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\"/>
    </mc:Choice>
  </mc:AlternateContent>
  <bookViews>
    <workbookView xWindow="0" yWindow="120" windowWidth="15315" windowHeight="7485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F24" i="5" l="1"/>
  <c r="H24" i="5"/>
  <c r="J24" i="5"/>
  <c r="F25" i="5"/>
  <c r="H25" i="5"/>
  <c r="J25" i="5"/>
  <c r="F26" i="5"/>
  <c r="H26" i="5"/>
  <c r="J26" i="5"/>
  <c r="F27" i="5"/>
  <c r="H27" i="5"/>
  <c r="J27" i="5"/>
  <c r="H23" i="5"/>
  <c r="J23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0" i="3" l="1"/>
  <c r="K19" i="5" s="1"/>
  <c r="I10" i="3"/>
  <c r="I19" i="5" s="1"/>
  <c r="G10" i="3"/>
  <c r="K9" i="3"/>
  <c r="K18" i="5" s="1"/>
  <c r="I9" i="3"/>
  <c r="I18" i="5" s="1"/>
  <c r="G9" i="3"/>
  <c r="G18" i="5" s="1"/>
  <c r="L10" i="3" l="1"/>
  <c r="L19" i="5" s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5" i="5" s="1"/>
  <c r="I9" i="4"/>
  <c r="I25" i="5" s="1"/>
  <c r="G9" i="4"/>
  <c r="L9" i="4" l="1"/>
  <c r="L25" i="5" s="1"/>
  <c r="G25" i="5"/>
  <c r="K10" i="1"/>
  <c r="K9" i="5" s="1"/>
  <c r="G10" i="1"/>
  <c r="G9" i="5" s="1"/>
  <c r="L10" i="1" l="1"/>
  <c r="L9" i="5" s="1"/>
  <c r="A26" i="5" l="1"/>
  <c r="A15" i="5"/>
  <c r="A14" i="5"/>
  <c r="B7" i="5"/>
  <c r="K13" i="3" l="1"/>
  <c r="K22" i="5" s="1"/>
  <c r="I13" i="3"/>
  <c r="I22" i="5" s="1"/>
  <c r="G13" i="3"/>
  <c r="E21" i="5"/>
  <c r="D21" i="5"/>
  <c r="C21" i="5"/>
  <c r="B21" i="5"/>
  <c r="A21" i="5"/>
  <c r="K12" i="3"/>
  <c r="K21" i="5" s="1"/>
  <c r="I12" i="3"/>
  <c r="I21" i="5" s="1"/>
  <c r="G12" i="3"/>
  <c r="G21" i="5" s="1"/>
  <c r="L13" i="3" l="1"/>
  <c r="L22" i="5" s="1"/>
  <c r="G22" i="5"/>
  <c r="L12" i="3"/>
  <c r="L21" i="5" s="1"/>
  <c r="K10" i="4" l="1"/>
  <c r="K26" i="5" s="1"/>
  <c r="I10" i="4"/>
  <c r="I26" i="5" s="1"/>
  <c r="G10" i="4"/>
  <c r="G26" i="5" s="1"/>
  <c r="G11" i="4"/>
  <c r="G27" i="5" s="1"/>
  <c r="I11" i="4"/>
  <c r="I27" i="5" s="1"/>
  <c r="K11" i="4"/>
  <c r="K27" i="5" s="1"/>
  <c r="L11" i="4" l="1"/>
  <c r="L27" i="5" s="1"/>
  <c r="L10" i="4"/>
  <c r="L26" i="5" s="1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K15" i="5" s="1"/>
  <c r="I12" i="2"/>
  <c r="I15" i="5" s="1"/>
  <c r="G12" i="2"/>
  <c r="G15" i="5" s="1"/>
  <c r="L12" i="2" l="1"/>
  <c r="L15" i="5" s="1"/>
  <c r="K11" i="2"/>
  <c r="K14" i="5" s="1"/>
  <c r="I11" i="2"/>
  <c r="I14" i="5" s="1"/>
  <c r="G11" i="2"/>
  <c r="G14" i="5" s="1"/>
  <c r="L11" i="2" l="1"/>
  <c r="L14" i="5" s="1"/>
  <c r="K8" i="4" l="1"/>
  <c r="K24" i="5" s="1"/>
  <c r="I8" i="4"/>
  <c r="I24" i="5" s="1"/>
  <c r="G8" i="4"/>
  <c r="G24" i="5" s="1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3" i="5" s="1"/>
  <c r="I7" i="4"/>
  <c r="I23" i="5" s="1"/>
  <c r="G7" i="4"/>
  <c r="G23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K7" i="5" s="1"/>
  <c r="I8" i="1"/>
  <c r="I7" i="5" s="1"/>
  <c r="G8" i="1"/>
  <c r="G7" i="5" s="1"/>
  <c r="K9" i="1"/>
  <c r="K8" i="5" s="1"/>
  <c r="I9" i="1"/>
  <c r="I8" i="5" s="1"/>
  <c r="G9" i="1"/>
  <c r="G8" i="5" s="1"/>
  <c r="I10" i="2"/>
  <c r="I13" i="5" s="1"/>
  <c r="I9" i="2"/>
  <c r="I12" i="5" s="1"/>
  <c r="I8" i="2"/>
  <c r="I11" i="5" s="1"/>
  <c r="K10" i="2"/>
  <c r="K13" i="5" s="1"/>
  <c r="K9" i="2"/>
  <c r="K12" i="5" s="1"/>
  <c r="K8" i="2"/>
  <c r="K11" i="5" s="1"/>
  <c r="K7" i="2"/>
  <c r="K10" i="5" s="1"/>
  <c r="I7" i="2"/>
  <c r="I10" i="5" s="1"/>
  <c r="G10" i="2"/>
  <c r="G13" i="5" s="1"/>
  <c r="G9" i="2"/>
  <c r="G12" i="5" s="1"/>
  <c r="G8" i="2"/>
  <c r="G11" i="5" s="1"/>
  <c r="G7" i="2"/>
  <c r="G10" i="5" s="1"/>
  <c r="L8" i="4" l="1"/>
  <c r="L24" i="5" s="1"/>
  <c r="K14" i="3"/>
  <c r="G13" i="2"/>
  <c r="G11" i="1"/>
  <c r="I14" i="3"/>
  <c r="G12" i="4"/>
  <c r="I12" i="4"/>
  <c r="L7" i="4"/>
  <c r="L23" i="5" s="1"/>
  <c r="K13" i="2"/>
  <c r="I13" i="2"/>
  <c r="K12" i="4"/>
  <c r="L9" i="1"/>
  <c r="L8" i="5" s="1"/>
  <c r="L7" i="3"/>
  <c r="L16" i="5" s="1"/>
  <c r="J28" i="5"/>
  <c r="G14" i="3"/>
  <c r="L8" i="3"/>
  <c r="L17" i="5" s="1"/>
  <c r="L8" i="1"/>
  <c r="L7" i="5" s="1"/>
  <c r="L8" i="2"/>
  <c r="L11" i="5" s="1"/>
  <c r="L9" i="2"/>
  <c r="L12" i="5" s="1"/>
  <c r="L10" i="2"/>
  <c r="L13" i="5" s="1"/>
  <c r="L7" i="2"/>
  <c r="L10" i="5" s="1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<sst xmlns="http://schemas.openxmlformats.org/spreadsheetml/2006/main" count="203" uniqueCount="81">
  <si>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</si>
  <si>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</si>
  <si>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</si>
  <si>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</si>
  <si>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</si>
  <si>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</si>
  <si>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</si>
  <si>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</si>
  <si>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</si>
  <si>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</si>
  <si>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</si>
  <si>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</si>
  <si>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</si>
  <si>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</si>
  <si>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</si>
  <si>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</si>
  <si>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</si>
  <si>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</si>
  <si>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</si>
  <si>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</si>
  <si>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</si>
  <si>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</si>
  <si>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</si>
  <si>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</si>
  <si>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</si>
  <si>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</si>
  <si>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</si>
  <si>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</si>
  <si>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</si>
  <si>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</si>
  <si>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</si>
  <si>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</si>
  <si>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</si>
  <si>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</si>
  <si>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</si>
  <si>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</si>
  <si>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</si>
  <si>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</si>
  <si>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</si>
  <si>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</si>
  <si>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</si>
  <si>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</si>
  <si>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</si>
  <si>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</si>
  <si>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</si>
  <si>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</si>
  <si>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</si>
  <si>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</si>
  <si>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</si>
  <si>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</si>
  <si>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</si>
  <si>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</si>
  <si>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</si>
  <si>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</si>
  <si>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</si>
  <si>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</si>
  <si>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</si>
  <si>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</si>
  <si>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</si>
  <si>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</si>
  <si>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</si>
  <si>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</si>
  <si>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</si>
  <si>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</si>
  <si>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</si>
  <si>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</si>
  <si>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</si>
  <si>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</si>
  <si>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</si>
  <si>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</si>
  <si>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</si>
  <si>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</si>
  <si>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</si>
  <si>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</si>
  <si>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</si>
  <si>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</si>
  <si>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</si>
  <si>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</si>
  <si>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 xml:space="preserve">                                                             CORRESPONDIENTE A:  1ERA QUINCENA DE ENERO DEL 2019</t>
  </si>
  <si>
    <t xml:space="preserve">                                                             CORRESPONDIENTE A:  1ERA QUINCENA DE FEBRERO DEL 2019</t>
  </si>
  <si>
    <t>NOMINA 1ERA QUINCENA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</si>
</sst>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4" fontId="6" fillId="0" borderId="3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s="1" customFormat="1" ht="18.75" x14ac:dyDescent="0.3">
      <c r="A3" s="105" t="s">
        <v>49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s="1" customFormat="1" ht="18.75" x14ac:dyDescent="0.3">
      <c r="A4" s="105" t="s">
        <v>73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19.5" thickBot="1" x14ac:dyDescent="0.35">
      <c r="A5" s="81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37</v>
      </c>
      <c r="K6" s="24" t="s">
        <v>38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53</v>
      </c>
      <c r="C8" s="16" t="s">
        <v>32</v>
      </c>
      <c r="D8" s="99" t="s">
        <v>72</v>
      </c>
      <c r="E8" s="9">
        <v>15</v>
      </c>
      <c r="F8" s="40">
        <v>417</v>
      </c>
      <c r="G8" s="52">
        <f>+E8*F8</f>
        <v>6255</v>
      </c>
      <c r="H8" s="52">
        <v>17</v>
      </c>
      <c r="I8" s="52">
        <f>+E8*H8</f>
        <v>255</v>
      </c>
      <c r="J8" s="52">
        <v>0</v>
      </c>
      <c r="K8" s="52">
        <f>+E8*J8</f>
        <v>0</v>
      </c>
      <c r="L8" s="52">
        <f>+G8-I8+K8</f>
        <v>6000</v>
      </c>
      <c r="M8" s="47"/>
    </row>
    <row r="9" spans="1:13" s="1" customFormat="1" ht="30" customHeight="1" thickTop="1" thickBot="1" x14ac:dyDescent="0.3">
      <c r="A9" s="46">
        <v>2</v>
      </c>
      <c r="B9" s="29" t="s">
        <v>77</v>
      </c>
      <c r="C9" s="16" t="s">
        <v>32</v>
      </c>
      <c r="D9" s="17" t="s">
        <v>33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61</v>
      </c>
      <c r="C10" s="16" t="s">
        <v>32</v>
      </c>
      <c r="D10" s="28" t="s">
        <v>39</v>
      </c>
      <c r="E10" s="9">
        <v>15</v>
      </c>
      <c r="F10" s="40">
        <v>240.33333333300001</v>
      </c>
      <c r="G10" s="40">
        <f>+E10*F10</f>
        <v>3604.9999999950001</v>
      </c>
      <c r="H10" s="40">
        <v>7</v>
      </c>
      <c r="I10" s="52">
        <f>+E10*H10</f>
        <v>105</v>
      </c>
      <c r="J10" s="40">
        <v>0</v>
      </c>
      <c r="K10" s="40">
        <f>+E10*J10</f>
        <v>0</v>
      </c>
      <c r="L10" s="40">
        <f>+G10-I10+K10</f>
        <v>3499.9999999950001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12934.999999995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12499.999999995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6" t="s">
        <v>36</v>
      </c>
      <c r="B14" s="106"/>
      <c r="C14" s="106"/>
      <c r="D14" s="20"/>
      <c r="E14" s="20"/>
      <c r="F14" s="20"/>
      <c r="G14" s="106" t="s">
        <v>74</v>
      </c>
      <c r="H14" s="106"/>
      <c r="I14" s="106"/>
      <c r="J14" s="106"/>
      <c r="K14" s="106"/>
      <c r="L14" s="106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3" t="s">
        <v>52</v>
      </c>
      <c r="B17" s="103"/>
      <c r="C17" s="103"/>
      <c r="D17" s="20"/>
      <c r="E17" s="20"/>
      <c r="F17" s="20"/>
      <c r="G17" s="104" t="s">
        <v>51</v>
      </c>
      <c r="H17" s="104"/>
      <c r="I17" s="104"/>
      <c r="J17" s="104"/>
      <c r="K17" s="104"/>
      <c r="L17" s="104"/>
      <c r="M17" s="1"/>
    </row>
    <row r="18" spans="1:13" ht="16.5" x14ac:dyDescent="0.3">
      <c r="A18" s="104" t="s">
        <v>16</v>
      </c>
      <c r="B18" s="104"/>
      <c r="C18" s="104"/>
      <c r="D18" s="20"/>
      <c r="E18" s="20"/>
      <c r="F18" s="20"/>
      <c r="G18" s="104" t="s">
        <v>75</v>
      </c>
      <c r="H18" s="104"/>
      <c r="I18" s="104"/>
      <c r="J18" s="104"/>
      <c r="K18" s="104"/>
      <c r="L18" s="10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45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40</v>
      </c>
      <c r="C7" s="16" t="s">
        <v>18</v>
      </c>
      <c r="D7" s="17" t="s">
        <v>19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62</v>
      </c>
      <c r="C9" s="17" t="s">
        <v>22</v>
      </c>
      <c r="D9" s="17" t="s">
        <v>23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54.999990000000004</v>
      </c>
      <c r="L9" s="40">
        <f t="shared" si="3"/>
        <v>1899.99999</v>
      </c>
      <c r="M9" s="18"/>
    </row>
    <row r="10" spans="1:13" ht="30" customHeight="1" thickTop="1" thickBot="1" x14ac:dyDescent="0.3">
      <c r="A10" s="8">
        <v>7</v>
      </c>
      <c r="B10" s="16" t="s">
        <v>66</v>
      </c>
      <c r="C10" s="17" t="s">
        <v>24</v>
      </c>
      <c r="D10" s="17" t="s">
        <v>15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6.3333332999999996</v>
      </c>
      <c r="K10" s="40">
        <f t="shared" si="2"/>
        <v>94.999999500000001</v>
      </c>
      <c r="L10" s="40">
        <f t="shared" si="3"/>
        <v>1999.9999995000001</v>
      </c>
      <c r="M10" s="18"/>
    </row>
    <row r="11" spans="1:13" ht="30" customHeight="1" thickTop="1" thickBot="1" x14ac:dyDescent="0.3">
      <c r="A11" s="8">
        <v>8</v>
      </c>
      <c r="B11" s="16" t="s">
        <v>76</v>
      </c>
      <c r="C11" s="17" t="s">
        <v>24</v>
      </c>
      <c r="D11" s="28" t="s">
        <v>35</v>
      </c>
      <c r="E11" s="9">
        <v>15</v>
      </c>
      <c r="F11" s="40">
        <v>123</v>
      </c>
      <c r="G11" s="52">
        <f t="shared" ref="G11:G12" si="4">+E11*F11</f>
        <v>1845</v>
      </c>
      <c r="H11" s="52">
        <v>0</v>
      </c>
      <c r="I11" s="52">
        <f t="shared" ref="I11:I12" si="5">+E11*H11</f>
        <v>0</v>
      </c>
      <c r="J11" s="52">
        <v>3.6666666600000002</v>
      </c>
      <c r="K11" s="52">
        <f t="shared" ref="K11:K12" si="6">+E11*J11</f>
        <v>54.999999900000006</v>
      </c>
      <c r="L11" s="52">
        <f t="shared" ref="L11:L12" si="7">+G11-I11+K11</f>
        <v>1899.9999998999999</v>
      </c>
      <c r="M11" s="18"/>
    </row>
    <row r="12" spans="1:13" ht="30" customHeight="1" thickTop="1" thickBot="1" x14ac:dyDescent="0.3">
      <c r="A12" s="8">
        <v>9</v>
      </c>
      <c r="B12" s="16" t="s">
        <v>67</v>
      </c>
      <c r="C12" s="17" t="s">
        <v>22</v>
      </c>
      <c r="D12" s="17" t="s">
        <v>23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12030</v>
      </c>
      <c r="H13" s="53">
        <v>0</v>
      </c>
      <c r="I13" s="54">
        <f>SUM(I7:I12)</f>
        <v>0</v>
      </c>
      <c r="J13" s="54">
        <f>SUM(J7:J12)</f>
        <v>27.66666596</v>
      </c>
      <c r="K13" s="54">
        <f>SUM(K7:K12)</f>
        <v>414.9999894</v>
      </c>
      <c r="L13" s="54">
        <f>SUM(L7:L12)</f>
        <v>12444.999989399999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6" t="s">
        <v>36</v>
      </c>
      <c r="B16" s="106"/>
      <c r="C16" s="106"/>
      <c r="D16" s="20"/>
      <c r="E16" s="20"/>
      <c r="F16" s="20"/>
      <c r="G16" s="106" t="s">
        <v>74</v>
      </c>
      <c r="H16" s="106"/>
      <c r="I16" s="106"/>
      <c r="J16" s="106"/>
      <c r="K16" s="106"/>
      <c r="L16" s="106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3" t="s">
        <v>52</v>
      </c>
      <c r="B19" s="103"/>
      <c r="C19" s="103"/>
      <c r="D19" s="20"/>
      <c r="E19" s="20"/>
      <c r="F19" s="20"/>
      <c r="G19" s="104" t="s">
        <v>51</v>
      </c>
      <c r="H19" s="104"/>
      <c r="I19" s="104"/>
      <c r="J19" s="104"/>
      <c r="K19" s="104"/>
      <c r="L19" s="104"/>
      <c r="M19" s="19"/>
    </row>
    <row r="20" spans="1:13" ht="16.5" x14ac:dyDescent="0.3">
      <c r="A20" s="104" t="s">
        <v>16</v>
      </c>
      <c r="B20" s="104"/>
      <c r="C20" s="104"/>
      <c r="D20" s="20"/>
      <c r="E20" s="20"/>
      <c r="F20" s="20"/>
      <c r="G20" s="104" t="s">
        <v>75</v>
      </c>
      <c r="H20" s="104"/>
      <c r="I20" s="104"/>
      <c r="J20" s="104"/>
      <c r="K20" s="104"/>
      <c r="L20" s="104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8.75" x14ac:dyDescent="0.3">
      <c r="A2" s="105" t="s">
        <v>49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.75" x14ac:dyDescent="0.3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50</v>
      </c>
      <c r="C7" s="28" t="s">
        <v>25</v>
      </c>
      <c r="D7" s="86" t="s">
        <v>15</v>
      </c>
      <c r="E7" s="9">
        <v>15</v>
      </c>
      <c r="F7" s="40">
        <v>205</v>
      </c>
      <c r="G7" s="40">
        <f t="shared" ref="G7:G11" si="0">+E7*F7</f>
        <v>3075</v>
      </c>
      <c r="H7" s="40">
        <v>5</v>
      </c>
      <c r="I7" s="40">
        <f t="shared" ref="I7:I11" si="1">+E7*H7</f>
        <v>75</v>
      </c>
      <c r="J7" s="40">
        <v>0</v>
      </c>
      <c r="K7" s="40">
        <f t="shared" ref="K7:K11" si="2">+E7*J7</f>
        <v>0</v>
      </c>
      <c r="L7" s="40">
        <f t="shared" ref="L7:L10" si="3">+G7-I7+K7</f>
        <v>3000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34</v>
      </c>
      <c r="C9" s="28" t="s">
        <v>70</v>
      </c>
      <c r="D9" s="85" t="s">
        <v>15</v>
      </c>
      <c r="E9" s="9">
        <v>15</v>
      </c>
      <c r="F9" s="40">
        <v>127</v>
      </c>
      <c r="G9" s="102">
        <f t="shared" si="0"/>
        <v>1905</v>
      </c>
      <c r="H9" s="52">
        <v>0</v>
      </c>
      <c r="I9" s="40">
        <f t="shared" si="1"/>
        <v>0</v>
      </c>
      <c r="J9" s="52">
        <v>6.3333329999999997</v>
      </c>
      <c r="K9" s="102">
        <f t="shared" si="2"/>
        <v>94.999994999999998</v>
      </c>
      <c r="L9" s="102">
        <f t="shared" si="3"/>
        <v>1999.9999949999999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42</v>
      </c>
      <c r="C10" s="28" t="s">
        <v>14</v>
      </c>
      <c r="D10" s="51" t="s">
        <v>43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54">
        <f t="shared" si="1"/>
        <v>0</v>
      </c>
      <c r="J10" s="40">
        <v>3.6666666000000001</v>
      </c>
      <c r="K10" s="40">
        <f t="shared" si="2"/>
        <v>54.999999000000003</v>
      </c>
      <c r="L10" s="40">
        <f t="shared" si="3"/>
        <v>1899.9999990000001</v>
      </c>
      <c r="M10" s="18"/>
    </row>
    <row r="11" spans="1:13" ht="30" customHeight="1" thickTop="1" thickBot="1" x14ac:dyDescent="0.3">
      <c r="A11" s="16">
        <v>14</v>
      </c>
      <c r="B11" s="8" t="s">
        <v>68</v>
      </c>
      <c r="C11" s="28" t="s">
        <v>14</v>
      </c>
      <c r="D11" s="8" t="s">
        <v>23</v>
      </c>
      <c r="E11" s="9">
        <v>15</v>
      </c>
      <c r="F11" s="40">
        <v>141</v>
      </c>
      <c r="G11" s="40">
        <f t="shared" si="0"/>
        <v>2115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2205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48</v>
      </c>
      <c r="C12" s="28" t="s">
        <v>71</v>
      </c>
      <c r="D12" s="8" t="s">
        <v>44</v>
      </c>
      <c r="E12" s="9">
        <v>15</v>
      </c>
      <c r="F12" s="40">
        <v>127</v>
      </c>
      <c r="G12" s="52">
        <f t="shared" ref="G12:G13" si="4">+E12*F12</f>
        <v>1905</v>
      </c>
      <c r="H12" s="52">
        <v>0</v>
      </c>
      <c r="I12" s="52">
        <f t="shared" ref="I12:I13" si="5">+E12*H12</f>
        <v>0</v>
      </c>
      <c r="J12" s="52">
        <v>6.3333333300000003</v>
      </c>
      <c r="K12" s="52">
        <f t="shared" ref="K12:K13" si="6">+E12*J12</f>
        <v>94.999999950000003</v>
      </c>
      <c r="L12" s="52">
        <f t="shared" ref="L12:L13" si="7">+G12-I12+K12</f>
        <v>1999.9999999500001</v>
      </c>
      <c r="M12" s="18"/>
    </row>
    <row r="13" spans="1:13" ht="30" customHeight="1" thickTop="1" thickBot="1" x14ac:dyDescent="0.3">
      <c r="A13" s="16">
        <v>16</v>
      </c>
      <c r="B13" s="8" t="s">
        <v>69</v>
      </c>
      <c r="C13" s="28" t="s">
        <v>70</v>
      </c>
      <c r="D13" s="8" t="s">
        <v>23</v>
      </c>
      <c r="E13" s="9">
        <v>15</v>
      </c>
      <c r="F13" s="40">
        <v>123</v>
      </c>
      <c r="G13" s="40">
        <f t="shared" si="4"/>
        <v>1845</v>
      </c>
      <c r="H13" s="40">
        <v>0</v>
      </c>
      <c r="I13" s="40">
        <f t="shared" si="5"/>
        <v>0</v>
      </c>
      <c r="J13" s="40">
        <v>3.6666666600000002</v>
      </c>
      <c r="K13" s="40">
        <f t="shared" si="6"/>
        <v>54.999999900000006</v>
      </c>
      <c r="L13" s="40">
        <f t="shared" si="7"/>
        <v>1899.9999998999999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14145</v>
      </c>
      <c r="H14" s="53">
        <f t="shared" si="8"/>
        <v>5</v>
      </c>
      <c r="I14" s="53">
        <f t="shared" si="8"/>
        <v>75</v>
      </c>
      <c r="J14" s="53">
        <f t="shared" si="8"/>
        <v>33.999999589999994</v>
      </c>
      <c r="K14" s="53">
        <f t="shared" si="8"/>
        <v>509.99999385000001</v>
      </c>
      <c r="L14" s="53">
        <f t="shared" si="8"/>
        <v>14579.999993849999</v>
      </c>
      <c r="M14" s="12"/>
    </row>
    <row r="15" spans="1:13" x14ac:dyDescent="0.25">
      <c r="I15" s="11"/>
    </row>
    <row r="17" spans="1:12" ht="16.5" x14ac:dyDescent="0.3">
      <c r="A17" s="106" t="s">
        <v>36</v>
      </c>
      <c r="B17" s="106"/>
      <c r="C17" s="106"/>
      <c r="D17" s="20"/>
      <c r="E17" s="20"/>
      <c r="F17" s="20"/>
      <c r="G17" s="106" t="s">
        <v>74</v>
      </c>
      <c r="H17" s="106"/>
      <c r="I17" s="106"/>
      <c r="J17" s="106"/>
      <c r="K17" s="106"/>
      <c r="L17" s="106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3" t="s">
        <v>52</v>
      </c>
      <c r="B20" s="103"/>
      <c r="C20" s="103"/>
      <c r="D20" s="20"/>
      <c r="E20" s="20"/>
      <c r="F20" s="20"/>
      <c r="G20" s="104" t="s">
        <v>51</v>
      </c>
      <c r="H20" s="104"/>
      <c r="I20" s="104"/>
      <c r="J20" s="104"/>
      <c r="K20" s="104"/>
      <c r="L20" s="104"/>
    </row>
    <row r="21" spans="1:12" ht="16.5" x14ac:dyDescent="0.3">
      <c r="A21" s="104" t="s">
        <v>16</v>
      </c>
      <c r="B21" s="104"/>
      <c r="C21" s="104"/>
      <c r="D21" s="20"/>
      <c r="E21" s="20"/>
      <c r="F21" s="20"/>
      <c r="G21" s="104" t="s">
        <v>75</v>
      </c>
      <c r="H21" s="104"/>
      <c r="I21" s="104"/>
      <c r="J21" s="104"/>
      <c r="K21" s="104"/>
      <c r="L21" s="104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Layout" zoomScaleNormal="100" workbookViewId="0">
      <selection activeCell="B4" sqref="B4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7.140625" style="1" customWidth="1"/>
    <col min="6" max="6" width="7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5" t="s">
        <v>46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4" ht="18.75" x14ac:dyDescent="0.3">
      <c r="A2" s="2" t="s">
        <v>17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4" ht="18.75" x14ac:dyDescent="0.3">
      <c r="A3" s="2" t="s">
        <v>1</v>
      </c>
      <c r="B3" s="105" t="s">
        <v>73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9.5" thickBot="1" x14ac:dyDescent="0.35">
      <c r="A4" s="81" t="s">
        <v>78</v>
      </c>
      <c r="B4" s="81" t="s">
        <v>79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4" ht="30" customHeight="1" x14ac:dyDescent="0.25">
      <c r="A5" s="13" t="s">
        <v>45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38</v>
      </c>
      <c r="L5" s="14" t="s">
        <v>11</v>
      </c>
      <c r="M5" s="9" t="s">
        <v>12</v>
      </c>
      <c r="N5" s="98"/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4" ht="30" customHeight="1" thickTop="1" thickBot="1" x14ac:dyDescent="0.3">
      <c r="A7" s="16">
        <v>17</v>
      </c>
      <c r="B7" s="8" t="s">
        <v>41</v>
      </c>
      <c r="C7" s="16" t="s">
        <v>30</v>
      </c>
      <c r="D7" s="16" t="s">
        <v>30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20</v>
      </c>
    </row>
    <row r="8" spans="1:14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4" ht="30" customHeight="1" thickTop="1" thickBot="1" x14ac:dyDescent="0.3">
      <c r="A9" s="92">
        <v>19</v>
      </c>
      <c r="B9" s="91" t="s">
        <v>55</v>
      </c>
      <c r="C9" s="94" t="s">
        <v>56</v>
      </c>
      <c r="D9" s="94" t="s">
        <v>57</v>
      </c>
      <c r="E9" s="9">
        <v>15</v>
      </c>
      <c r="F9" s="40">
        <v>205</v>
      </c>
      <c r="G9" s="40">
        <f t="shared" ref="G9" si="0">+E9*F9</f>
        <v>3075</v>
      </c>
      <c r="H9" s="40">
        <v>5</v>
      </c>
      <c r="I9" s="40">
        <f t="shared" ref="I9" si="1">+E9*H9</f>
        <v>75</v>
      </c>
      <c r="J9" s="40">
        <v>0</v>
      </c>
      <c r="K9" s="40">
        <f t="shared" ref="K9" si="2">+E9*J9</f>
        <v>0</v>
      </c>
      <c r="L9" s="40">
        <f t="shared" ref="L9" si="3">+G9-I9+K9</f>
        <v>3000</v>
      </c>
      <c r="M9" s="93"/>
    </row>
    <row r="10" spans="1:14" ht="30" customHeight="1" thickTop="1" thickBot="1" x14ac:dyDescent="0.3">
      <c r="A10" s="16">
        <v>20</v>
      </c>
      <c r="B10" s="91" t="s">
        <v>63</v>
      </c>
      <c r="C10" s="94" t="s">
        <v>64</v>
      </c>
      <c r="D10" s="94" t="s">
        <v>65</v>
      </c>
      <c r="E10" s="33">
        <v>15</v>
      </c>
      <c r="F10" s="40">
        <v>134</v>
      </c>
      <c r="G10" s="52">
        <f t="shared" ref="G10" si="4">+E10*F10</f>
        <v>2010</v>
      </c>
      <c r="H10" s="52">
        <v>0</v>
      </c>
      <c r="I10" s="52">
        <f t="shared" ref="I10" si="5">+E10*H10</f>
        <v>0</v>
      </c>
      <c r="J10" s="52">
        <v>6</v>
      </c>
      <c r="K10" s="52">
        <f t="shared" ref="K10" si="6">+E10*J10</f>
        <v>90</v>
      </c>
      <c r="L10" s="52">
        <f t="shared" ref="L10" si="7">+G10-I10+K10</f>
        <v>2100</v>
      </c>
      <c r="M10" s="93"/>
    </row>
    <row r="11" spans="1:14" ht="30" customHeight="1" thickTop="1" thickBot="1" x14ac:dyDescent="0.3">
      <c r="A11" s="16">
        <v>21</v>
      </c>
      <c r="B11" s="8" t="s">
        <v>54</v>
      </c>
      <c r="C11" s="51" t="s">
        <v>60</v>
      </c>
      <c r="D11" s="51" t="s">
        <v>58</v>
      </c>
      <c r="E11" s="33">
        <v>15</v>
      </c>
      <c r="F11" s="50">
        <v>123</v>
      </c>
      <c r="G11" s="50">
        <f>+E11*F11</f>
        <v>1845</v>
      </c>
      <c r="H11" s="50">
        <v>0</v>
      </c>
      <c r="I11" s="50">
        <f>+E11*H11</f>
        <v>0</v>
      </c>
      <c r="J11" s="50">
        <v>3.6666666000000001</v>
      </c>
      <c r="K11" s="50">
        <f>+E11*J11</f>
        <v>54.999999000000003</v>
      </c>
      <c r="L11" s="50">
        <f>+G11-I11+K11</f>
        <v>1899.9999990000001</v>
      </c>
      <c r="M11" s="18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12780</v>
      </c>
      <c r="H12" s="10">
        <f t="shared" si="8"/>
        <v>13</v>
      </c>
      <c r="I12" s="10">
        <f t="shared" si="8"/>
        <v>195</v>
      </c>
      <c r="J12" s="10">
        <f t="shared" si="8"/>
        <v>9.6666665999999992</v>
      </c>
      <c r="K12" s="10">
        <f t="shared" si="8"/>
        <v>144.999999</v>
      </c>
      <c r="L12" s="10">
        <f t="shared" si="8"/>
        <v>12729.999999</v>
      </c>
      <c r="M12" s="12"/>
    </row>
    <row r="13" spans="1:14" x14ac:dyDescent="0.25">
      <c r="G13" s="34"/>
      <c r="H13" s="32"/>
      <c r="I13" s="35"/>
      <c r="J13" s="32"/>
      <c r="K13" s="36"/>
      <c r="L13" s="34"/>
    </row>
    <row r="15" spans="1:14" ht="16.5" x14ac:dyDescent="0.3">
      <c r="A15" s="106" t="s">
        <v>36</v>
      </c>
      <c r="B15" s="106"/>
      <c r="C15" s="106"/>
      <c r="D15" s="20"/>
      <c r="E15" s="20"/>
      <c r="F15" s="20"/>
      <c r="G15" s="106" t="s">
        <v>74</v>
      </c>
      <c r="H15" s="106"/>
      <c r="I15" s="106"/>
      <c r="J15" s="106"/>
      <c r="K15" s="106"/>
      <c r="L15" s="106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3" t="s">
        <v>52</v>
      </c>
      <c r="B18" s="103"/>
      <c r="C18" s="103"/>
      <c r="D18" s="20"/>
      <c r="E18" s="20"/>
      <c r="F18" s="20"/>
      <c r="G18" s="104" t="s">
        <v>51</v>
      </c>
      <c r="H18" s="104"/>
      <c r="I18" s="104"/>
      <c r="J18" s="104"/>
      <c r="K18" s="104"/>
      <c r="L18" s="104"/>
    </row>
    <row r="19" spans="1:13" ht="16.5" x14ac:dyDescent="0.3">
      <c r="A19" s="104" t="s">
        <v>16</v>
      </c>
      <c r="B19" s="104"/>
      <c r="C19" s="104"/>
      <c r="D19" s="20"/>
      <c r="E19" s="20"/>
      <c r="F19" s="20"/>
      <c r="G19" s="104" t="s">
        <v>75</v>
      </c>
      <c r="H19" s="104"/>
      <c r="I19" s="104"/>
      <c r="J19" s="104"/>
      <c r="K19" s="104"/>
      <c r="L19" s="104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22" workbookViewId="0">
      <selection activeCell="D2" sqref="D2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46</v>
      </c>
    </row>
    <row r="2" spans="1:16" ht="20.100000000000001" customHeight="1" x14ac:dyDescent="0.25">
      <c r="A2" s="1" t="s">
        <v>80</v>
      </c>
    </row>
    <row r="3" spans="1:16" ht="20.100000000000001" customHeight="1" x14ac:dyDescent="0.25">
      <c r="A3" s="1" t="s">
        <v>47</v>
      </c>
    </row>
    <row r="4" spans="1:16" ht="15.75" thickBot="1" x14ac:dyDescent="0.3"/>
    <row r="5" spans="1:16" ht="30" customHeight="1" thickBot="1" x14ac:dyDescent="0.3">
      <c r="A5" s="57" t="s">
        <v>45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37</v>
      </c>
      <c r="K5" s="70" t="s">
        <v>38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v>15</v>
      </c>
      <c r="F7" s="65">
        <f>direc!F8</f>
        <v>417</v>
      </c>
      <c r="G7" s="65">
        <f>direc!G8</f>
        <v>6255</v>
      </c>
      <c r="H7" s="65">
        <f>direc!H8</f>
        <v>17</v>
      </c>
      <c r="I7" s="65">
        <f>direc!I8</f>
        <v>255</v>
      </c>
      <c r="J7" s="65">
        <f>direc!J8</f>
        <v>0</v>
      </c>
      <c r="K7" s="65">
        <f>direc!K8</f>
        <v>0</v>
      </c>
      <c r="L7" s="65">
        <f>direc!L8</f>
        <v>6000</v>
      </c>
      <c r="M7" s="75"/>
    </row>
    <row r="8" spans="1:16" ht="30" customHeight="1" x14ac:dyDescent="0.25">
      <c r="A8" s="56">
        <v>2</v>
      </c>
      <c r="B8" s="56" t="str">
        <f>direc!B9</f>
        <v>JUAN JOSE MARTINEZ CISNEROS</v>
      </c>
      <c r="C8" s="76" t="str">
        <f>direc!C9</f>
        <v>ADMINISTRATIVO</v>
      </c>
      <c r="D8" s="76" t="str">
        <f>direc!D9</f>
        <v>SECRETARIO</v>
      </c>
      <c r="E8" s="64">
        <f>direc!E9</f>
        <v>15</v>
      </c>
      <c r="F8" s="65">
        <f>direc!F9</f>
        <v>205</v>
      </c>
      <c r="G8" s="65">
        <f>direc!G9</f>
        <v>3075</v>
      </c>
      <c r="H8" s="65">
        <f>direc!H9</f>
        <v>5</v>
      </c>
      <c r="I8" s="65">
        <f>direc!I9</f>
        <v>75</v>
      </c>
      <c r="J8" s="65">
        <f>direc!J9</f>
        <v>0</v>
      </c>
      <c r="K8" s="65">
        <f>direc!K9</f>
        <v>0</v>
      </c>
      <c r="L8" s="65">
        <f>direc!L9</f>
        <v>3000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v>15</v>
      </c>
      <c r="F9" s="65">
        <f>direc!F10</f>
        <v>240.33333333300001</v>
      </c>
      <c r="G9" s="65">
        <f>direc!G10</f>
        <v>3604.9999999950001</v>
      </c>
      <c r="H9" s="65">
        <f>direc!H10</f>
        <v>7</v>
      </c>
      <c r="I9" s="65">
        <f>direc!I10</f>
        <v>105</v>
      </c>
      <c r="J9" s="65">
        <f>direc!J10</f>
        <v>0</v>
      </c>
      <c r="K9" s="65">
        <f>direc!K10</f>
        <v>0</v>
      </c>
      <c r="L9" s="65">
        <f>direc!L10</f>
        <v>3499.9999999950001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15</v>
      </c>
      <c r="F10" s="55">
        <f>CAIC!F7</f>
        <v>161</v>
      </c>
      <c r="G10" s="55">
        <f>CAIC!G7</f>
        <v>2415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60</v>
      </c>
      <c r="L10" s="55">
        <f>CAIC!L7</f>
        <v>2475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15</v>
      </c>
      <c r="F11" s="55">
        <f>CAIC!F8</f>
        <v>134</v>
      </c>
      <c r="G11" s="55">
        <f>CAIC!G8</f>
        <v>2010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75</v>
      </c>
      <c r="L11" s="55">
        <f>CAIC!L8</f>
        <v>2085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15</v>
      </c>
      <c r="F12" s="55">
        <f>CAIC!F9</f>
        <v>123</v>
      </c>
      <c r="G12" s="55">
        <f>CAIC!G9</f>
        <v>1845</v>
      </c>
      <c r="H12" s="55">
        <f>CAIC!H9</f>
        <v>0</v>
      </c>
      <c r="I12" s="55">
        <f>CAIC!I9</f>
        <v>0</v>
      </c>
      <c r="J12" s="55">
        <f>CAIC!J9</f>
        <v>3.6666660000000002</v>
      </c>
      <c r="K12" s="55">
        <f>CAIC!K9</f>
        <v>54.999990000000004</v>
      </c>
      <c r="L12" s="55">
        <f>CAIC!L9</f>
        <v>1899.99999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15</v>
      </c>
      <c r="F13" s="55">
        <f>CAIC!F10</f>
        <v>127</v>
      </c>
      <c r="G13" s="55">
        <f>CAIC!G10</f>
        <v>1905</v>
      </c>
      <c r="H13" s="55">
        <f>CAIC!H10</f>
        <v>0</v>
      </c>
      <c r="I13" s="55">
        <f>CAIC!I10</f>
        <v>0</v>
      </c>
      <c r="J13" s="55">
        <f>CAIC!J10</f>
        <v>6.3333332999999996</v>
      </c>
      <c r="K13" s="55">
        <f>CAIC!K10</f>
        <v>94.999999500000001</v>
      </c>
      <c r="L13" s="55">
        <f>CAIC!L10</f>
        <v>1999.9999995000001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35</v>
      </c>
      <c r="E14" s="64">
        <f>CAIC!E11</f>
        <v>15</v>
      </c>
      <c r="F14" s="55">
        <f>CAIC!F11</f>
        <v>123</v>
      </c>
      <c r="G14" s="55">
        <f>CAIC!G11</f>
        <v>1845</v>
      </c>
      <c r="H14" s="55">
        <f>CAIC!H11</f>
        <v>0</v>
      </c>
      <c r="I14" s="55">
        <f>CAIC!I11</f>
        <v>0</v>
      </c>
      <c r="J14" s="55">
        <f>CAIC!J11</f>
        <v>3.6666666600000002</v>
      </c>
      <c r="K14" s="55">
        <f>CAIC!K11</f>
        <v>54.999999900000006</v>
      </c>
      <c r="L14" s="55">
        <f>CAIC!L11</f>
        <v>1899.9999998999999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15</v>
      </c>
      <c r="F15" s="55">
        <f>CAIC!F12</f>
        <v>134</v>
      </c>
      <c r="G15" s="55">
        <f>CAIC!G12</f>
        <v>2010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75</v>
      </c>
      <c r="L15" s="55">
        <f>CAIC!L12</f>
        <v>2085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15</v>
      </c>
      <c r="F16" s="55">
        <f>'DESPENSA COMEDER'!F7</f>
        <v>205</v>
      </c>
      <c r="G16" s="55">
        <f>'DESPENSA COMEDER'!G7</f>
        <v>3075</v>
      </c>
      <c r="H16" s="55">
        <f>'DESPENSA COMEDER'!H7</f>
        <v>5</v>
      </c>
      <c r="I16" s="55">
        <f>'DESPENSA COMEDER'!I7</f>
        <v>75</v>
      </c>
      <c r="J16" s="55">
        <f>'DESPENSA COMEDER'!J7</f>
        <v>0</v>
      </c>
      <c r="K16" s="55">
        <f>'DESPENSA COMEDER'!K7</f>
        <v>0</v>
      </c>
      <c r="L16" s="55">
        <f>'DESPENSA COMEDER'!L7</f>
        <v>3000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15</v>
      </c>
      <c r="F17" s="55">
        <f>'DESPENSA COMEDER'!F8</f>
        <v>97</v>
      </c>
      <c r="G17" s="55">
        <f>'DESPENSA COMEDER'!G8</f>
        <v>1455</v>
      </c>
      <c r="H17" s="55">
        <f>'DESPENSA COMEDER'!H8</f>
        <v>0</v>
      </c>
      <c r="I17" s="55">
        <f>'DESPENSA COMEDER'!I8</f>
        <v>0</v>
      </c>
      <c r="J17" s="55">
        <f>'DESPENSA COMEDER'!J8</f>
        <v>8</v>
      </c>
      <c r="K17" s="55">
        <f>'DESPENSA COMEDER'!K8</f>
        <v>120</v>
      </c>
      <c r="L17" s="55">
        <f>'DESPENSA COMEDER'!L8</f>
        <v>1575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15</v>
      </c>
      <c r="F18" s="55">
        <f>'DESPENSA COMEDER'!F9</f>
        <v>127</v>
      </c>
      <c r="G18" s="55">
        <f>'DESPENSA COMEDER'!G9</f>
        <v>1905</v>
      </c>
      <c r="H18" s="55">
        <f>'DESPENSA COMEDER'!H9</f>
        <v>0</v>
      </c>
      <c r="I18" s="55">
        <f>'DESPENSA COMEDER'!I9</f>
        <v>0</v>
      </c>
      <c r="J18" s="55">
        <f>'DESPENSA COMEDER'!J9</f>
        <v>6.3333329999999997</v>
      </c>
      <c r="K18" s="55">
        <f>'DESPENSA COMEDER'!K9</f>
        <v>94.999994999999998</v>
      </c>
      <c r="L18" s="55">
        <f>'DESPENSA COMEDER'!L9</f>
        <v>1999.9999949999999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15</v>
      </c>
      <c r="F19" s="55">
        <f>'DESPENSA COMEDER'!F10</f>
        <v>123</v>
      </c>
      <c r="G19" s="55">
        <f>'DESPENSA COMEDER'!G10</f>
        <v>1845</v>
      </c>
      <c r="H19" s="55">
        <f>'DESPENSA COMEDER'!H10</f>
        <v>0</v>
      </c>
      <c r="I19" s="55">
        <f>'DESPENSA COMEDER'!I10</f>
        <v>0</v>
      </c>
      <c r="J19" s="55">
        <f>'DESPENSA COMEDER'!J10</f>
        <v>3.6666666000000001</v>
      </c>
      <c r="K19" s="55">
        <f>'DESPENSA COMEDER'!K10</f>
        <v>54.999999000000003</v>
      </c>
      <c r="L19" s="55">
        <f>'DESPENSA COMEDER'!L10</f>
        <v>1899.9999990000001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15</v>
      </c>
      <c r="F20" s="55">
        <f>'DESPENSA COMEDER'!F11</f>
        <v>141</v>
      </c>
      <c r="G20" s="55">
        <f>'DESPENSA COMEDER'!G11</f>
        <v>2115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90</v>
      </c>
      <c r="L20" s="55">
        <f>'DESPENSA COMEDER'!L11</f>
        <v>2205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15</v>
      </c>
      <c r="F21" s="55">
        <f>'DESPENSA COMEDER'!F12</f>
        <v>127</v>
      </c>
      <c r="G21" s="55">
        <f>'DESPENSA COMEDER'!G12</f>
        <v>1905</v>
      </c>
      <c r="H21" s="55">
        <f>'DESPENSA COMEDER'!H12</f>
        <v>0</v>
      </c>
      <c r="I21" s="55">
        <f>'DESPENSA COMEDER'!I12</f>
        <v>0</v>
      </c>
      <c r="J21" s="55">
        <f>'DESPENSA COMEDER'!J12</f>
        <v>6.3333333300000003</v>
      </c>
      <c r="K21" s="55">
        <f>'DESPENSA COMEDER'!K12</f>
        <v>94.999999950000003</v>
      </c>
      <c r="L21" s="55">
        <f>'DESPENSA COMEDER'!L12</f>
        <v>1999.9999999500001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15</v>
      </c>
      <c r="F22" s="55">
        <f>'DESPENSA COMEDER'!F13</f>
        <v>123</v>
      </c>
      <c r="G22" s="55">
        <f>'DESPENSA COMEDER'!G13</f>
        <v>1845</v>
      </c>
      <c r="H22" s="55">
        <f>'DESPENSA COMEDER'!H13</f>
        <v>0</v>
      </c>
      <c r="I22" s="55">
        <f>'DESPENSA COMEDER'!I13</f>
        <v>0</v>
      </c>
      <c r="J22" s="55">
        <f>'DESPENSA COMEDER'!J13</f>
        <v>3.6666666600000002</v>
      </c>
      <c r="K22" s="55">
        <f>'DESPENSA COMEDER'!K13</f>
        <v>54.999999900000006</v>
      </c>
      <c r="L22" s="55">
        <f>'DESPENSA COMEDER'!L13</f>
        <v>1899.9999998999999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15</v>
      </c>
      <c r="F23" s="61">
        <f>'CASA DIA TRAB SOC PSICOL'!F7</f>
        <v>195</v>
      </c>
      <c r="G23" s="61">
        <f>'CASA DIA TRAB SOC PSICOL'!G7</f>
        <v>2925</v>
      </c>
      <c r="H23" s="61">
        <f>'CASA DIA TRAB SOC PSICOL'!H7</f>
        <v>4</v>
      </c>
      <c r="I23" s="61">
        <f>'CASA DIA TRAB SOC PSICOL'!I7</f>
        <v>60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2865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15</v>
      </c>
      <c r="F24" s="61">
        <f>'CASA DIA TRAB SOC PSICOL'!F8</f>
        <v>195</v>
      </c>
      <c r="G24" s="61">
        <f>'CASA DIA TRAB SOC PSICOL'!G8</f>
        <v>2925</v>
      </c>
      <c r="H24" s="61">
        <f>'CASA DIA TRAB SOC PSICOL'!H8</f>
        <v>4</v>
      </c>
      <c r="I24" s="61">
        <f>'CASA DIA TRAB SOC PSICOL'!I8</f>
        <v>60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2865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15</v>
      </c>
      <c r="F25" s="61">
        <f>'CASA DIA TRAB SOC PSICOL'!F9</f>
        <v>205</v>
      </c>
      <c r="G25" s="61">
        <f>'CASA DIA TRAB SOC PSICOL'!G9</f>
        <v>3075</v>
      </c>
      <c r="H25" s="61">
        <f>'CASA DIA TRAB SOC PSICOL'!H9</f>
        <v>5</v>
      </c>
      <c r="I25" s="61">
        <f>'CASA DIA TRAB SOC PSICOL'!I9</f>
        <v>75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3000</v>
      </c>
      <c r="M25" s="75"/>
    </row>
    <row r="26" spans="1:13" ht="30" customHeight="1" x14ac:dyDescent="0.25">
      <c r="A26" s="56">
        <f>'CASA DIA TRAB SOC PSICOL'!A10</f>
        <v>20</v>
      </c>
      <c r="B26" s="56" t="s">
        <v>63</v>
      </c>
      <c r="C26" s="97" t="s">
        <v>64</v>
      </c>
      <c r="D26" s="76" t="s">
        <v>65</v>
      </c>
      <c r="E26" s="64">
        <v>15</v>
      </c>
      <c r="F26" s="61">
        <f>'CASA DIA TRAB SOC PSICOL'!F10</f>
        <v>134</v>
      </c>
      <c r="G26" s="61">
        <f>'CASA DIA TRAB SOC PSICOL'!G10</f>
        <v>2010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90</v>
      </c>
      <c r="L26" s="61">
        <f>'CASA DIA TRAB SOC PSICOL'!L10</f>
        <v>2100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58</v>
      </c>
      <c r="D27" s="56" t="s">
        <v>59</v>
      </c>
      <c r="E27" s="64">
        <f>'CASA DIA TRAB SOC PSICOL'!E11</f>
        <v>15</v>
      </c>
      <c r="F27" s="61">
        <f>'CASA DIA TRAB SOC PSICOL'!F11</f>
        <v>123</v>
      </c>
      <c r="G27" s="61">
        <f>'CASA DIA TRAB SOC PSICOL'!G11</f>
        <v>1845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3.6666666000000001</v>
      </c>
      <c r="K27" s="61">
        <f>'CASA DIA TRAB SOC PSICOL'!K11</f>
        <v>54.999999000000003</v>
      </c>
      <c r="L27" s="61">
        <f>'CASA DIA TRAB SOC PSICOL'!L11</f>
        <v>1899.9999990000001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51889.999999995001</v>
      </c>
      <c r="H28" s="73">
        <v>68.8</v>
      </c>
      <c r="I28" s="73">
        <f>SUM(I7:I27)</f>
        <v>705</v>
      </c>
      <c r="J28" s="73">
        <f>SUM(J7:J27)</f>
        <v>71.333332150000004</v>
      </c>
      <c r="K28" s="73">
        <f>SUM(K7:K27)</f>
        <v>1069.9999822499999</v>
      </c>
      <c r="L28" s="74">
        <f>SUM(L7:L27)</f>
        <v>52254.999982244997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2019-02-15T16:00:20Z</cp:lastPrinted>
  <dcterms:created xsi:type="dcterms:W3CDTF">2015-09-29T01:57:28Z</dcterms:created>
  <dcterms:modified xsi:type="dcterms:W3CDTF">2019-02-15T16:01:23Z</dcterms:modified>
</cp:coreProperties>
</file>