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MINAS 2021\"/>
    </mc:Choice>
  </mc:AlternateContent>
  <bookViews>
    <workbookView xWindow="0" yWindow="120" windowWidth="15315" windowHeight="7485" firstSheet="1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D7" i="5" l="1"/>
  <c r="B7" i="5"/>
  <c r="C7" i="5"/>
  <c r="A7" i="5"/>
  <c r="G10" i="3" l="1"/>
  <c r="J11" i="4" l="1"/>
  <c r="A21" i="5" l="1"/>
  <c r="C21" i="5"/>
  <c r="D21" i="5"/>
  <c r="E21" i="5"/>
  <c r="F21" i="5"/>
  <c r="H21" i="5"/>
  <c r="J21" i="5"/>
  <c r="A22" i="5"/>
  <c r="B22" i="5"/>
  <c r="C22" i="5"/>
  <c r="D22" i="5"/>
  <c r="E22" i="5"/>
  <c r="F22" i="5"/>
  <c r="H22" i="5"/>
  <c r="J22" i="5"/>
  <c r="A23" i="5"/>
  <c r="B23" i="5"/>
  <c r="C23" i="5"/>
  <c r="D23" i="5"/>
  <c r="E23" i="5"/>
  <c r="F23" i="5"/>
  <c r="H23" i="5"/>
  <c r="J23" i="5"/>
  <c r="B20" i="5"/>
  <c r="C20" i="5"/>
  <c r="D20" i="5"/>
  <c r="E20" i="5"/>
  <c r="F20" i="5"/>
  <c r="H20" i="5"/>
  <c r="J20" i="5"/>
  <c r="A20" i="5"/>
  <c r="A15" i="5"/>
  <c r="A16" i="5"/>
  <c r="A17" i="5"/>
  <c r="A18" i="5"/>
  <c r="A19" i="5"/>
  <c r="B19" i="5"/>
  <c r="C19" i="5"/>
  <c r="D19" i="5"/>
  <c r="E19" i="5"/>
  <c r="F19" i="5"/>
  <c r="H19" i="5"/>
  <c r="I19" i="5"/>
  <c r="J19" i="5"/>
  <c r="B15" i="5"/>
  <c r="C15" i="5"/>
  <c r="D15" i="5"/>
  <c r="E15" i="5"/>
  <c r="F15" i="5"/>
  <c r="H15" i="5"/>
  <c r="J15" i="5"/>
  <c r="B16" i="5"/>
  <c r="C16" i="5"/>
  <c r="D16" i="5"/>
  <c r="E16" i="5"/>
  <c r="F16" i="5"/>
  <c r="H16" i="5"/>
  <c r="J16" i="5"/>
  <c r="B17" i="5"/>
  <c r="C17" i="5"/>
  <c r="D17" i="5"/>
  <c r="E17" i="5"/>
  <c r="F17" i="5"/>
  <c r="H17" i="5"/>
  <c r="J17" i="5"/>
  <c r="B18" i="5"/>
  <c r="C18" i="5"/>
  <c r="D18" i="5"/>
  <c r="E18" i="5"/>
  <c r="F18" i="5"/>
  <c r="H18" i="5"/>
  <c r="J18" i="5"/>
  <c r="A11" i="5"/>
  <c r="B11" i="5"/>
  <c r="C11" i="5"/>
  <c r="D11" i="5"/>
  <c r="E11" i="5"/>
  <c r="F11" i="5"/>
  <c r="H11" i="5"/>
  <c r="J11" i="5"/>
  <c r="A12" i="5"/>
  <c r="B12" i="5"/>
  <c r="C12" i="5"/>
  <c r="D12" i="5"/>
  <c r="E12" i="5"/>
  <c r="F12" i="5"/>
  <c r="H12" i="5"/>
  <c r="J12" i="5"/>
  <c r="A13" i="5"/>
  <c r="B13" i="5"/>
  <c r="C13" i="5"/>
  <c r="D13" i="5"/>
  <c r="E13" i="5"/>
  <c r="F13" i="5"/>
  <c r="H13" i="5"/>
  <c r="J13" i="5"/>
  <c r="A14" i="5"/>
  <c r="B14" i="5"/>
  <c r="C14" i="5"/>
  <c r="D14" i="5"/>
  <c r="E14" i="5"/>
  <c r="F14" i="5"/>
  <c r="H14" i="5"/>
  <c r="J14" i="5"/>
  <c r="B8" i="5"/>
  <c r="C8" i="5"/>
  <c r="D8" i="5"/>
  <c r="E8" i="5"/>
  <c r="F8" i="5"/>
  <c r="H8" i="5"/>
  <c r="J8" i="5"/>
  <c r="B9" i="5"/>
  <c r="C9" i="5"/>
  <c r="D9" i="5"/>
  <c r="E9" i="5"/>
  <c r="F9" i="5"/>
  <c r="H9" i="5"/>
  <c r="J9" i="5"/>
  <c r="J12" i="3"/>
  <c r="K11" i="3"/>
  <c r="K19" i="5" s="1"/>
  <c r="H12" i="3"/>
  <c r="G11" i="3"/>
  <c r="G19" i="5" s="1"/>
  <c r="K10" i="3"/>
  <c r="K18" i="5" s="1"/>
  <c r="I10" i="3"/>
  <c r="I18" i="5" s="1"/>
  <c r="G18" i="5"/>
  <c r="K11" i="2"/>
  <c r="K14" i="5" s="1"/>
  <c r="I11" i="2"/>
  <c r="I14" i="5" s="1"/>
  <c r="G11" i="2"/>
  <c r="G14" i="5" s="1"/>
  <c r="L10" i="3" l="1"/>
  <c r="L18" i="5" s="1"/>
  <c r="L11" i="3"/>
  <c r="L19" i="5" s="1"/>
  <c r="L11" i="2"/>
  <c r="L14" i="5" s="1"/>
  <c r="K8" i="2"/>
  <c r="K11" i="5" s="1"/>
  <c r="I8" i="2"/>
  <c r="I11" i="5" s="1"/>
  <c r="G8" i="2"/>
  <c r="G11" i="5" s="1"/>
  <c r="L8" i="2" l="1"/>
  <c r="L11" i="5" s="1"/>
  <c r="I7" i="2"/>
  <c r="K7" i="2"/>
  <c r="G7" i="2"/>
  <c r="L7" i="2" l="1"/>
  <c r="G9" i="2" l="1"/>
  <c r="G12" i="5" s="1"/>
  <c r="G10" i="2"/>
  <c r="G13" i="5" s="1"/>
  <c r="K8" i="3" l="1"/>
  <c r="K16" i="5" s="1"/>
  <c r="I8" i="3"/>
  <c r="I16" i="5" s="1"/>
  <c r="G8" i="3"/>
  <c r="G16" i="5" s="1"/>
  <c r="L8" i="3" l="1"/>
  <c r="L16" i="5" s="1"/>
  <c r="K10" i="2"/>
  <c r="K13" i="5" s="1"/>
  <c r="I10" i="2"/>
  <c r="I13" i="5" s="1"/>
  <c r="K9" i="2"/>
  <c r="K12" i="5" s="1"/>
  <c r="L10" i="2" l="1"/>
  <c r="L13" i="5" s="1"/>
  <c r="J11" i="1" l="1"/>
  <c r="E7" i="5" l="1"/>
  <c r="H10" i="5" l="1"/>
  <c r="J10" i="5"/>
  <c r="H7" i="5"/>
  <c r="J7" i="5"/>
  <c r="F7" i="5"/>
  <c r="I10" i="1" l="1"/>
  <c r="I9" i="5" s="1"/>
  <c r="K9" i="4"/>
  <c r="K22" i="5" s="1"/>
  <c r="I9" i="4"/>
  <c r="I22" i="5" s="1"/>
  <c r="G9" i="4"/>
  <c r="G22" i="5" s="1"/>
  <c r="L9" i="4" l="1"/>
  <c r="L22" i="5" s="1"/>
  <c r="K10" i="1"/>
  <c r="K9" i="5" s="1"/>
  <c r="G10" i="1"/>
  <c r="G9" i="5" s="1"/>
  <c r="L10" i="1" l="1"/>
  <c r="L9" i="5" s="1"/>
  <c r="K9" i="3" l="1"/>
  <c r="K17" i="5" s="1"/>
  <c r="I9" i="3"/>
  <c r="I17" i="5" s="1"/>
  <c r="G9" i="3"/>
  <c r="G17" i="5" s="1"/>
  <c r="L9" i="3" l="1"/>
  <c r="L17" i="5" s="1"/>
  <c r="G10" i="4" l="1"/>
  <c r="G23" i="5" s="1"/>
  <c r="I10" i="4"/>
  <c r="I23" i="5" s="1"/>
  <c r="K10" i="4"/>
  <c r="K23" i="5" s="1"/>
  <c r="L10" i="4" l="1"/>
  <c r="L23" i="5" s="1"/>
  <c r="E10" i="5" l="1"/>
  <c r="K8" i="4" l="1"/>
  <c r="K21" i="5" s="1"/>
  <c r="I8" i="4"/>
  <c r="I21" i="5" s="1"/>
  <c r="G8" i="4"/>
  <c r="G21" i="5" s="1"/>
  <c r="H11" i="4"/>
  <c r="J12" i="2"/>
  <c r="F10" i="5"/>
  <c r="D10" i="5"/>
  <c r="C10" i="5"/>
  <c r="B10" i="5"/>
  <c r="A10" i="5"/>
  <c r="K7" i="4"/>
  <c r="K20" i="5" s="1"/>
  <c r="I7" i="4"/>
  <c r="I20" i="5" s="1"/>
  <c r="G7" i="4"/>
  <c r="G20" i="5" s="1"/>
  <c r="K7" i="3"/>
  <c r="K15" i="5" s="1"/>
  <c r="I7" i="3"/>
  <c r="G7" i="3"/>
  <c r="G15" i="5" s="1"/>
  <c r="K8" i="1"/>
  <c r="I8" i="1"/>
  <c r="G8" i="1"/>
  <c r="G7" i="5" s="1"/>
  <c r="K9" i="1"/>
  <c r="K8" i="5" s="1"/>
  <c r="I9" i="1"/>
  <c r="I8" i="5" s="1"/>
  <c r="G9" i="1"/>
  <c r="G8" i="5" s="1"/>
  <c r="I9" i="2"/>
  <c r="I12" i="5" s="1"/>
  <c r="K10" i="5"/>
  <c r="I10" i="5"/>
  <c r="G10" i="5"/>
  <c r="I15" i="5" l="1"/>
  <c r="I12" i="3"/>
  <c r="K12" i="3"/>
  <c r="G12" i="3"/>
  <c r="I7" i="5"/>
  <c r="I11" i="1"/>
  <c r="K7" i="5"/>
  <c r="K11" i="1"/>
  <c r="L8" i="4"/>
  <c r="L21" i="5" s="1"/>
  <c r="G12" i="2"/>
  <c r="G11" i="1"/>
  <c r="G11" i="4"/>
  <c r="I11" i="4"/>
  <c r="L7" i="4"/>
  <c r="L20" i="5" s="1"/>
  <c r="K12" i="2"/>
  <c r="I12" i="2"/>
  <c r="K11" i="4"/>
  <c r="L9" i="1"/>
  <c r="L8" i="5" s="1"/>
  <c r="J24" i="5"/>
  <c r="L7" i="3"/>
  <c r="L15" i="5" s="1"/>
  <c r="L8" i="1"/>
  <c r="L9" i="2"/>
  <c r="L12" i="5" s="1"/>
  <c r="L10" i="5"/>
  <c r="L7" i="5" l="1"/>
  <c r="L24" i="5" s="1"/>
  <c r="L11" i="1"/>
  <c r="G24" i="5"/>
  <c r="L12" i="2"/>
  <c r="I24" i="5"/>
  <c r="K24" i="5"/>
  <c r="L12" i="3"/>
  <c r="L11" i="4"/>
</calcChain>
</file>

<file path=xl/sharedStrings.xml><?xml version="1.0" encoding="utf-8"?>
<sst xmlns="http://schemas.openxmlformats.org/spreadsheetml/2006/main" count="177" uniqueCount="67">
  <si>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</si>
  <si>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</si>
  <si>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</si>
  <si>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</si>
  <si>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</si>
  <si>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</si>
  <si>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</si>
  <si>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</si>
  <si>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</si>
  <si>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</si>
  <si>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</si>
  <si>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</si>
  <si>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</si>
  <si>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</si>
  <si>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</si>
  <si>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</si>
  <si>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</si>
  <si>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</si>
  <si>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</si>
  <si>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</si>
  <si>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</si>
  <si>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</si>
  <si>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</si>
  <si>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</si>
  <si>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 xml:space="preserve">  </t>
  </si>
  <si>
    <t>ALEJANDRA RODRIGUEZ CASTRO</t>
  </si>
  <si>
    <t>UBR</t>
  </si>
  <si>
    <t>LAURA DENISS GALVEZ ALVAREZ</t>
  </si>
  <si>
    <t>PSICOLOGIA</t>
  </si>
  <si>
    <t>ADMINISTRATIVO</t>
  </si>
  <si>
    <t>SECRETARIO</t>
  </si>
  <si>
    <t>SRA. GUILLERMINA BARAJAS ZEPEDA</t>
  </si>
  <si>
    <t>SUBS. EMPLEO DIA</t>
  </si>
  <si>
    <t>SUBS. EMPLEO</t>
  </si>
  <si>
    <t>AUXILIAR CONTAB</t>
  </si>
  <si>
    <t>ADRIANA YAZMIN MARTINEZ REYES</t>
  </si>
  <si>
    <t>MARIVEL DIAZ BARRAGAN</t>
  </si>
  <si>
    <t>No.</t>
  </si>
  <si>
    <t>DIF MUNICIPAL DE TIZAPAN</t>
  </si>
  <si>
    <t>NOMINA DE EMPLEADOS</t>
  </si>
  <si>
    <t>____________________________________</t>
  </si>
  <si>
    <t>_____________________________________</t>
  </si>
  <si>
    <t>FRANCISCO JAVIER VALENCIA CHAVEZ</t>
  </si>
  <si>
    <t>ANA PATRICIA LEPE DOMINGUEZ</t>
  </si>
  <si>
    <t>TRABAJADORA SOCIAL</t>
  </si>
  <si>
    <t>TABAJADORA SOCIAL</t>
  </si>
  <si>
    <t>CHOFER</t>
  </si>
  <si>
    <t>MONSERAT HERNANDEZ MARTINEZ</t>
  </si>
  <si>
    <t xml:space="preserve">ELIZABETH IBARRA GARCIA                        </t>
  </si>
  <si>
    <t>YOLANDA AMEZCUA CEJA</t>
  </si>
  <si>
    <t xml:space="preserve">ISAURA VALLEJO CASTILLO </t>
  </si>
  <si>
    <t>COMEDOR COMUNITARIO</t>
  </si>
  <si>
    <t>PERIODO 2018-2021</t>
  </si>
  <si>
    <t>JUAN JOSE MARTINEZ CISNEROS</t>
  </si>
  <si>
    <t>DIRECTORA</t>
  </si>
  <si>
    <t xml:space="preserve">MONICA CERVANTES AYAR </t>
  </si>
  <si>
    <t>KASSANDRA ARIAS MARTINEZ</t>
  </si>
  <si>
    <t>MARIA JOVANA DIAZ BARAJAS</t>
  </si>
  <si>
    <t>KARINA ELIZABETH FONSECA NEGRETE</t>
  </si>
  <si>
    <t>AUXILIAR PROALIMNE</t>
  </si>
  <si>
    <t xml:space="preserve">                                                             CORRESPONDIENTE A:  2DA QUINCENA DE NOVIEMBRE DEL 2020</t>
  </si>
  <si>
    <t>MA DE LOS MILAGROS VAZQUEZ FLORES</t>
  </si>
  <si>
    <t>C. MA. DE LOS MILAGROS VAZQUEZ FLORES</t>
  </si>
  <si>
    <t>DIRECTORA  DIF MUNICIPAL</t>
  </si>
  <si>
    <t xml:space="preserve">                                                             CORRESPONDIENTE A:  2DA QUINCENA DE MARZO DEL 2021</t>
  </si>
  <si>
    <t>NOMINA 2DA QUINCENA MARZO 2021</t>
  </si>
  <si>
    <t>DIRECTORA Y ENCARGADA DE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</si>
</sst>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  <font>
      <b/>
      <sz val="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4" fontId="6" fillId="0" borderId="8" xfId="0" applyNumberFormat="1" applyFont="1" applyBorder="1"/>
    <xf numFmtId="0" fontId="6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10" xfId="0" applyNumberFormat="1" applyFont="1" applyBorder="1"/>
    <xf numFmtId="4" fontId="6" fillId="0" borderId="11" xfId="0" applyNumberFormat="1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8" xfId="0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12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5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0" fontId="13" fillId="0" borderId="0" xfId="0" applyFont="1"/>
    <xf numFmtId="0" fontId="6" fillId="0" borderId="8" xfId="0" applyFont="1" applyBorder="1" applyAlignment="1">
      <alignment wrapText="1"/>
    </xf>
    <xf numFmtId="44" fontId="13" fillId="0" borderId="0" xfId="0" applyNumberFormat="1" applyFont="1"/>
    <xf numFmtId="4" fontId="8" fillId="0" borderId="7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13" xfId="0" applyFont="1" applyBorder="1"/>
    <xf numFmtId="0" fontId="14" fillId="0" borderId="0" xfId="0" applyFont="1" applyBorder="1" applyAlignment="1"/>
    <xf numFmtId="4" fontId="6" fillId="0" borderId="1" xfId="0" applyNumberFormat="1" applyFont="1" applyBorder="1" applyAlignment="1"/>
    <xf numFmtId="0" fontId="15" fillId="0" borderId="0" xfId="0" applyFont="1" applyBorder="1" applyAlignment="1"/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17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7" fillId="0" borderId="8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L10" sqref="L10"/>
    </sheetView>
  </sheetViews>
  <sheetFormatPr baseColWidth="10" defaultRowHeight="15" x14ac:dyDescent="0.25"/>
  <cols>
    <col min="1" max="1" width="5" customWidth="1"/>
    <col min="2" max="2" width="26.28515625" customWidth="1"/>
    <col min="3" max="3" width="13.28515625" customWidth="1"/>
    <col min="4" max="4" width="10.85546875" customWidth="1"/>
    <col min="5" max="5" width="6.28515625" customWidth="1"/>
    <col min="6" max="6" width="7.140625" customWidth="1"/>
    <col min="7" max="7" width="9.7109375" customWidth="1"/>
    <col min="8" max="8" width="7.28515625" hidden="1" customWidth="1"/>
    <col min="9" max="9" width="9.7109375" customWidth="1"/>
    <col min="10" max="10" width="6.7109375" hidden="1" customWidth="1"/>
    <col min="11" max="11" width="7.5703125" customWidth="1"/>
    <col min="12" max="12" width="9.7109375" customWidth="1"/>
    <col min="13" max="13" width="2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s="1" customFormat="1" ht="18.75" x14ac:dyDescent="0.3">
      <c r="A2" s="73" t="s">
        <v>38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7" s="1" customFormat="1" ht="18.75" x14ac:dyDescent="0.3">
      <c r="A3" s="73" t="s">
        <v>39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7" s="1" customFormat="1" ht="18.75" x14ac:dyDescent="0.3">
      <c r="A4" s="73" t="s">
        <v>52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7" ht="18.75" x14ac:dyDescent="0.3">
      <c r="A5" s="62" t="s">
        <v>64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7" ht="30" customHeight="1" x14ac:dyDescent="0.25">
      <c r="A6" s="7" t="s">
        <v>37</v>
      </c>
      <c r="B6" s="7" t="s">
        <v>2</v>
      </c>
      <c r="C6" s="7" t="s">
        <v>3</v>
      </c>
      <c r="D6" s="7" t="s">
        <v>4</v>
      </c>
      <c r="E6" s="63" t="s">
        <v>5</v>
      </c>
      <c r="F6" s="63" t="s">
        <v>6</v>
      </c>
      <c r="G6" s="63" t="s">
        <v>7</v>
      </c>
      <c r="H6" s="63" t="s">
        <v>8</v>
      </c>
      <c r="I6" s="63" t="s">
        <v>9</v>
      </c>
      <c r="J6" s="63" t="s">
        <v>32</v>
      </c>
      <c r="K6" s="63" t="s">
        <v>33</v>
      </c>
      <c r="L6" s="63" t="s">
        <v>11</v>
      </c>
      <c r="M6" s="68" t="s">
        <v>12</v>
      </c>
    </row>
    <row r="7" spans="1:17" ht="30" customHeight="1" x14ac:dyDescent="0.25">
      <c r="A7" s="4"/>
      <c r="B7" s="5" t="s">
        <v>13</v>
      </c>
      <c r="C7" s="5"/>
      <c r="D7" s="4"/>
      <c r="E7" s="4"/>
      <c r="F7" s="4"/>
      <c r="G7" s="64"/>
      <c r="H7" s="64"/>
      <c r="I7" s="64"/>
      <c r="J7" s="64"/>
      <c r="K7" s="64"/>
      <c r="L7" s="64"/>
      <c r="M7" s="69"/>
    </row>
    <row r="8" spans="1:17" ht="30" customHeight="1" x14ac:dyDescent="0.25">
      <c r="A8" s="4">
        <v>1</v>
      </c>
      <c r="B8" s="14" t="s">
        <v>61</v>
      </c>
      <c r="C8" s="8" t="s">
        <v>29</v>
      </c>
      <c r="D8" s="70" t="s">
        <v>66</v>
      </c>
      <c r="E8" s="5">
        <v>16</v>
      </c>
      <c r="F8" s="23">
        <v>414.66666659999999</v>
      </c>
      <c r="G8" s="23">
        <f>+E8*F8</f>
        <v>6634.6666655999998</v>
      </c>
      <c r="H8" s="23">
        <v>48</v>
      </c>
      <c r="I8" s="23">
        <f>+E8*H8</f>
        <v>768</v>
      </c>
      <c r="J8" s="23">
        <v>0</v>
      </c>
      <c r="K8" s="23">
        <f>+E8*J8</f>
        <v>0</v>
      </c>
      <c r="L8" s="23">
        <f>+G8-I8+K8</f>
        <v>5866.6666655999998</v>
      </c>
      <c r="M8" s="69"/>
    </row>
    <row r="9" spans="1:17" s="1" customFormat="1" ht="30" customHeight="1" x14ac:dyDescent="0.25">
      <c r="A9" s="4">
        <v>2</v>
      </c>
      <c r="B9" s="14" t="s">
        <v>53</v>
      </c>
      <c r="C9" s="8" t="s">
        <v>29</v>
      </c>
      <c r="D9" s="9" t="s">
        <v>30</v>
      </c>
      <c r="E9" s="5">
        <v>16</v>
      </c>
      <c r="F9" s="23">
        <v>212</v>
      </c>
      <c r="G9" s="23">
        <f>+E9*F9</f>
        <v>3392</v>
      </c>
      <c r="H9" s="23">
        <v>6</v>
      </c>
      <c r="I9" s="23">
        <f>+E9*H9</f>
        <v>96</v>
      </c>
      <c r="J9" s="23">
        <v>0</v>
      </c>
      <c r="K9" s="23">
        <f>+E9*J9</f>
        <v>0</v>
      </c>
      <c r="L9" s="23">
        <f>+G9-I9+K9</f>
        <v>3296</v>
      </c>
      <c r="M9" s="69"/>
    </row>
    <row r="10" spans="1:17" s="1" customFormat="1" ht="30" customHeight="1" x14ac:dyDescent="0.25">
      <c r="A10" s="4">
        <v>3</v>
      </c>
      <c r="B10" s="14" t="s">
        <v>47</v>
      </c>
      <c r="C10" s="8" t="s">
        <v>29</v>
      </c>
      <c r="D10" s="13" t="s">
        <v>34</v>
      </c>
      <c r="E10" s="5">
        <v>16</v>
      </c>
      <c r="F10" s="23">
        <v>311</v>
      </c>
      <c r="G10" s="23">
        <f>+E10*F10</f>
        <v>4976</v>
      </c>
      <c r="H10" s="23">
        <v>11</v>
      </c>
      <c r="I10" s="23">
        <f>+E10*H10</f>
        <v>176</v>
      </c>
      <c r="J10" s="23">
        <v>0</v>
      </c>
      <c r="K10" s="23">
        <f>+E10*J10</f>
        <v>0</v>
      </c>
      <c r="L10" s="23">
        <f>+G10-I10+K10</f>
        <v>4800</v>
      </c>
      <c r="M10" s="69"/>
      <c r="Q10" s="57"/>
    </row>
    <row r="11" spans="1:17" ht="30" customHeight="1" x14ac:dyDescent="0.25">
      <c r="A11" s="4"/>
      <c r="B11" s="5" t="s">
        <v>11</v>
      </c>
      <c r="C11" s="5"/>
      <c r="D11" s="4"/>
      <c r="E11" s="22"/>
      <c r="F11" s="66"/>
      <c r="G11" s="66">
        <f>SUM(G8:G10)</f>
        <v>15002.6666656</v>
      </c>
      <c r="H11" s="66">
        <v>68.8</v>
      </c>
      <c r="I11" s="66">
        <f t="shared" ref="I11:L11" si="0">SUM(I8:I10)</f>
        <v>1040</v>
      </c>
      <c r="J11" s="66">
        <f t="shared" si="0"/>
        <v>0</v>
      </c>
      <c r="K11" s="66">
        <f t="shared" si="0"/>
        <v>0</v>
      </c>
      <c r="L11" s="66">
        <f t="shared" si="0"/>
        <v>13962.6666656</v>
      </c>
      <c r="M11" s="69"/>
    </row>
    <row r="12" spans="1:17" x14ac:dyDescent="0.25">
      <c r="A12" s="1"/>
      <c r="B12" s="1"/>
      <c r="C12" s="1"/>
      <c r="D12" s="1"/>
      <c r="E12" s="1"/>
      <c r="F12" s="67"/>
      <c r="G12" s="6"/>
      <c r="H12" s="1"/>
      <c r="I12" s="6"/>
      <c r="J12" s="1"/>
      <c r="K12" s="6"/>
      <c r="L12" s="1"/>
      <c r="M12" s="1"/>
    </row>
    <row r="13" spans="1:17" x14ac:dyDescent="0.25">
      <c r="A13" s="1"/>
      <c r="B13" s="1"/>
      <c r="C13" s="1"/>
      <c r="D13" s="1"/>
      <c r="E13" s="1"/>
      <c r="F13" s="57"/>
      <c r="G13" s="1"/>
      <c r="H13" s="1"/>
      <c r="I13" s="1"/>
      <c r="J13" s="1"/>
      <c r="K13" s="1"/>
      <c r="L13" s="1"/>
      <c r="M13" s="1"/>
    </row>
    <row r="14" spans="1:17" ht="16.5" x14ac:dyDescent="0.3">
      <c r="A14" s="74" t="s">
        <v>31</v>
      </c>
      <c r="B14" s="74"/>
      <c r="C14" s="74"/>
      <c r="D14" s="11"/>
      <c r="E14" s="11"/>
      <c r="F14" s="11"/>
      <c r="G14" s="75" t="s">
        <v>62</v>
      </c>
      <c r="H14" s="75"/>
      <c r="I14" s="75"/>
      <c r="J14" s="75"/>
      <c r="K14" s="75"/>
      <c r="L14" s="75"/>
      <c r="M14" s="1"/>
    </row>
    <row r="15" spans="1:17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"/>
    </row>
    <row r="17" spans="1:13" ht="16.5" x14ac:dyDescent="0.3">
      <c r="A17" s="71" t="s">
        <v>41</v>
      </c>
      <c r="B17" s="71"/>
      <c r="C17" s="71"/>
      <c r="D17" s="11"/>
      <c r="E17" s="11"/>
      <c r="F17" s="11"/>
      <c r="G17" s="72" t="s">
        <v>40</v>
      </c>
      <c r="H17" s="72"/>
      <c r="I17" s="72"/>
      <c r="J17" s="72"/>
      <c r="K17" s="72"/>
      <c r="L17" s="72"/>
      <c r="M17" s="1"/>
    </row>
    <row r="18" spans="1:13" ht="16.5" x14ac:dyDescent="0.3">
      <c r="A18" s="72" t="s">
        <v>16</v>
      </c>
      <c r="B18" s="72"/>
      <c r="C18" s="72"/>
      <c r="D18" s="11"/>
      <c r="E18" s="11"/>
      <c r="F18" s="11"/>
      <c r="G18" s="72" t="s">
        <v>63</v>
      </c>
      <c r="H18" s="72"/>
      <c r="I18" s="72"/>
      <c r="J18" s="72"/>
      <c r="K18" s="72"/>
      <c r="L18" s="72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J4" sqref="J1:J1048576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6" width="6.5703125" style="1" customWidth="1"/>
    <col min="7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3" ht="18.75" x14ac:dyDescent="0.3">
      <c r="A1" s="73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8.75" x14ac:dyDescent="0.3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8.75" x14ac:dyDescent="0.3">
      <c r="A3" s="73" t="s">
        <v>52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8.75" x14ac:dyDescent="0.3">
      <c r="A4" s="62" t="s">
        <v>64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4.5" customHeight="1" x14ac:dyDescent="0.25">
      <c r="A5" s="7" t="s">
        <v>37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33</v>
      </c>
      <c r="L5" s="63" t="s">
        <v>11</v>
      </c>
      <c r="M5" s="63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3" ht="30" customHeight="1" x14ac:dyDescent="0.25">
      <c r="A7" s="4">
        <v>4</v>
      </c>
      <c r="B7" s="8" t="s">
        <v>55</v>
      </c>
      <c r="C7" s="58" t="s">
        <v>18</v>
      </c>
      <c r="D7" s="13" t="s">
        <v>19</v>
      </c>
      <c r="E7" s="5">
        <v>16</v>
      </c>
      <c r="F7" s="23">
        <v>156</v>
      </c>
      <c r="G7" s="23">
        <f t="shared" ref="G7:G8" si="0">+E7*F7</f>
        <v>2496</v>
      </c>
      <c r="H7" s="23">
        <v>0</v>
      </c>
      <c r="I7" s="23">
        <f>+E7*H7</f>
        <v>0</v>
      </c>
      <c r="J7" s="23">
        <v>4</v>
      </c>
      <c r="K7" s="23">
        <f t="shared" ref="K7:K8" si="1">+E7*J7</f>
        <v>64</v>
      </c>
      <c r="L7" s="23">
        <f t="shared" ref="L7:L8" si="2">+G7-I7+K7</f>
        <v>2560</v>
      </c>
      <c r="M7" s="4" t="s">
        <v>20</v>
      </c>
    </row>
    <row r="8" spans="1:13" ht="30" customHeight="1" x14ac:dyDescent="0.25">
      <c r="A8" s="4">
        <v>5</v>
      </c>
      <c r="B8" s="8" t="s">
        <v>21</v>
      </c>
      <c r="C8" s="58" t="s">
        <v>18</v>
      </c>
      <c r="D8" s="13" t="s">
        <v>54</v>
      </c>
      <c r="E8" s="5">
        <v>16</v>
      </c>
      <c r="F8" s="23">
        <v>190</v>
      </c>
      <c r="G8" s="23">
        <f t="shared" si="0"/>
        <v>3040</v>
      </c>
      <c r="H8" s="23">
        <v>0</v>
      </c>
      <c r="I8" s="23">
        <f t="shared" ref="I8" si="3">+E8*H8</f>
        <v>0</v>
      </c>
      <c r="J8" s="23">
        <v>3</v>
      </c>
      <c r="K8" s="23">
        <f t="shared" si="1"/>
        <v>48</v>
      </c>
      <c r="L8" s="23">
        <f t="shared" si="2"/>
        <v>3088</v>
      </c>
      <c r="M8" s="4" t="s">
        <v>20</v>
      </c>
    </row>
    <row r="9" spans="1:13" ht="30" customHeight="1" x14ac:dyDescent="0.25">
      <c r="A9" s="4">
        <v>6</v>
      </c>
      <c r="B9" s="8" t="s">
        <v>48</v>
      </c>
      <c r="C9" s="58" t="s">
        <v>22</v>
      </c>
      <c r="D9" s="13" t="s">
        <v>23</v>
      </c>
      <c r="E9" s="5">
        <v>16</v>
      </c>
      <c r="F9" s="23">
        <v>125.5</v>
      </c>
      <c r="G9" s="23">
        <f t="shared" ref="G9" si="4">+E9*F9</f>
        <v>2008</v>
      </c>
      <c r="H9" s="23">
        <v>0</v>
      </c>
      <c r="I9" s="23">
        <f t="shared" ref="I9" si="5">+E9*H9</f>
        <v>0</v>
      </c>
      <c r="J9" s="23">
        <v>5</v>
      </c>
      <c r="K9" s="23">
        <f t="shared" ref="K9" si="6">+E9*J9</f>
        <v>80</v>
      </c>
      <c r="L9" s="23">
        <f t="shared" ref="L9" si="7">+G9-I9+K9</f>
        <v>2088</v>
      </c>
      <c r="M9" s="4"/>
    </row>
    <row r="10" spans="1:13" ht="30" customHeight="1" x14ac:dyDescent="0.25">
      <c r="A10" s="4">
        <v>7</v>
      </c>
      <c r="B10" s="8" t="s">
        <v>50</v>
      </c>
      <c r="C10" s="58" t="s">
        <v>18</v>
      </c>
      <c r="D10" s="13" t="s">
        <v>19</v>
      </c>
      <c r="E10" s="5">
        <v>16</v>
      </c>
      <c r="F10" s="23">
        <v>156</v>
      </c>
      <c r="G10" s="23">
        <f t="shared" ref="G10" si="8">+E10*F10</f>
        <v>2496</v>
      </c>
      <c r="H10" s="23">
        <v>0</v>
      </c>
      <c r="I10" s="23">
        <f t="shared" ref="I10" si="9">+E10*H10</f>
        <v>0</v>
      </c>
      <c r="J10" s="23">
        <v>4</v>
      </c>
      <c r="K10" s="23">
        <f t="shared" ref="K10" si="10">+E10*J10</f>
        <v>64</v>
      </c>
      <c r="L10" s="23">
        <f t="shared" ref="L10" si="11">+G10-I10+K10</f>
        <v>2560</v>
      </c>
      <c r="M10" s="4"/>
    </row>
    <row r="11" spans="1:13" ht="30" customHeight="1" x14ac:dyDescent="0.25">
      <c r="A11" s="4">
        <v>8</v>
      </c>
      <c r="B11" s="8" t="s">
        <v>56</v>
      </c>
      <c r="C11" s="58" t="s">
        <v>18</v>
      </c>
      <c r="D11" s="13" t="s">
        <v>19</v>
      </c>
      <c r="E11" s="5">
        <v>16</v>
      </c>
      <c r="F11" s="23">
        <v>156</v>
      </c>
      <c r="G11" s="23">
        <f t="shared" ref="G11" si="12">+E11*F11</f>
        <v>2496</v>
      </c>
      <c r="H11" s="23">
        <v>0</v>
      </c>
      <c r="I11" s="23">
        <f t="shared" ref="I11" si="13">+E11*H11</f>
        <v>0</v>
      </c>
      <c r="J11" s="23">
        <v>4</v>
      </c>
      <c r="K11" s="23">
        <f t="shared" ref="K11" si="14">+E11*J11</f>
        <v>64</v>
      </c>
      <c r="L11" s="23">
        <f t="shared" ref="L11" si="15">+G11-I11+K11</f>
        <v>2560</v>
      </c>
      <c r="M11" s="4"/>
    </row>
    <row r="12" spans="1:13" ht="30" customHeight="1" x14ac:dyDescent="0.25">
      <c r="A12" s="4"/>
      <c r="B12" s="4"/>
      <c r="C12" s="5" t="s">
        <v>11</v>
      </c>
      <c r="D12" s="5"/>
      <c r="E12" s="22"/>
      <c r="F12" s="22"/>
      <c r="G12" s="23">
        <f>SUM(G7:G10)</f>
        <v>10040</v>
      </c>
      <c r="H12" s="66">
        <v>0</v>
      </c>
      <c r="I12" s="23">
        <f>SUM(I7:I10)</f>
        <v>0</v>
      </c>
      <c r="J12" s="23">
        <f>SUM(J7:J10)</f>
        <v>16</v>
      </c>
      <c r="K12" s="23">
        <f>SUM(K7:K10)</f>
        <v>256</v>
      </c>
      <c r="L12" s="23">
        <f>SUM(L7:L10)</f>
        <v>10296</v>
      </c>
      <c r="M12" s="65"/>
    </row>
    <row r="13" spans="1:13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6.5" x14ac:dyDescent="0.3">
      <c r="A15" s="74" t="s">
        <v>31</v>
      </c>
      <c r="B15" s="74"/>
      <c r="C15" s="74"/>
      <c r="D15" s="11"/>
      <c r="E15" s="11"/>
      <c r="F15" s="11"/>
      <c r="G15" s="75" t="s">
        <v>62</v>
      </c>
      <c r="H15" s="75"/>
      <c r="I15" s="75"/>
      <c r="J15" s="75"/>
      <c r="K15" s="75"/>
      <c r="L15" s="75"/>
      <c r="M15" s="10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0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  <c r="M17" s="10"/>
    </row>
    <row r="18" spans="1:13" ht="16.5" x14ac:dyDescent="0.3">
      <c r="A18" s="71" t="s">
        <v>41</v>
      </c>
      <c r="B18" s="71"/>
      <c r="C18" s="71"/>
      <c r="D18" s="11"/>
      <c r="E18" s="11"/>
      <c r="F18" s="11"/>
      <c r="G18" s="72" t="s">
        <v>40</v>
      </c>
      <c r="H18" s="72"/>
      <c r="I18" s="72"/>
      <c r="J18" s="72"/>
      <c r="K18" s="72"/>
      <c r="L18" s="72"/>
      <c r="M18" s="10"/>
    </row>
    <row r="19" spans="1:13" ht="16.5" x14ac:dyDescent="0.3">
      <c r="A19" s="72" t="s">
        <v>16</v>
      </c>
      <c r="B19" s="72"/>
      <c r="C19" s="72"/>
      <c r="D19" s="11"/>
      <c r="E19" s="11"/>
      <c r="F19" s="11"/>
      <c r="G19" s="72" t="s">
        <v>63</v>
      </c>
      <c r="H19" s="72"/>
      <c r="I19" s="72"/>
      <c r="J19" s="72"/>
      <c r="K19" s="72"/>
      <c r="L19" s="72"/>
    </row>
  </sheetData>
  <mergeCells count="9">
    <mergeCell ref="A18:C18"/>
    <mergeCell ref="G18:L18"/>
    <mergeCell ref="A19:C19"/>
    <mergeCell ref="G19:L19"/>
    <mergeCell ref="A1:M1"/>
    <mergeCell ref="A2:M2"/>
    <mergeCell ref="A3:M3"/>
    <mergeCell ref="A15:C15"/>
    <mergeCell ref="G15:L15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5" workbookViewId="0">
      <selection activeCell="L7" sqref="L7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5" width="9.7109375" style="1" customWidth="1"/>
    <col min="6" max="6" width="6.5703125" style="1" customWidth="1"/>
    <col min="7" max="7" width="10.28515625" style="1" customWidth="1"/>
    <col min="8" max="8" width="9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7" ht="18.75" x14ac:dyDescent="0.3">
      <c r="A1" s="73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7" ht="18.75" x14ac:dyDescent="0.3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7" ht="18.75" x14ac:dyDescent="0.3">
      <c r="A3" s="73" t="s">
        <v>52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7" ht="18.75" x14ac:dyDescent="0.3">
      <c r="A4" s="62" t="s">
        <v>60</v>
      </c>
      <c r="B4" s="62" t="s">
        <v>64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7" ht="30" customHeight="1" x14ac:dyDescent="0.25">
      <c r="A5" s="7" t="s">
        <v>37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33</v>
      </c>
      <c r="L5" s="63" t="s">
        <v>11</v>
      </c>
      <c r="M5" s="63" t="s">
        <v>12</v>
      </c>
    </row>
    <row r="6" spans="1:17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7" ht="30" customHeight="1" x14ac:dyDescent="0.25">
      <c r="A7" s="8">
        <v>9</v>
      </c>
      <c r="B7" s="4" t="s">
        <v>25</v>
      </c>
      <c r="C7" s="48" t="s">
        <v>26</v>
      </c>
      <c r="D7" s="49" t="s">
        <v>23</v>
      </c>
      <c r="E7" s="5">
        <v>16</v>
      </c>
      <c r="F7" s="23">
        <v>135</v>
      </c>
      <c r="G7" s="23">
        <f t="shared" ref="G7:G8" si="0">+E7*F7</f>
        <v>2160</v>
      </c>
      <c r="H7" s="23">
        <v>0</v>
      </c>
      <c r="I7" s="23">
        <f t="shared" ref="I7:I8" si="1">+E7*H7</f>
        <v>0</v>
      </c>
      <c r="J7" s="23">
        <v>5</v>
      </c>
      <c r="K7" s="23">
        <f t="shared" ref="K7:K8" si="2">+E7*J7</f>
        <v>80</v>
      </c>
      <c r="L7" s="23">
        <f t="shared" ref="L7:L8" si="3">+G7-I7+K7</f>
        <v>2240</v>
      </c>
      <c r="M7" s="4" t="s">
        <v>20</v>
      </c>
    </row>
    <row r="8" spans="1:17" ht="30" customHeight="1" x14ac:dyDescent="0.25">
      <c r="A8" s="8">
        <v>10</v>
      </c>
      <c r="B8" s="8" t="s">
        <v>49</v>
      </c>
      <c r="C8" s="13" t="s">
        <v>14</v>
      </c>
      <c r="D8" s="49" t="s">
        <v>15</v>
      </c>
      <c r="E8" s="5">
        <v>16</v>
      </c>
      <c r="F8" s="23">
        <v>132</v>
      </c>
      <c r="G8" s="23">
        <f t="shared" si="0"/>
        <v>2112</v>
      </c>
      <c r="H8" s="23">
        <v>0</v>
      </c>
      <c r="I8" s="23">
        <f t="shared" si="1"/>
        <v>0</v>
      </c>
      <c r="J8" s="23">
        <v>5</v>
      </c>
      <c r="K8" s="23">
        <f t="shared" si="2"/>
        <v>80</v>
      </c>
      <c r="L8" s="23">
        <f t="shared" si="3"/>
        <v>2192</v>
      </c>
      <c r="M8" s="4"/>
      <c r="Q8" s="55"/>
    </row>
    <row r="9" spans="1:17" ht="30" customHeight="1" x14ac:dyDescent="0.25">
      <c r="A9" s="8">
        <v>11</v>
      </c>
      <c r="B9" s="4" t="s">
        <v>36</v>
      </c>
      <c r="C9" s="13" t="s">
        <v>51</v>
      </c>
      <c r="D9" s="4" t="s">
        <v>23</v>
      </c>
      <c r="E9" s="5">
        <v>16</v>
      </c>
      <c r="F9" s="23">
        <v>162</v>
      </c>
      <c r="G9" s="23">
        <f t="shared" ref="G9:G11" si="4">+E9*F9</f>
        <v>2592</v>
      </c>
      <c r="H9" s="23">
        <v>0</v>
      </c>
      <c r="I9" s="23">
        <f t="shared" ref="I9:I10" si="5">+E9*H9</f>
        <v>0</v>
      </c>
      <c r="J9" s="23">
        <v>5</v>
      </c>
      <c r="K9" s="23">
        <f t="shared" ref="K9:K11" si="6">+E9*J9</f>
        <v>80</v>
      </c>
      <c r="L9" s="23">
        <f t="shared" ref="L9:L11" si="7">+G9-I9+K9</f>
        <v>2672</v>
      </c>
      <c r="M9" s="4"/>
      <c r="Q9" s="55"/>
    </row>
    <row r="10" spans="1:17" ht="30" customHeight="1" x14ac:dyDescent="0.25">
      <c r="A10" s="8">
        <v>12</v>
      </c>
      <c r="B10" s="8" t="s">
        <v>57</v>
      </c>
      <c r="C10" s="13" t="s">
        <v>59</v>
      </c>
      <c r="D10" s="49" t="s">
        <v>23</v>
      </c>
      <c r="E10" s="5">
        <v>16</v>
      </c>
      <c r="F10" s="23">
        <v>162</v>
      </c>
      <c r="G10" s="23">
        <f t="shared" si="4"/>
        <v>2592</v>
      </c>
      <c r="H10" s="23">
        <v>0</v>
      </c>
      <c r="I10" s="23">
        <f t="shared" si="5"/>
        <v>0</v>
      </c>
      <c r="J10" s="23">
        <v>5</v>
      </c>
      <c r="K10" s="23">
        <f t="shared" si="6"/>
        <v>80</v>
      </c>
      <c r="L10" s="23">
        <f t="shared" si="7"/>
        <v>2672</v>
      </c>
      <c r="M10" s="4"/>
      <c r="Q10" s="55"/>
    </row>
    <row r="11" spans="1:17" ht="30" customHeight="1" x14ac:dyDescent="0.25">
      <c r="A11" s="8">
        <v>13</v>
      </c>
      <c r="B11" s="8" t="s">
        <v>58</v>
      </c>
      <c r="C11" s="13" t="s">
        <v>59</v>
      </c>
      <c r="D11" s="49" t="s">
        <v>23</v>
      </c>
      <c r="E11" s="5">
        <v>16</v>
      </c>
      <c r="F11" s="23">
        <v>162</v>
      </c>
      <c r="G11" s="23">
        <f t="shared" si="4"/>
        <v>2592</v>
      </c>
      <c r="H11" s="23">
        <v>0</v>
      </c>
      <c r="I11" s="23">
        <v>0</v>
      </c>
      <c r="J11" s="23">
        <v>5</v>
      </c>
      <c r="K11" s="23">
        <f t="shared" si="6"/>
        <v>80</v>
      </c>
      <c r="L11" s="23">
        <f t="shared" si="7"/>
        <v>2672</v>
      </c>
      <c r="M11" s="4"/>
    </row>
    <row r="12" spans="1:17" ht="30" customHeight="1" x14ac:dyDescent="0.25">
      <c r="A12" s="4"/>
      <c r="B12" s="4"/>
      <c r="C12" s="5" t="s">
        <v>11</v>
      </c>
      <c r="D12" s="5"/>
      <c r="E12" s="22"/>
      <c r="F12" s="22"/>
      <c r="G12" s="66">
        <f>SUM(G7:G11)</f>
        <v>12048</v>
      </c>
      <c r="H12" s="66">
        <f>SUM(H7:H11)</f>
        <v>0</v>
      </c>
      <c r="I12" s="66">
        <f>SUM(I7:I11)</f>
        <v>0</v>
      </c>
      <c r="J12" s="66">
        <f>SUM(J7:J11)</f>
        <v>25</v>
      </c>
      <c r="K12" s="66">
        <f>SUM(K7:K11)</f>
        <v>400</v>
      </c>
      <c r="L12" s="66">
        <f>SUM(L7:L10)</f>
        <v>9776</v>
      </c>
      <c r="M12" s="65"/>
    </row>
    <row r="13" spans="1:17" x14ac:dyDescent="0.25">
      <c r="I13" s="6"/>
    </row>
    <row r="15" spans="1:17" ht="16.5" x14ac:dyDescent="0.3">
      <c r="A15" s="74" t="s">
        <v>31</v>
      </c>
      <c r="B15" s="74"/>
      <c r="C15" s="74"/>
      <c r="D15" s="11"/>
      <c r="E15" s="11"/>
      <c r="F15" s="11"/>
      <c r="G15" s="75" t="s">
        <v>62</v>
      </c>
      <c r="H15" s="75"/>
      <c r="I15" s="75"/>
      <c r="J15" s="75"/>
      <c r="K15" s="75"/>
      <c r="L15" s="75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2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2" ht="16.5" x14ac:dyDescent="0.3">
      <c r="A18" s="71" t="s">
        <v>41</v>
      </c>
      <c r="B18" s="71"/>
      <c r="C18" s="71"/>
      <c r="D18" s="11"/>
      <c r="E18" s="11"/>
      <c r="F18" s="11"/>
      <c r="G18" s="72" t="s">
        <v>40</v>
      </c>
      <c r="H18" s="72"/>
      <c r="I18" s="72"/>
      <c r="J18" s="72"/>
      <c r="K18" s="72"/>
      <c r="L18" s="72"/>
    </row>
    <row r="19" spans="1:12" ht="16.5" x14ac:dyDescent="0.3">
      <c r="A19" s="72" t="s">
        <v>16</v>
      </c>
      <c r="B19" s="72"/>
      <c r="C19" s="72"/>
      <c r="D19" s="11"/>
      <c r="E19" s="11"/>
      <c r="F19" s="11"/>
      <c r="G19" s="72" t="s">
        <v>63</v>
      </c>
      <c r="H19" s="72"/>
      <c r="I19" s="72"/>
      <c r="J19" s="72"/>
      <c r="K19" s="72"/>
      <c r="L19" s="72"/>
    </row>
  </sheetData>
  <mergeCells count="9">
    <mergeCell ref="A18:C18"/>
    <mergeCell ref="G18:L18"/>
    <mergeCell ref="A19:C19"/>
    <mergeCell ref="G19:L19"/>
    <mergeCell ref="A1:M1"/>
    <mergeCell ref="A2:M2"/>
    <mergeCell ref="A3:M3"/>
    <mergeCell ref="A15:C15"/>
    <mergeCell ref="G15:L15"/>
  </mergeCells>
  <pageMargins left="0.19685039370078741" right="0.19685039370078741" top="1.574803149606299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4" workbookViewId="0">
      <selection activeCell="J4" sqref="J1:J1048576"/>
    </sheetView>
  </sheetViews>
  <sheetFormatPr baseColWidth="10" defaultColWidth="11.42578125" defaultRowHeight="15" x14ac:dyDescent="0.25"/>
  <cols>
    <col min="1" max="1" width="5.5703125" style="1" customWidth="1"/>
    <col min="2" max="2" width="28" style="1" customWidth="1"/>
    <col min="3" max="3" width="12" style="1" customWidth="1"/>
    <col min="4" max="4" width="9.85546875" style="1" customWidth="1"/>
    <col min="5" max="5" width="6.28515625" style="1" customWidth="1"/>
    <col min="6" max="6" width="6.5703125" style="1" customWidth="1"/>
    <col min="7" max="7" width="9.5703125" style="1" customWidth="1"/>
    <col min="8" max="8" width="10.5703125" style="1" hidden="1" customWidth="1"/>
    <col min="9" max="9" width="8.85546875" style="1" customWidth="1"/>
    <col min="10" max="10" width="6.5703125" style="1" hidden="1" customWidth="1"/>
    <col min="11" max="11" width="7.5703125" style="1" customWidth="1"/>
    <col min="12" max="12" width="10.5703125" style="1" customWidth="1"/>
    <col min="13" max="13" width="29.5703125" style="1" customWidth="1"/>
    <col min="14" max="16384" width="11.42578125" style="1"/>
  </cols>
  <sheetData>
    <row r="1" spans="1:13" ht="18.75" x14ac:dyDescent="0.3">
      <c r="A1" s="2" t="s">
        <v>0</v>
      </c>
      <c r="B1" s="73" t="s">
        <v>38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8.75" x14ac:dyDescent="0.3">
      <c r="A2" s="2" t="s">
        <v>17</v>
      </c>
      <c r="B2" s="73" t="s">
        <v>39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8.75" x14ac:dyDescent="0.3">
      <c r="A3" s="2" t="s">
        <v>1</v>
      </c>
      <c r="B3" s="73" t="s">
        <v>52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8.75" x14ac:dyDescent="0.3">
      <c r="A4" s="62"/>
      <c r="B4" s="62" t="s">
        <v>64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0" customHeight="1" x14ac:dyDescent="0.25">
      <c r="A5" s="7" t="s">
        <v>37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33</v>
      </c>
      <c r="L5" s="63" t="s">
        <v>11</v>
      </c>
      <c r="M5" s="5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3" ht="30" customHeight="1" x14ac:dyDescent="0.25">
      <c r="A7" s="8">
        <v>14</v>
      </c>
      <c r="B7" s="4" t="s">
        <v>35</v>
      </c>
      <c r="C7" s="8" t="s">
        <v>28</v>
      </c>
      <c r="D7" s="8" t="s">
        <v>28</v>
      </c>
      <c r="E7" s="16">
        <v>16</v>
      </c>
      <c r="F7" s="23">
        <v>201</v>
      </c>
      <c r="G7" s="23">
        <f>+E7*F7</f>
        <v>3216</v>
      </c>
      <c r="H7" s="23">
        <v>4</v>
      </c>
      <c r="I7" s="23">
        <f>+E7*H7</f>
        <v>64</v>
      </c>
      <c r="J7" s="23">
        <v>0</v>
      </c>
      <c r="K7" s="23">
        <f>+E7*J7</f>
        <v>0</v>
      </c>
      <c r="L7" s="23">
        <f>+G7-I7+K7</f>
        <v>3152</v>
      </c>
      <c r="M7" s="4" t="s">
        <v>20</v>
      </c>
    </row>
    <row r="8" spans="1:13" ht="30" customHeight="1" x14ac:dyDescent="0.25">
      <c r="A8" s="8">
        <v>15</v>
      </c>
      <c r="B8" s="4" t="s">
        <v>27</v>
      </c>
      <c r="C8" s="8" t="s">
        <v>28</v>
      </c>
      <c r="D8" s="8" t="s">
        <v>28</v>
      </c>
      <c r="E8" s="16">
        <v>16</v>
      </c>
      <c r="F8" s="23">
        <v>201</v>
      </c>
      <c r="G8" s="23">
        <f>+E8*F8</f>
        <v>3216</v>
      </c>
      <c r="H8" s="23">
        <v>4</v>
      </c>
      <c r="I8" s="23">
        <f>+E8*H8</f>
        <v>64</v>
      </c>
      <c r="J8" s="23">
        <v>0</v>
      </c>
      <c r="K8" s="23">
        <f>+E8*J8</f>
        <v>0</v>
      </c>
      <c r="L8" s="23">
        <f>+G8-I8+K8</f>
        <v>3152</v>
      </c>
      <c r="M8" s="4"/>
    </row>
    <row r="9" spans="1:13" ht="30" customHeight="1" x14ac:dyDescent="0.25">
      <c r="A9" s="8">
        <v>16</v>
      </c>
      <c r="B9" s="53" t="s">
        <v>43</v>
      </c>
      <c r="C9" s="54" t="s">
        <v>44</v>
      </c>
      <c r="D9" s="54" t="s">
        <v>45</v>
      </c>
      <c r="E9" s="16">
        <v>16</v>
      </c>
      <c r="F9" s="23">
        <v>212</v>
      </c>
      <c r="G9" s="23">
        <f t="shared" ref="G9" si="0">+E9*F9</f>
        <v>3392</v>
      </c>
      <c r="H9" s="23">
        <v>6</v>
      </c>
      <c r="I9" s="23">
        <f t="shared" ref="I9" si="1">+E9*H9</f>
        <v>96</v>
      </c>
      <c r="J9" s="23">
        <v>0</v>
      </c>
      <c r="K9" s="23">
        <f t="shared" ref="K9" si="2">+E9*J9</f>
        <v>0</v>
      </c>
      <c r="L9" s="23">
        <f t="shared" ref="L9" si="3">+G9-I9+K9</f>
        <v>3296</v>
      </c>
      <c r="M9" s="53"/>
    </row>
    <row r="10" spans="1:13" ht="30" customHeight="1" x14ac:dyDescent="0.25">
      <c r="A10" s="8">
        <v>17</v>
      </c>
      <c r="B10" s="4" t="s">
        <v>42</v>
      </c>
      <c r="C10" s="24" t="s">
        <v>46</v>
      </c>
      <c r="D10" s="24" t="s">
        <v>46</v>
      </c>
      <c r="E10" s="16">
        <v>16</v>
      </c>
      <c r="F10" s="61">
        <v>125.5</v>
      </c>
      <c r="G10" s="61">
        <f>+E10*F10</f>
        <v>2008</v>
      </c>
      <c r="H10" s="61">
        <v>0</v>
      </c>
      <c r="I10" s="61">
        <f>+E10*H10</f>
        <v>0</v>
      </c>
      <c r="J10" s="61">
        <v>5</v>
      </c>
      <c r="K10" s="61">
        <f>+E10*J10</f>
        <v>80</v>
      </c>
      <c r="L10" s="61">
        <f>+G10-I10+K10</f>
        <v>2088</v>
      </c>
      <c r="M10" s="4" t="s">
        <v>24</v>
      </c>
    </row>
    <row r="11" spans="1:13" ht="30" customHeight="1" x14ac:dyDescent="0.25">
      <c r="A11" s="4"/>
      <c r="B11" s="4"/>
      <c r="C11" s="5" t="s">
        <v>11</v>
      </c>
      <c r="D11" s="5"/>
      <c r="E11" s="4"/>
      <c r="F11" s="4"/>
      <c r="G11" s="65">
        <f t="shared" ref="G11:L11" si="4">SUM(G7:G10)</f>
        <v>11832</v>
      </c>
      <c r="H11" s="65">
        <f t="shared" si="4"/>
        <v>14</v>
      </c>
      <c r="I11" s="65">
        <f t="shared" si="4"/>
        <v>224</v>
      </c>
      <c r="J11" s="65">
        <f t="shared" si="4"/>
        <v>5</v>
      </c>
      <c r="K11" s="65">
        <f t="shared" si="4"/>
        <v>80</v>
      </c>
      <c r="L11" s="65">
        <f t="shared" si="4"/>
        <v>11688</v>
      </c>
      <c r="M11" s="65"/>
    </row>
    <row r="12" spans="1:13" x14ac:dyDescent="0.25">
      <c r="F12" s="57"/>
      <c r="G12" s="17"/>
      <c r="H12" s="15"/>
      <c r="I12" s="18"/>
      <c r="J12" s="15"/>
      <c r="K12" s="19"/>
      <c r="L12" s="17"/>
    </row>
    <row r="14" spans="1:13" ht="16.5" x14ac:dyDescent="0.3">
      <c r="A14" s="74" t="s">
        <v>31</v>
      </c>
      <c r="B14" s="74"/>
      <c r="C14" s="74"/>
      <c r="D14" s="11"/>
      <c r="E14" s="11"/>
      <c r="F14" s="11"/>
      <c r="G14" s="75" t="s">
        <v>62</v>
      </c>
      <c r="H14" s="75"/>
      <c r="I14" s="75"/>
      <c r="J14" s="75"/>
      <c r="K14" s="75"/>
      <c r="L14" s="75"/>
    </row>
    <row r="15" spans="1:13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3" ht="16.5" x14ac:dyDescent="0.3">
      <c r="A17" s="71" t="s">
        <v>41</v>
      </c>
      <c r="B17" s="71"/>
      <c r="C17" s="71"/>
      <c r="D17" s="11"/>
      <c r="E17" s="11"/>
      <c r="F17" s="11"/>
      <c r="G17" s="72" t="s">
        <v>40</v>
      </c>
      <c r="H17" s="72"/>
      <c r="I17" s="72"/>
      <c r="J17" s="72"/>
      <c r="K17" s="72"/>
      <c r="L17" s="72"/>
    </row>
    <row r="18" spans="1:13" ht="16.5" x14ac:dyDescent="0.3">
      <c r="A18" s="72" t="s">
        <v>16</v>
      </c>
      <c r="B18" s="72"/>
      <c r="C18" s="72"/>
      <c r="D18" s="11"/>
      <c r="E18" s="11"/>
      <c r="F18" s="11"/>
      <c r="G18" s="72" t="s">
        <v>63</v>
      </c>
      <c r="H18" s="72"/>
      <c r="I18" s="72"/>
      <c r="J18" s="72"/>
      <c r="K18" s="72"/>
      <c r="L18" s="72"/>
      <c r="M18" s="57"/>
    </row>
    <row r="19" spans="1:13" x14ac:dyDescent="0.25">
      <c r="B19" s="10"/>
      <c r="C19" s="10"/>
      <c r="D19" s="10"/>
      <c r="E19" s="10"/>
      <c r="F19" s="10"/>
      <c r="G19" s="10"/>
      <c r="H19" s="10"/>
      <c r="I19" s="10"/>
    </row>
  </sheetData>
  <mergeCells count="9">
    <mergeCell ref="G18:L18"/>
    <mergeCell ref="A18:C18"/>
    <mergeCell ref="G14:L14"/>
    <mergeCell ref="A14:C14"/>
    <mergeCell ref="B1:M1"/>
    <mergeCell ref="B2:M2"/>
    <mergeCell ref="A17:C17"/>
    <mergeCell ref="G17:L17"/>
    <mergeCell ref="B3:M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4" workbookViewId="0">
      <selection activeCell="D7" sqref="D7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6" customWidth="1"/>
    <col min="8" max="8" width="6" style="6" hidden="1" customWidth="1"/>
    <col min="9" max="9" width="9.7109375" style="6" customWidth="1"/>
    <col min="10" max="10" width="8" style="6" hidden="1" customWidth="1"/>
    <col min="11" max="12" width="9.7109375" style="6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38</v>
      </c>
    </row>
    <row r="2" spans="1:16" ht="20.100000000000001" customHeight="1" x14ac:dyDescent="0.25">
      <c r="A2" s="1" t="s">
        <v>65</v>
      </c>
    </row>
    <row r="3" spans="1:16" ht="20.100000000000001" customHeight="1" x14ac:dyDescent="0.25"/>
    <row r="4" spans="1:16" ht="15.75" thickBot="1" x14ac:dyDescent="0.3"/>
    <row r="5" spans="1:16" ht="30" customHeight="1" thickBot="1" x14ac:dyDescent="0.3">
      <c r="A5" s="27" t="s">
        <v>37</v>
      </c>
      <c r="B5" s="12" t="s">
        <v>2</v>
      </c>
      <c r="C5" s="12" t="s">
        <v>3</v>
      </c>
      <c r="D5" s="12" t="s">
        <v>4</v>
      </c>
      <c r="E5" s="28" t="s">
        <v>5</v>
      </c>
      <c r="F5" s="39" t="s">
        <v>6</v>
      </c>
      <c r="G5" s="39" t="s">
        <v>7</v>
      </c>
      <c r="H5" s="39" t="s">
        <v>8</v>
      </c>
      <c r="I5" s="39" t="s">
        <v>9</v>
      </c>
      <c r="J5" s="39" t="s">
        <v>32</v>
      </c>
      <c r="K5" s="39" t="s">
        <v>33</v>
      </c>
      <c r="L5" s="47" t="s">
        <v>11</v>
      </c>
    </row>
    <row r="6" spans="1:16" ht="30" customHeight="1" x14ac:dyDescent="0.25">
      <c r="A6" s="32"/>
      <c r="B6" s="31" t="s">
        <v>13</v>
      </c>
      <c r="C6" s="31"/>
      <c r="D6" s="32"/>
      <c r="E6" s="32"/>
      <c r="F6" s="35"/>
      <c r="G6" s="35"/>
      <c r="H6" s="29"/>
      <c r="I6" s="35"/>
      <c r="J6" s="29"/>
      <c r="K6" s="35"/>
      <c r="L6" s="30"/>
    </row>
    <row r="7" spans="1:16" ht="30" customHeight="1" x14ac:dyDescent="0.25">
      <c r="A7" s="26">
        <f>direc!A8</f>
        <v>1</v>
      </c>
      <c r="B7" s="26" t="str">
        <f>direc!B8</f>
        <v>MA DE LOS MILAGROS VAZQUEZ FLORES</v>
      </c>
      <c r="C7" s="26" t="str">
        <f>direc!C8</f>
        <v>ADMINISTRATIVO</v>
      </c>
      <c r="D7" s="76" t="str">
        <f>direc!D8</f>
        <v>DIRECTORA Y ENCARGADA DE ALIMENTARIA</v>
      </c>
      <c r="E7" s="33">
        <f>direc!E8</f>
        <v>16</v>
      </c>
      <c r="F7" s="34">
        <f>direc!F8</f>
        <v>414.66666659999999</v>
      </c>
      <c r="G7" s="34">
        <f>direc!G8</f>
        <v>6634.6666655999998</v>
      </c>
      <c r="H7" s="34">
        <f>direc!H8</f>
        <v>48</v>
      </c>
      <c r="I7" s="34">
        <f>direc!I8</f>
        <v>768</v>
      </c>
      <c r="J7" s="34">
        <f>direc!J8</f>
        <v>0</v>
      </c>
      <c r="K7" s="34">
        <f>direc!K8</f>
        <v>0</v>
      </c>
      <c r="L7" s="34">
        <f>direc!L8</f>
        <v>5866.6666655999998</v>
      </c>
      <c r="M7" s="44"/>
    </row>
    <row r="8" spans="1:16" ht="30" customHeight="1" x14ac:dyDescent="0.25">
      <c r="A8" s="26">
        <v>2</v>
      </c>
      <c r="B8" s="26" t="str">
        <f>direc!B9</f>
        <v>JUAN JOSE MARTINEZ CISNEROS</v>
      </c>
      <c r="C8" s="45" t="str">
        <f>direc!C9</f>
        <v>ADMINISTRATIVO</v>
      </c>
      <c r="D8" s="45" t="str">
        <f>direc!D9</f>
        <v>SECRETARIO</v>
      </c>
      <c r="E8" s="33">
        <f>direc!E9</f>
        <v>16</v>
      </c>
      <c r="F8" s="34">
        <f>direc!F9</f>
        <v>212</v>
      </c>
      <c r="G8" s="34">
        <f>direc!G9</f>
        <v>3392</v>
      </c>
      <c r="H8" s="34">
        <f>direc!H9</f>
        <v>6</v>
      </c>
      <c r="I8" s="34">
        <f>direc!I9</f>
        <v>96</v>
      </c>
      <c r="J8" s="34">
        <f>direc!J9</f>
        <v>0</v>
      </c>
      <c r="K8" s="34">
        <f>direc!K9</f>
        <v>0</v>
      </c>
      <c r="L8" s="34">
        <f>direc!L9</f>
        <v>3296</v>
      </c>
      <c r="M8" s="44"/>
    </row>
    <row r="9" spans="1:16" ht="30" customHeight="1" x14ac:dyDescent="0.25">
      <c r="A9" s="26">
        <v>3</v>
      </c>
      <c r="B9" s="26" t="str">
        <f>direc!B10</f>
        <v>MONSERAT HERNANDEZ MARTINEZ</v>
      </c>
      <c r="C9" s="45" t="str">
        <f>direc!C10</f>
        <v>ADMINISTRATIVO</v>
      </c>
      <c r="D9" s="45" t="str">
        <f>direc!D10</f>
        <v>AUXILIAR CONTAB</v>
      </c>
      <c r="E9" s="33">
        <f>direc!E10</f>
        <v>16</v>
      </c>
      <c r="F9" s="34">
        <f>direc!F10</f>
        <v>311</v>
      </c>
      <c r="G9" s="34">
        <f>direc!G10</f>
        <v>4976</v>
      </c>
      <c r="H9" s="34">
        <f>direc!H10</f>
        <v>11</v>
      </c>
      <c r="I9" s="34">
        <f>direc!I10</f>
        <v>176</v>
      </c>
      <c r="J9" s="34">
        <f>direc!J10</f>
        <v>0</v>
      </c>
      <c r="K9" s="34">
        <f>direc!K10</f>
        <v>0</v>
      </c>
      <c r="L9" s="34">
        <f>direc!L10</f>
        <v>4800</v>
      </c>
      <c r="M9" s="44"/>
      <c r="O9" s="57"/>
      <c r="P9" s="57"/>
    </row>
    <row r="10" spans="1:16" ht="30" customHeight="1" x14ac:dyDescent="0.25">
      <c r="A10" s="26">
        <f>CAIC!A7</f>
        <v>4</v>
      </c>
      <c r="B10" s="26" t="str">
        <f>CAIC!B7</f>
        <v xml:space="preserve">MONICA CERVANTES AYAR </v>
      </c>
      <c r="C10" s="26" t="str">
        <f>CAIC!C7</f>
        <v>MAESTRA CAIC</v>
      </c>
      <c r="D10" s="26" t="str">
        <f>CAIC!D7</f>
        <v>MAESTRA</v>
      </c>
      <c r="E10" s="33">
        <f>CAIC!E7</f>
        <v>16</v>
      </c>
      <c r="F10" s="25">
        <f>CAIC!F7</f>
        <v>156</v>
      </c>
      <c r="G10" s="25">
        <f>CAIC!G7</f>
        <v>2496</v>
      </c>
      <c r="H10" s="25">
        <f>CAIC!H7</f>
        <v>0</v>
      </c>
      <c r="I10" s="25">
        <f>CAIC!I7</f>
        <v>0</v>
      </c>
      <c r="J10" s="25">
        <f>CAIC!J7</f>
        <v>4</v>
      </c>
      <c r="K10" s="25">
        <f>CAIC!K7</f>
        <v>64</v>
      </c>
      <c r="L10" s="25">
        <f>CAIC!L7</f>
        <v>2560</v>
      </c>
      <c r="M10" s="44"/>
    </row>
    <row r="11" spans="1:16" ht="30" customHeight="1" x14ac:dyDescent="0.25">
      <c r="A11" s="26">
        <f>CAIC!A8</f>
        <v>5</v>
      </c>
      <c r="B11" s="26" t="str">
        <f>CAIC!B8</f>
        <v xml:space="preserve">LIDIA PRISCILLA ENCISO BAUTISTA            </v>
      </c>
      <c r="C11" s="26" t="str">
        <f>CAIC!C8</f>
        <v>MAESTRA CAIC</v>
      </c>
      <c r="D11" s="26" t="str">
        <f>CAIC!D8</f>
        <v>DIRECTORA</v>
      </c>
      <c r="E11" s="33">
        <f>CAIC!E8</f>
        <v>16</v>
      </c>
      <c r="F11" s="25">
        <f>CAIC!F8</f>
        <v>190</v>
      </c>
      <c r="G11" s="25">
        <f>CAIC!G8</f>
        <v>3040</v>
      </c>
      <c r="H11" s="25">
        <f>CAIC!H8</f>
        <v>0</v>
      </c>
      <c r="I11" s="25">
        <f>CAIC!I8</f>
        <v>0</v>
      </c>
      <c r="J11" s="25">
        <f>CAIC!J8</f>
        <v>3</v>
      </c>
      <c r="K11" s="25">
        <f>CAIC!K8</f>
        <v>48</v>
      </c>
      <c r="L11" s="25">
        <f>CAIC!L8</f>
        <v>3088</v>
      </c>
      <c r="M11" s="44"/>
    </row>
    <row r="12" spans="1:16" ht="30" customHeight="1" x14ac:dyDescent="0.25">
      <c r="A12" s="26">
        <f>CAIC!A9</f>
        <v>6</v>
      </c>
      <c r="B12" s="26" t="str">
        <f>CAIC!B9</f>
        <v xml:space="preserve">ELIZABETH IBARRA GARCIA                        </v>
      </c>
      <c r="C12" s="26" t="str">
        <f>CAIC!C9</f>
        <v>AUXILIAR CAIC</v>
      </c>
      <c r="D12" s="26" t="str">
        <f>CAIC!D9</f>
        <v>AUXILIAR</v>
      </c>
      <c r="E12" s="33">
        <f>CAIC!E9</f>
        <v>16</v>
      </c>
      <c r="F12" s="25">
        <f>CAIC!F9</f>
        <v>125.5</v>
      </c>
      <c r="G12" s="25">
        <f>CAIC!G9</f>
        <v>2008</v>
      </c>
      <c r="H12" s="25">
        <f>CAIC!H9</f>
        <v>0</v>
      </c>
      <c r="I12" s="25">
        <f>CAIC!I9</f>
        <v>0</v>
      </c>
      <c r="J12" s="25">
        <f>CAIC!J9</f>
        <v>5</v>
      </c>
      <c r="K12" s="25">
        <f>CAIC!K9</f>
        <v>80</v>
      </c>
      <c r="L12" s="25">
        <f>CAIC!L9</f>
        <v>2088</v>
      </c>
      <c r="M12" s="44"/>
    </row>
    <row r="13" spans="1:16" ht="30" customHeight="1" x14ac:dyDescent="0.25">
      <c r="A13" s="26">
        <f>CAIC!A10</f>
        <v>7</v>
      </c>
      <c r="B13" s="26" t="str">
        <f>CAIC!B10</f>
        <v xml:space="preserve">ISAURA VALLEJO CASTILLO </v>
      </c>
      <c r="C13" s="26" t="str">
        <f>CAIC!C10</f>
        <v>MAESTRA CAIC</v>
      </c>
      <c r="D13" s="26" t="str">
        <f>CAIC!D10</f>
        <v>MAESTRA</v>
      </c>
      <c r="E13" s="33">
        <f>CAIC!E10</f>
        <v>16</v>
      </c>
      <c r="F13" s="25">
        <f>CAIC!F10</f>
        <v>156</v>
      </c>
      <c r="G13" s="25">
        <f>CAIC!G10</f>
        <v>2496</v>
      </c>
      <c r="H13" s="25">
        <f>CAIC!H10</f>
        <v>0</v>
      </c>
      <c r="I13" s="25">
        <f>CAIC!I10</f>
        <v>0</v>
      </c>
      <c r="J13" s="25">
        <f>CAIC!J10</f>
        <v>4</v>
      </c>
      <c r="K13" s="25">
        <f>CAIC!K10</f>
        <v>64</v>
      </c>
      <c r="L13" s="25">
        <f>CAIC!L10</f>
        <v>2560</v>
      </c>
      <c r="M13" s="44"/>
    </row>
    <row r="14" spans="1:16" ht="30" customHeight="1" x14ac:dyDescent="0.25">
      <c r="A14" s="26">
        <f>CAIC!A11</f>
        <v>8</v>
      </c>
      <c r="B14" s="26" t="str">
        <f>CAIC!B11</f>
        <v>KASSANDRA ARIAS MARTINEZ</v>
      </c>
      <c r="C14" s="26" t="str">
        <f>CAIC!C11</f>
        <v>MAESTRA CAIC</v>
      </c>
      <c r="D14" s="26" t="str">
        <f>CAIC!D11</f>
        <v>MAESTRA</v>
      </c>
      <c r="E14" s="33">
        <f>CAIC!E11</f>
        <v>16</v>
      </c>
      <c r="F14" s="25">
        <f>CAIC!F11</f>
        <v>156</v>
      </c>
      <c r="G14" s="25">
        <f>CAIC!G11</f>
        <v>2496</v>
      </c>
      <c r="H14" s="25">
        <f>CAIC!H11</f>
        <v>0</v>
      </c>
      <c r="I14" s="25">
        <f>CAIC!I11</f>
        <v>0</v>
      </c>
      <c r="J14" s="25">
        <f>CAIC!J11</f>
        <v>4</v>
      </c>
      <c r="K14" s="25">
        <f>CAIC!K11</f>
        <v>64</v>
      </c>
      <c r="L14" s="25">
        <f>CAIC!L11</f>
        <v>2560</v>
      </c>
      <c r="M14" s="44"/>
    </row>
    <row r="15" spans="1:16" ht="30" customHeight="1" x14ac:dyDescent="0.25">
      <c r="A15" s="26">
        <f>'DESPENSA COMEDER'!A7</f>
        <v>9</v>
      </c>
      <c r="B15" s="26" t="str">
        <f>'DESPENSA COMEDER'!B7</f>
        <v>ALEJANDRA RODRIGUEZ CASTRO</v>
      </c>
      <c r="C15" s="26" t="str">
        <f>'DESPENSA COMEDER'!C7</f>
        <v>UBR</v>
      </c>
      <c r="D15" s="26" t="str">
        <f>'DESPENSA COMEDER'!D7</f>
        <v>AUXILIAR</v>
      </c>
      <c r="E15" s="33">
        <f>'DESPENSA COMEDER'!E7</f>
        <v>16</v>
      </c>
      <c r="F15" s="25">
        <f>'DESPENSA COMEDER'!F7</f>
        <v>135</v>
      </c>
      <c r="G15" s="25">
        <f>'DESPENSA COMEDER'!G7</f>
        <v>2160</v>
      </c>
      <c r="H15" s="25">
        <f>'DESPENSA COMEDER'!H7</f>
        <v>0</v>
      </c>
      <c r="I15" s="25">
        <f>'DESPENSA COMEDER'!I7</f>
        <v>0</v>
      </c>
      <c r="J15" s="25">
        <f>'DESPENSA COMEDER'!J7</f>
        <v>5</v>
      </c>
      <c r="K15" s="25">
        <f>'DESPENSA COMEDER'!K7</f>
        <v>80</v>
      </c>
      <c r="L15" s="25">
        <f>'DESPENSA COMEDER'!L7</f>
        <v>2240</v>
      </c>
      <c r="M15" s="44"/>
    </row>
    <row r="16" spans="1:16" ht="30" customHeight="1" x14ac:dyDescent="0.25">
      <c r="A16" s="26">
        <f>'DESPENSA COMEDER'!A8</f>
        <v>10</v>
      </c>
      <c r="B16" s="26" t="str">
        <f>'DESPENSA COMEDER'!B8</f>
        <v>YOLANDA AMEZCUA CEJA</v>
      </c>
      <c r="C16" s="26" t="str">
        <f>'DESPENSA COMEDER'!C8</f>
        <v>COMEDOR ASISTENCIAL</v>
      </c>
      <c r="D16" s="26" t="str">
        <f>'DESPENSA COMEDER'!D8</f>
        <v>ENCARGADA</v>
      </c>
      <c r="E16" s="33">
        <f>'DESPENSA COMEDER'!E8</f>
        <v>16</v>
      </c>
      <c r="F16" s="25">
        <f>'DESPENSA COMEDER'!F8</f>
        <v>132</v>
      </c>
      <c r="G16" s="25">
        <f>'DESPENSA COMEDER'!G8</f>
        <v>2112</v>
      </c>
      <c r="H16" s="25">
        <f>'DESPENSA COMEDER'!H8</f>
        <v>0</v>
      </c>
      <c r="I16" s="25">
        <f>'DESPENSA COMEDER'!I8</f>
        <v>0</v>
      </c>
      <c r="J16" s="25">
        <f>'DESPENSA COMEDER'!J8</f>
        <v>5</v>
      </c>
      <c r="K16" s="25">
        <f>'DESPENSA COMEDER'!K8</f>
        <v>80</v>
      </c>
      <c r="L16" s="25">
        <f>'DESPENSA COMEDER'!L8</f>
        <v>2192</v>
      </c>
      <c r="M16" s="44"/>
    </row>
    <row r="17" spans="1:15" ht="30" customHeight="1" x14ac:dyDescent="0.25">
      <c r="A17" s="26">
        <f>'DESPENSA COMEDER'!A9</f>
        <v>11</v>
      </c>
      <c r="B17" s="26" t="str">
        <f>'DESPENSA COMEDER'!B9</f>
        <v>MARIVEL DIAZ BARRAGAN</v>
      </c>
      <c r="C17" s="26" t="str">
        <f>'DESPENSA COMEDER'!C9</f>
        <v>COMEDOR COMUNITARIO</v>
      </c>
      <c r="D17" s="26" t="str">
        <f>'DESPENSA COMEDER'!D9</f>
        <v>AUXILIAR</v>
      </c>
      <c r="E17" s="33">
        <f>'DESPENSA COMEDER'!E9</f>
        <v>16</v>
      </c>
      <c r="F17" s="25">
        <f>'DESPENSA COMEDER'!F9</f>
        <v>162</v>
      </c>
      <c r="G17" s="25">
        <f>'DESPENSA COMEDER'!G9</f>
        <v>2592</v>
      </c>
      <c r="H17" s="25">
        <f>'DESPENSA COMEDER'!H9</f>
        <v>0</v>
      </c>
      <c r="I17" s="25">
        <f>'DESPENSA COMEDER'!I9</f>
        <v>0</v>
      </c>
      <c r="J17" s="25">
        <f>'DESPENSA COMEDER'!J9</f>
        <v>5</v>
      </c>
      <c r="K17" s="25">
        <f>'DESPENSA COMEDER'!K9</f>
        <v>80</v>
      </c>
      <c r="L17" s="25">
        <f>'DESPENSA COMEDER'!L9</f>
        <v>2672</v>
      </c>
      <c r="M17" s="44"/>
    </row>
    <row r="18" spans="1:15" ht="30" customHeight="1" x14ac:dyDescent="0.25">
      <c r="A18" s="26">
        <f>'DESPENSA COMEDER'!A10</f>
        <v>12</v>
      </c>
      <c r="B18" s="26" t="str">
        <f>'DESPENSA COMEDER'!B10</f>
        <v>MARIA JOVANA DIAZ BARAJAS</v>
      </c>
      <c r="C18" s="26" t="str">
        <f>'DESPENSA COMEDER'!C10</f>
        <v>AUXILIAR PROALIMNE</v>
      </c>
      <c r="D18" s="26" t="str">
        <f>'DESPENSA COMEDER'!D10</f>
        <v>AUXILIAR</v>
      </c>
      <c r="E18" s="33">
        <f>'DESPENSA COMEDER'!E10</f>
        <v>16</v>
      </c>
      <c r="F18" s="25">
        <f>'DESPENSA COMEDER'!F10</f>
        <v>162</v>
      </c>
      <c r="G18" s="25">
        <f>'DESPENSA COMEDER'!G10</f>
        <v>2592</v>
      </c>
      <c r="H18" s="25">
        <f>'DESPENSA COMEDER'!H10</f>
        <v>0</v>
      </c>
      <c r="I18" s="25">
        <f>'DESPENSA COMEDER'!I10</f>
        <v>0</v>
      </c>
      <c r="J18" s="25">
        <f>'DESPENSA COMEDER'!J10</f>
        <v>5</v>
      </c>
      <c r="K18" s="25">
        <f>'DESPENSA COMEDER'!K10</f>
        <v>80</v>
      </c>
      <c r="L18" s="25">
        <f>'DESPENSA COMEDER'!L10</f>
        <v>2672</v>
      </c>
      <c r="M18" s="44"/>
    </row>
    <row r="19" spans="1:15" ht="30" customHeight="1" x14ac:dyDescent="0.25">
      <c r="A19" s="26">
        <f>'DESPENSA COMEDER'!A11</f>
        <v>13</v>
      </c>
      <c r="B19" s="26" t="str">
        <f>'DESPENSA COMEDER'!B11</f>
        <v>KARINA ELIZABETH FONSECA NEGRETE</v>
      </c>
      <c r="C19" s="26" t="str">
        <f>'DESPENSA COMEDER'!C11</f>
        <v>AUXILIAR PROALIMNE</v>
      </c>
      <c r="D19" s="26" t="str">
        <f>'DESPENSA COMEDER'!D11</f>
        <v>AUXILIAR</v>
      </c>
      <c r="E19" s="33">
        <f>'DESPENSA COMEDER'!E11</f>
        <v>16</v>
      </c>
      <c r="F19" s="25">
        <f>'DESPENSA COMEDER'!F11</f>
        <v>162</v>
      </c>
      <c r="G19" s="25">
        <f>'DESPENSA COMEDER'!G11</f>
        <v>2592</v>
      </c>
      <c r="H19" s="25">
        <f>'DESPENSA COMEDER'!H11</f>
        <v>0</v>
      </c>
      <c r="I19" s="25">
        <f>'DESPENSA COMEDER'!I11</f>
        <v>0</v>
      </c>
      <c r="J19" s="25">
        <f>'DESPENSA COMEDER'!J11</f>
        <v>5</v>
      </c>
      <c r="K19" s="25">
        <f>'DESPENSA COMEDER'!K11</f>
        <v>80</v>
      </c>
      <c r="L19" s="25">
        <f>'DESPENSA COMEDER'!L11</f>
        <v>2672</v>
      </c>
      <c r="M19" s="44"/>
    </row>
    <row r="20" spans="1:15" ht="30" customHeight="1" x14ac:dyDescent="0.25">
      <c r="A20" s="26">
        <f>'CASA DIA TRAB SOC PSICOL'!A7</f>
        <v>14</v>
      </c>
      <c r="B20" s="26" t="str">
        <f>'CASA DIA TRAB SOC PSICOL'!B7</f>
        <v>ADRIANA YAZMIN MARTINEZ REYES</v>
      </c>
      <c r="C20" s="26" t="str">
        <f>'CASA DIA TRAB SOC PSICOL'!C7</f>
        <v>PSICOLOGIA</v>
      </c>
      <c r="D20" s="26" t="str">
        <f>'CASA DIA TRAB SOC PSICOL'!D7</f>
        <v>PSICOLOGIA</v>
      </c>
      <c r="E20" s="33">
        <f>'CASA DIA TRAB SOC PSICOL'!E7</f>
        <v>16</v>
      </c>
      <c r="F20" s="25">
        <f>'CASA DIA TRAB SOC PSICOL'!F7</f>
        <v>201</v>
      </c>
      <c r="G20" s="25">
        <f>'CASA DIA TRAB SOC PSICOL'!G7</f>
        <v>3216</v>
      </c>
      <c r="H20" s="25">
        <f>'CASA DIA TRAB SOC PSICOL'!H7</f>
        <v>4</v>
      </c>
      <c r="I20" s="25">
        <f>'CASA DIA TRAB SOC PSICOL'!I7</f>
        <v>64</v>
      </c>
      <c r="J20" s="25">
        <f>'CASA DIA TRAB SOC PSICOL'!J7</f>
        <v>0</v>
      </c>
      <c r="K20" s="25">
        <f>'CASA DIA TRAB SOC PSICOL'!K7</f>
        <v>0</v>
      </c>
      <c r="L20" s="25">
        <f>'CASA DIA TRAB SOC PSICOL'!L7</f>
        <v>3152</v>
      </c>
      <c r="M20" s="44"/>
    </row>
    <row r="21" spans="1:15" ht="30" customHeight="1" x14ac:dyDescent="0.25">
      <c r="A21" s="26">
        <f>'CASA DIA TRAB SOC PSICOL'!A8</f>
        <v>15</v>
      </c>
      <c r="B21" s="26" t="s">
        <v>27</v>
      </c>
      <c r="C21" s="26" t="str">
        <f>'CASA DIA TRAB SOC PSICOL'!C8</f>
        <v>PSICOLOGIA</v>
      </c>
      <c r="D21" s="26" t="str">
        <f>'CASA DIA TRAB SOC PSICOL'!D8</f>
        <v>PSICOLOGIA</v>
      </c>
      <c r="E21" s="33">
        <f>'CASA DIA TRAB SOC PSICOL'!E8</f>
        <v>16</v>
      </c>
      <c r="F21" s="25">
        <f>'CASA DIA TRAB SOC PSICOL'!F8</f>
        <v>201</v>
      </c>
      <c r="G21" s="25">
        <f>'CASA DIA TRAB SOC PSICOL'!G8</f>
        <v>3216</v>
      </c>
      <c r="H21" s="25">
        <f>'CASA DIA TRAB SOC PSICOL'!H8</f>
        <v>4</v>
      </c>
      <c r="I21" s="25">
        <f>'CASA DIA TRAB SOC PSICOL'!I8</f>
        <v>64</v>
      </c>
      <c r="J21" s="25">
        <f>'CASA DIA TRAB SOC PSICOL'!J8</f>
        <v>0</v>
      </c>
      <c r="K21" s="25">
        <f>'CASA DIA TRAB SOC PSICOL'!K8</f>
        <v>0</v>
      </c>
      <c r="L21" s="25">
        <f>'CASA DIA TRAB SOC PSICOL'!L8</f>
        <v>3152</v>
      </c>
      <c r="M21" s="44"/>
    </row>
    <row r="22" spans="1:15" ht="30" customHeight="1" x14ac:dyDescent="0.25">
      <c r="A22" s="26">
        <f>'CASA DIA TRAB SOC PSICOL'!A9</f>
        <v>16</v>
      </c>
      <c r="B22" s="26" t="str">
        <f>'CASA DIA TRAB SOC PSICOL'!B9</f>
        <v>ANA PATRICIA LEPE DOMINGUEZ</v>
      </c>
      <c r="C22" s="26" t="str">
        <f>'CASA DIA TRAB SOC PSICOL'!C9</f>
        <v>TRABAJADORA SOCIAL</v>
      </c>
      <c r="D22" s="26" t="str">
        <f>'CASA DIA TRAB SOC PSICOL'!D9</f>
        <v>TABAJADORA SOCIAL</v>
      </c>
      <c r="E22" s="33">
        <f>'CASA DIA TRAB SOC PSICOL'!E9</f>
        <v>16</v>
      </c>
      <c r="F22" s="25">
        <f>'CASA DIA TRAB SOC PSICOL'!F9</f>
        <v>212</v>
      </c>
      <c r="G22" s="25">
        <f>'CASA DIA TRAB SOC PSICOL'!G9</f>
        <v>3392</v>
      </c>
      <c r="H22" s="25">
        <f>'CASA DIA TRAB SOC PSICOL'!H9</f>
        <v>6</v>
      </c>
      <c r="I22" s="25">
        <f>'CASA DIA TRAB SOC PSICOL'!I9</f>
        <v>96</v>
      </c>
      <c r="J22" s="25">
        <f>'CASA DIA TRAB SOC PSICOL'!J9</f>
        <v>0</v>
      </c>
      <c r="K22" s="25">
        <f>'CASA DIA TRAB SOC PSICOL'!K9</f>
        <v>0</v>
      </c>
      <c r="L22" s="25">
        <f>'CASA DIA TRAB SOC PSICOL'!L9</f>
        <v>3296</v>
      </c>
      <c r="M22" s="44"/>
    </row>
    <row r="23" spans="1:15" ht="30" customHeight="1" thickBot="1" x14ac:dyDescent="0.3">
      <c r="A23" s="26">
        <f>'CASA DIA TRAB SOC PSICOL'!A10</f>
        <v>17</v>
      </c>
      <c r="B23" s="26" t="str">
        <f>'CASA DIA TRAB SOC PSICOL'!B10</f>
        <v>FRANCISCO JAVIER VALENCIA CHAVEZ</v>
      </c>
      <c r="C23" s="26" t="str">
        <f>'CASA DIA TRAB SOC PSICOL'!C10</f>
        <v>CHOFER</v>
      </c>
      <c r="D23" s="26" t="str">
        <f>'CASA DIA TRAB SOC PSICOL'!D10</f>
        <v>CHOFER</v>
      </c>
      <c r="E23" s="33">
        <f>'CASA DIA TRAB SOC PSICOL'!E10</f>
        <v>16</v>
      </c>
      <c r="F23" s="25">
        <f>'CASA DIA TRAB SOC PSICOL'!F10</f>
        <v>125.5</v>
      </c>
      <c r="G23" s="25">
        <f>'CASA DIA TRAB SOC PSICOL'!G10</f>
        <v>2008</v>
      </c>
      <c r="H23" s="25">
        <f>'CASA DIA TRAB SOC PSICOL'!H10</f>
        <v>0</v>
      </c>
      <c r="I23" s="25">
        <f>'CASA DIA TRAB SOC PSICOL'!I10</f>
        <v>0</v>
      </c>
      <c r="J23" s="25">
        <f>'CASA DIA TRAB SOC PSICOL'!J10</f>
        <v>5</v>
      </c>
      <c r="K23" s="25">
        <f>'CASA DIA TRAB SOC PSICOL'!K10</f>
        <v>80</v>
      </c>
      <c r="L23" s="25">
        <f>'CASA DIA TRAB SOC PSICOL'!L10</f>
        <v>2088</v>
      </c>
      <c r="M23" s="44"/>
    </row>
    <row r="24" spans="1:15" ht="30" customHeight="1" thickBot="1" x14ac:dyDescent="0.3">
      <c r="A24" s="59"/>
      <c r="B24" s="37" t="s">
        <v>11</v>
      </c>
      <c r="C24" s="37"/>
      <c r="D24" s="36"/>
      <c r="E24" s="38"/>
      <c r="F24" s="40"/>
      <c r="G24" s="41">
        <f>SUM(G7:G23)</f>
        <v>51418.666665600002</v>
      </c>
      <c r="H24" s="42">
        <v>68.8</v>
      </c>
      <c r="I24" s="42">
        <f>SUM(I7:I23)</f>
        <v>1264</v>
      </c>
      <c r="J24" s="42">
        <f>SUM(J7:J23)</f>
        <v>50</v>
      </c>
      <c r="K24" s="42">
        <f>SUM(K7:K23)</f>
        <v>800</v>
      </c>
      <c r="L24" s="43">
        <f>SUM(L7:L23)</f>
        <v>50954.666665600002</v>
      </c>
      <c r="M24" s="46"/>
      <c r="O24" s="6"/>
    </row>
    <row r="27" spans="1:15" ht="16.5" x14ac:dyDescent="0.3">
      <c r="A27" s="50"/>
      <c r="B27" s="50"/>
      <c r="C27" s="50"/>
      <c r="D27" s="11"/>
      <c r="E27" s="11"/>
      <c r="F27" s="11"/>
      <c r="G27" s="50"/>
      <c r="H27" s="50"/>
      <c r="I27" s="50"/>
      <c r="J27" s="50"/>
      <c r="K27" s="50"/>
      <c r="L27" s="50"/>
    </row>
    <row r="28" spans="1:15" ht="16.5" x14ac:dyDescent="0.3">
      <c r="A28" s="3"/>
      <c r="B28" s="20"/>
      <c r="C28" s="20"/>
      <c r="D28" s="11"/>
      <c r="E28" s="11"/>
      <c r="F28" s="11"/>
      <c r="G28" s="21"/>
      <c r="H28" s="21"/>
      <c r="I28" s="11"/>
      <c r="J28" s="11"/>
      <c r="K28" s="11"/>
      <c r="L28" s="11"/>
    </row>
    <row r="29" spans="1:15" ht="16.5" x14ac:dyDescent="0.3">
      <c r="A29" s="3"/>
      <c r="B29" s="20"/>
      <c r="C29" s="20"/>
      <c r="D29" s="11"/>
      <c r="E29" s="11"/>
      <c r="F29" s="11"/>
      <c r="G29" s="21"/>
      <c r="H29" s="21"/>
      <c r="I29" s="11"/>
      <c r="J29" s="11"/>
      <c r="K29" s="11"/>
      <c r="L29" s="11"/>
    </row>
    <row r="30" spans="1:15" ht="16.5" x14ac:dyDescent="0.3">
      <c r="A30" s="52"/>
      <c r="B30" s="52"/>
      <c r="C30" s="52"/>
      <c r="D30" s="11"/>
      <c r="E30" s="11"/>
      <c r="F30" s="11"/>
      <c r="G30" s="51"/>
      <c r="H30" s="51"/>
      <c r="I30" s="51"/>
      <c r="J30" s="51"/>
      <c r="K30" s="51"/>
      <c r="L30" s="51"/>
    </row>
    <row r="31" spans="1:15" ht="16.5" x14ac:dyDescent="0.3">
      <c r="A31" s="51"/>
      <c r="B31" s="51"/>
      <c r="C31" s="51"/>
      <c r="D31" s="11"/>
      <c r="E31" s="11"/>
      <c r="F31" s="11"/>
      <c r="G31" s="56"/>
      <c r="H31" s="51"/>
      <c r="I31" s="51"/>
      <c r="J31" s="51"/>
      <c r="K31" s="51"/>
      <c r="L31" s="51"/>
    </row>
  </sheetData>
  <pageMargins left="0.39370078740157483" right="0.39370078740157483" top="0.39370078740157483" bottom="0.39370078740157483" header="0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T06</cp:lastModifiedBy>
  <cp:lastPrinted>2021-07-09T18:05:10Z</cp:lastPrinted>
  <dcterms:created xsi:type="dcterms:W3CDTF">2015-09-29T01:57:28Z</dcterms:created>
  <dcterms:modified xsi:type="dcterms:W3CDTF">2021-07-14T17:37:54Z</dcterms:modified>
</cp:coreProperties>
</file>