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NOMINAS 2019\"/>
    </mc:Choice>
  </mc:AlternateContent>
  <bookViews>
    <workbookView xWindow="0" yWindow="120" windowWidth="15315" windowHeight="7485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C23" i="5" l="1"/>
  <c r="D23" i="5"/>
  <c r="C24" i="5"/>
  <c r="D24" i="5"/>
  <c r="C25" i="5"/>
  <c r="D25" i="5"/>
  <c r="D22" i="5"/>
  <c r="C22" i="5"/>
  <c r="G7" i="2" l="1"/>
  <c r="G8" i="2"/>
  <c r="G9" i="2"/>
  <c r="G10" i="2"/>
  <c r="G11" i="2"/>
  <c r="G12" i="2"/>
  <c r="B19" i="5" l="1"/>
  <c r="K10" i="2" l="1"/>
  <c r="I10" i="2"/>
  <c r="K10" i="3"/>
  <c r="I10" i="3"/>
  <c r="G10" i="3"/>
  <c r="L10" i="3" l="1"/>
  <c r="L10" i="2"/>
  <c r="K12" i="2"/>
  <c r="I12" i="2"/>
  <c r="K9" i="2"/>
  <c r="L12" i="2" l="1"/>
  <c r="K11" i="2"/>
  <c r="I11" i="2"/>
  <c r="L11" i="2" l="1"/>
  <c r="J11" i="1"/>
  <c r="E9" i="5" l="1"/>
  <c r="E7" i="5"/>
  <c r="F23" i="5" l="1"/>
  <c r="H23" i="5"/>
  <c r="J23" i="5"/>
  <c r="F24" i="5"/>
  <c r="H24" i="5"/>
  <c r="J24" i="5"/>
  <c r="F25" i="5"/>
  <c r="H25" i="5"/>
  <c r="J25" i="5"/>
  <c r="H22" i="5"/>
  <c r="J22" i="5"/>
  <c r="F17" i="5"/>
  <c r="H17" i="5"/>
  <c r="J17" i="5"/>
  <c r="F18" i="5"/>
  <c r="H18" i="5"/>
  <c r="J18" i="5"/>
  <c r="F19" i="5"/>
  <c r="H19" i="5"/>
  <c r="J19" i="5"/>
  <c r="F20" i="5"/>
  <c r="H20" i="5"/>
  <c r="J20" i="5"/>
  <c r="F21" i="5"/>
  <c r="H21" i="5"/>
  <c r="J21" i="5"/>
  <c r="H16" i="5"/>
  <c r="J16" i="5"/>
  <c r="F11" i="5"/>
  <c r="H11" i="5"/>
  <c r="J11" i="5"/>
  <c r="F12" i="5"/>
  <c r="H12" i="5"/>
  <c r="J12" i="5"/>
  <c r="F13" i="5"/>
  <c r="H13" i="5"/>
  <c r="J13" i="5"/>
  <c r="F14" i="5"/>
  <c r="H14" i="5"/>
  <c r="J14" i="5"/>
  <c r="F15" i="5"/>
  <c r="H15" i="5"/>
  <c r="J15" i="5"/>
  <c r="H10" i="5"/>
  <c r="J10" i="5"/>
  <c r="F8" i="5"/>
  <c r="H8" i="5"/>
  <c r="J8" i="5"/>
  <c r="F9" i="5"/>
  <c r="H9" i="5"/>
  <c r="J9" i="5"/>
  <c r="H7" i="5"/>
  <c r="J7" i="5"/>
  <c r="F7" i="5"/>
  <c r="K11" i="3" l="1"/>
  <c r="K20" i="5" s="1"/>
  <c r="I11" i="3"/>
  <c r="I20" i="5" s="1"/>
  <c r="G11" i="3"/>
  <c r="G20" i="5" s="1"/>
  <c r="L11" i="3" l="1"/>
  <c r="L20" i="5" s="1"/>
  <c r="K19" i="5" l="1"/>
  <c r="I19" i="5"/>
  <c r="K9" i="3"/>
  <c r="K18" i="5" s="1"/>
  <c r="I9" i="3"/>
  <c r="I18" i="5" s="1"/>
  <c r="G9" i="3"/>
  <c r="G18" i="5" s="1"/>
  <c r="L19" i="5" l="1"/>
  <c r="G19" i="5"/>
  <c r="L9" i="3"/>
  <c r="L18" i="5" s="1"/>
  <c r="C11" i="5"/>
  <c r="C12" i="5"/>
  <c r="C13" i="5"/>
  <c r="C14" i="5"/>
  <c r="C15" i="5"/>
  <c r="C8" i="5"/>
  <c r="C9" i="5"/>
  <c r="C7" i="5"/>
  <c r="D8" i="5"/>
  <c r="D9" i="5"/>
  <c r="D7" i="5"/>
  <c r="B14" i="5"/>
  <c r="I10" i="1" l="1"/>
  <c r="I9" i="5" s="1"/>
  <c r="K9" i="4"/>
  <c r="K24" i="5" s="1"/>
  <c r="I9" i="4"/>
  <c r="I24" i="5" s="1"/>
  <c r="G9" i="4"/>
  <c r="L9" i="4" l="1"/>
  <c r="L24" i="5" s="1"/>
  <c r="G24" i="5"/>
  <c r="K10" i="1"/>
  <c r="K9" i="5" s="1"/>
  <c r="G10" i="1"/>
  <c r="G9" i="5" s="1"/>
  <c r="L10" i="1" l="1"/>
  <c r="L9" i="5" s="1"/>
  <c r="A15" i="5" l="1"/>
  <c r="A14" i="5"/>
  <c r="B7" i="5"/>
  <c r="K12" i="3" l="1"/>
  <c r="K21" i="5" s="1"/>
  <c r="I12" i="3"/>
  <c r="I21" i="5" s="1"/>
  <c r="G12" i="3"/>
  <c r="L12" i="3" l="1"/>
  <c r="L21" i="5" s="1"/>
  <c r="G21" i="5"/>
  <c r="G10" i="4" l="1"/>
  <c r="G25" i="5" s="1"/>
  <c r="I10" i="4"/>
  <c r="I25" i="5" s="1"/>
  <c r="K10" i="4"/>
  <c r="K25" i="5" s="1"/>
  <c r="L10" i="4" l="1"/>
  <c r="L25" i="5" s="1"/>
  <c r="E24" i="5" l="1"/>
  <c r="E25" i="5"/>
  <c r="E23" i="5"/>
  <c r="E21" i="5"/>
  <c r="E20" i="5"/>
  <c r="E19" i="5"/>
  <c r="E18" i="5"/>
  <c r="E17" i="5"/>
  <c r="E15" i="5"/>
  <c r="E14" i="5"/>
  <c r="E13" i="5"/>
  <c r="E12" i="5"/>
  <c r="E11" i="5"/>
  <c r="E10" i="5"/>
  <c r="E8" i="5"/>
  <c r="A25" i="5" l="1"/>
  <c r="A24" i="5"/>
  <c r="A23" i="5"/>
  <c r="K15" i="5" l="1"/>
  <c r="I15" i="5"/>
  <c r="G15" i="5"/>
  <c r="L15" i="5" l="1"/>
  <c r="K14" i="5"/>
  <c r="I14" i="5"/>
  <c r="G14" i="5"/>
  <c r="L14" i="5" l="1"/>
  <c r="K8" i="4" l="1"/>
  <c r="K23" i="5" s="1"/>
  <c r="I8" i="4"/>
  <c r="I23" i="5" s="1"/>
  <c r="G8" i="4"/>
  <c r="G23" i="5" s="1"/>
  <c r="B9" i="5"/>
  <c r="A9" i="5"/>
  <c r="J11" i="4"/>
  <c r="H11" i="4"/>
  <c r="J13" i="3"/>
  <c r="H13" i="3"/>
  <c r="J13" i="2"/>
  <c r="B25" i="5"/>
  <c r="B24" i="5"/>
  <c r="F22" i="5"/>
  <c r="E22" i="5"/>
  <c r="B22" i="5"/>
  <c r="A22" i="5"/>
  <c r="D21" i="5"/>
  <c r="C21" i="5"/>
  <c r="B21" i="5"/>
  <c r="D20" i="5"/>
  <c r="C20" i="5"/>
  <c r="B20" i="5"/>
  <c r="D19" i="5"/>
  <c r="C19" i="5"/>
  <c r="D18" i="5"/>
  <c r="C18" i="5"/>
  <c r="B18" i="5"/>
  <c r="D17" i="5"/>
  <c r="C17" i="5"/>
  <c r="B17" i="5"/>
  <c r="F16" i="5"/>
  <c r="E16" i="5"/>
  <c r="D16" i="5"/>
  <c r="C16" i="5"/>
  <c r="B16" i="5"/>
  <c r="A21" i="5"/>
  <c r="A20" i="5"/>
  <c r="A19" i="5"/>
  <c r="A18" i="5"/>
  <c r="A17" i="5"/>
  <c r="A16" i="5"/>
  <c r="D15" i="5"/>
  <c r="B15" i="5"/>
  <c r="D13" i="5"/>
  <c r="B13" i="5"/>
  <c r="D12" i="5"/>
  <c r="B12" i="5"/>
  <c r="D11" i="5"/>
  <c r="B11" i="5"/>
  <c r="F10" i="5"/>
  <c r="D10" i="5"/>
  <c r="C10" i="5"/>
  <c r="B10" i="5"/>
  <c r="A13" i="5"/>
  <c r="A12" i="5"/>
  <c r="A11" i="5"/>
  <c r="A10" i="5"/>
  <c r="B8" i="5"/>
  <c r="K7" i="4"/>
  <c r="K22" i="5" s="1"/>
  <c r="I7" i="4"/>
  <c r="I22" i="5" s="1"/>
  <c r="G7" i="4"/>
  <c r="G22" i="5" s="1"/>
  <c r="K8" i="3"/>
  <c r="K17" i="5" s="1"/>
  <c r="I8" i="3"/>
  <c r="I17" i="5" s="1"/>
  <c r="G8" i="3"/>
  <c r="G17" i="5" s="1"/>
  <c r="K7" i="3"/>
  <c r="K16" i="5" s="1"/>
  <c r="I7" i="3"/>
  <c r="I16" i="5" s="1"/>
  <c r="G7" i="3"/>
  <c r="G16" i="5" s="1"/>
  <c r="K8" i="1"/>
  <c r="I8" i="1"/>
  <c r="G8" i="1"/>
  <c r="G7" i="5" s="1"/>
  <c r="K9" i="1"/>
  <c r="K8" i="5" s="1"/>
  <c r="I9" i="1"/>
  <c r="I8" i="5" s="1"/>
  <c r="G9" i="1"/>
  <c r="G8" i="5" s="1"/>
  <c r="I13" i="5"/>
  <c r="I9" i="2"/>
  <c r="I12" i="5" s="1"/>
  <c r="I8" i="2"/>
  <c r="I11" i="5" s="1"/>
  <c r="K13" i="5"/>
  <c r="K12" i="5"/>
  <c r="K8" i="2"/>
  <c r="K11" i="5" s="1"/>
  <c r="K7" i="2"/>
  <c r="K10" i="5" s="1"/>
  <c r="I7" i="2"/>
  <c r="I10" i="5" s="1"/>
  <c r="G13" i="5"/>
  <c r="G12" i="5"/>
  <c r="G11" i="5"/>
  <c r="G10" i="5"/>
  <c r="I7" i="5" l="1"/>
  <c r="I11" i="1"/>
  <c r="K7" i="5"/>
  <c r="K11" i="1"/>
  <c r="L8" i="4"/>
  <c r="L23" i="5" s="1"/>
  <c r="K13" i="3"/>
  <c r="G13" i="2"/>
  <c r="G11" i="1"/>
  <c r="I13" i="3"/>
  <c r="G11" i="4"/>
  <c r="I11" i="4"/>
  <c r="L7" i="4"/>
  <c r="L22" i="5" s="1"/>
  <c r="K13" i="2"/>
  <c r="I13" i="2"/>
  <c r="K11" i="4"/>
  <c r="L9" i="1"/>
  <c r="L8" i="5" s="1"/>
  <c r="L7" i="3"/>
  <c r="L16" i="5" s="1"/>
  <c r="J26" i="5"/>
  <c r="G13" i="3"/>
  <c r="L8" i="3"/>
  <c r="L17" i="5" s="1"/>
  <c r="L8" i="1"/>
  <c r="L8" i="2"/>
  <c r="L11" i="5" s="1"/>
  <c r="L9" i="2"/>
  <c r="L12" i="5" s="1"/>
  <c r="L13" i="5"/>
  <c r="L7" i="2"/>
  <c r="L10" i="5" s="1"/>
  <c r="L7" i="5" l="1"/>
  <c r="L11" i="1"/>
  <c r="L26" i="5"/>
  <c r="G26" i="5"/>
  <c r="L13" i="2"/>
  <c r="I26" i="5"/>
  <c r="K26" i="5"/>
  <c r="L13" i="3"/>
  <c r="L11" i="4"/>
</calcChain>
</file>

<file path=xl/sharedStrings.xml><?xml version="1.0" encoding="utf-8"?>
<sst xmlns="http://schemas.openxmlformats.org/spreadsheetml/2006/main" count="187" uniqueCount="74">
  <si>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</si>
  <si>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</si>
  <si>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</si>
  <si>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</si>
  <si>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</si>
  <si>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</si>
  <si>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</si>
  <si>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</si>
  <si>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</si>
  <si>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</si>
  <si>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</si>
  <si>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</si>
  <si>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</si>
  <si>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</si>
  <si>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COMEDOR ASISTENCIAL</t>
  </si>
  <si>
    <t>ENCARGADA</t>
  </si>
  <si>
    <t>PRESIDENTA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</si>
  <si>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</si>
  <si>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</si>
  <si>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</si>
  <si>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</si>
  <si>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</si>
  <si>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>AUXILIAR CAIC</t>
  </si>
  <si>
    <t>AUXILIAR</t>
  </si>
  <si>
    <t>COCINA CAIC</t>
  </si>
  <si>
    <t>DESPENSA, PROALIMNE</t>
  </si>
  <si>
    <t xml:space="preserve">  </t>
  </si>
  <si>
    <t>ALEJANDRA RODRIGUEZ CASTRO</t>
  </si>
  <si>
    <t>UBR</t>
  </si>
  <si>
    <t>LAURA DENISS GALVEZ ALVAREZ</t>
  </si>
  <si>
    <t>PSICOLOGIA</t>
  </si>
  <si>
    <t>ADMINISTRATIVO</t>
  </si>
  <si>
    <t>SECRETARIO</t>
  </si>
  <si>
    <t>IRMA MARTINEZ ADATA</t>
  </si>
  <si>
    <t>AYUDANTE COCINERA</t>
  </si>
  <si>
    <t>SRA. GUILLERMINA BARAJAS ZEPEDA</t>
  </si>
  <si>
    <t>SUBS. EMPLEO DIA</t>
  </si>
  <si>
    <t>SUBS. EMPLEO</t>
  </si>
  <si>
    <t>AUXILIAR CONTAB</t>
  </si>
  <si>
    <t>ADRIANA YAZMIN MARTINEZ REYES</t>
  </si>
  <si>
    <t>MARIVEL DIAZ BARRAGAN</t>
  </si>
  <si>
    <t>No.</t>
  </si>
  <si>
    <t>DIF MUNICIPAL DE TIZAPAN</t>
  </si>
  <si>
    <t xml:space="preserve">CONCENTRADO </t>
  </si>
  <si>
    <t>NOMINA DE EMPLEADOS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</si>
  <si>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</si>
  <si>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</si>
  <si>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</si>
  <si>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</si>
  <si>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</si>
  <si>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</si>
  <si>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</si>
  <si>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</si>
  <si>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CHOFER</t>
  </si>
  <si>
    <t>MONSERAT HERNANDEZ MARTINEZ</t>
  </si>
  <si>
    <t xml:space="preserve">ELIZABETH IBARRA GARCIA                        </t>
  </si>
  <si>
    <t>YOLANDA AMEZCUA CEJA</t>
  </si>
  <si>
    <t xml:space="preserve">ISAURA VALLEJO CASTILLO </t>
  </si>
  <si>
    <t>ANA ROSA PANTOJA  MARTINEZ</t>
  </si>
  <si>
    <t>KARLA CANDELARIA YEPEZ MARTINEZ</t>
  </si>
  <si>
    <t>COMEDOR COMUNITARIO</t>
  </si>
  <si>
    <t>DIRECCION Y JURIDICO</t>
  </si>
  <si>
    <t>PERIODO 2018-2021</t>
  </si>
  <si>
    <t>LIC. OSVALDO TORRES MARTINEZ</t>
  </si>
  <si>
    <t>DIRECTOR  DIF MUNICIPAL</t>
  </si>
  <si>
    <t>MARIA ELENA LOPEZ MOJICA</t>
  </si>
  <si>
    <t>JUAN JOSE MARTINEZ CISNEROS</t>
  </si>
  <si>
    <t>LUZ ADRIANA REYES LOPEZ</t>
  </si>
  <si>
    <t>COCINERA</t>
  </si>
  <si>
    <t>DIRECTORA CAIC</t>
  </si>
  <si>
    <t>DIRECTORA</t>
  </si>
  <si>
    <t>DESARROLLO COMUNITARIO</t>
  </si>
  <si>
    <t xml:space="preserve">                                                             CORRESPONDIENTE A:  2DA QUINCENA DE AGOSTO DEL 2019</t>
  </si>
  <si>
    <t>NOMINA 2DA QUINCENA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</si>
</sst>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/>
    <xf numFmtId="0" fontId="3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" fontId="0" fillId="0" borderId="0" xfId="0" applyNumberFormat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2" fillId="0" borderId="0" xfId="0" applyFont="1"/>
    <xf numFmtId="0" fontId="10" fillId="0" borderId="0" xfId="0" applyFont="1"/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7" xfId="0" applyFont="1" applyBorder="1"/>
    <xf numFmtId="0" fontId="6" fillId="0" borderId="1" xfId="0" applyFont="1" applyBorder="1" applyAlignment="1">
      <alignment wrapText="1"/>
    </xf>
    <xf numFmtId="4" fontId="6" fillId="0" borderId="9" xfId="0" applyNumberFormat="1" applyFont="1" applyBorder="1"/>
    <xf numFmtId="0" fontId="6" fillId="0" borderId="9" xfId="0" applyFont="1" applyBorder="1"/>
    <xf numFmtId="0" fontId="8" fillId="0" borderId="10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11" xfId="0" applyNumberFormat="1" applyFont="1" applyBorder="1"/>
    <xf numFmtId="4" fontId="6" fillId="0" borderId="12" xfId="0" applyNumberFormat="1" applyFont="1" applyBorder="1"/>
    <xf numFmtId="4" fontId="6" fillId="0" borderId="13" xfId="0" applyNumberFormat="1" applyFont="1" applyBorder="1"/>
    <xf numFmtId="0" fontId="6" fillId="0" borderId="14" xfId="0" applyFont="1" applyBorder="1" applyAlignment="1">
      <alignment horizontal="center"/>
    </xf>
    <xf numFmtId="0" fontId="6" fillId="0" borderId="14" xfId="0" applyFont="1" applyBorder="1"/>
    <xf numFmtId="0" fontId="6" fillId="0" borderId="9" xfId="0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6" fillId="0" borderId="14" xfId="0" applyNumberFormat="1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5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6" xfId="1" applyNumberFormat="1" applyFont="1" applyBorder="1" applyAlignment="1">
      <alignment horizontal="right"/>
    </xf>
    <xf numFmtId="0" fontId="13" fillId="0" borderId="0" xfId="0" applyFont="1"/>
    <xf numFmtId="0" fontId="6" fillId="0" borderId="9" xfId="0" applyFont="1" applyBorder="1" applyAlignment="1">
      <alignment wrapText="1"/>
    </xf>
    <xf numFmtId="44" fontId="13" fillId="0" borderId="0" xfId="0" applyNumberFormat="1" applyFont="1"/>
    <xf numFmtId="4" fontId="8" fillId="0" borderId="8" xfId="0" applyNumberFormat="1" applyFont="1" applyBorder="1" applyAlignment="1">
      <alignment horizontal="center" wrapText="1"/>
    </xf>
    <xf numFmtId="0" fontId="6" fillId="0" borderId="13" xfId="0" applyFont="1" applyBorder="1"/>
    <xf numFmtId="0" fontId="9" fillId="0" borderId="9" xfId="0" applyFont="1" applyBorder="1"/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/>
    <xf numFmtId="0" fontId="6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6" fillId="0" borderId="0" xfId="0" applyFont="1" applyBorder="1"/>
    <xf numFmtId="0" fontId="10" fillId="0" borderId="0" xfId="0" applyFont="1" applyBorder="1" applyAlignment="1">
      <alignment vertical="center"/>
    </xf>
    <xf numFmtId="0" fontId="0" fillId="0" borderId="0" xfId="0" applyBorder="1"/>
    <xf numFmtId="0" fontId="9" fillId="0" borderId="1" xfId="0" applyFont="1" applyBorder="1" applyAlignment="1">
      <alignment wrapText="1"/>
    </xf>
    <xf numFmtId="0" fontId="6" fillId="0" borderId="15" xfId="0" applyFont="1" applyBorder="1"/>
    <xf numFmtId="0" fontId="14" fillId="0" borderId="0" xfId="0" applyFont="1" applyBorder="1" applyAlignment="1"/>
    <xf numFmtId="4" fontId="6" fillId="0" borderId="0" xfId="0" applyNumberFormat="1" applyFont="1" applyBorder="1" applyAlignment="1">
      <alignment horizontal="right"/>
    </xf>
    <xf numFmtId="4" fontId="6" fillId="0" borderId="1" xfId="0" applyNumberFormat="1" applyFont="1" applyBorder="1" applyAlignment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9" xfId="0" applyFont="1" applyBorder="1" applyAlignment="1">
      <alignment wrapText="1"/>
    </xf>
    <xf numFmtId="0" fontId="15" fillId="0" borderId="0" xfId="0" applyFont="1" applyBorder="1" applyAlignment="1"/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44" fontId="6" fillId="0" borderId="1" xfId="1" applyFont="1" applyBorder="1"/>
    <xf numFmtId="44" fontId="6" fillId="0" borderId="1" xfId="1" applyFont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D15" sqref="D15"/>
    </sheetView>
  </sheetViews>
  <sheetFormatPr baseColWidth="10" defaultRowHeight="15" x14ac:dyDescent="0.25"/>
  <cols>
    <col min="1" max="1" width="5" customWidth="1"/>
    <col min="2" max="2" width="26.28515625" customWidth="1"/>
    <col min="3" max="3" width="13.7109375" customWidth="1"/>
    <col min="4" max="4" width="9.7109375" customWidth="1"/>
    <col min="5" max="5" width="6.7109375" customWidth="1"/>
    <col min="6" max="6" width="6.5703125" customWidth="1"/>
    <col min="7" max="7" width="9.7109375" customWidth="1"/>
    <col min="8" max="8" width="7.28515625" hidden="1" customWidth="1"/>
    <col min="9" max="9" width="9.7109375" customWidth="1"/>
    <col min="10" max="10" width="6.7109375" hidden="1" customWidth="1"/>
    <col min="11" max="11" width="7.5703125" customWidth="1"/>
    <col min="12" max="12" width="9.7109375" customWidth="1"/>
    <col min="13" max="13" width="2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s="1" customFormat="1" ht="18.75" x14ac:dyDescent="0.3">
      <c r="A2" s="71" t="s">
        <v>42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7" s="1" customFormat="1" ht="18.75" x14ac:dyDescent="0.3">
      <c r="A3" s="71" t="s">
        <v>44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7" s="1" customFormat="1" ht="18.75" x14ac:dyDescent="0.3">
      <c r="A4" s="71" t="s">
        <v>62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7" ht="18.75" x14ac:dyDescent="0.3">
      <c r="A5" s="74" t="s">
        <v>72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7" ht="30" customHeight="1" x14ac:dyDescent="0.25">
      <c r="A6" s="7" t="s">
        <v>41</v>
      </c>
      <c r="B6" s="7" t="s">
        <v>2</v>
      </c>
      <c r="C6" s="7" t="s">
        <v>3</v>
      </c>
      <c r="D6" s="7" t="s">
        <v>4</v>
      </c>
      <c r="E6" s="75" t="s">
        <v>5</v>
      </c>
      <c r="F6" s="75" t="s">
        <v>6</v>
      </c>
      <c r="G6" s="75" t="s">
        <v>7</v>
      </c>
      <c r="H6" s="75" t="s">
        <v>8</v>
      </c>
      <c r="I6" s="75" t="s">
        <v>9</v>
      </c>
      <c r="J6" s="75" t="s">
        <v>36</v>
      </c>
      <c r="K6" s="75" t="s">
        <v>37</v>
      </c>
      <c r="L6" s="75" t="s">
        <v>11</v>
      </c>
      <c r="M6" s="80" t="s">
        <v>12</v>
      </c>
    </row>
    <row r="7" spans="1:17" ht="30" customHeight="1" x14ac:dyDescent="0.25">
      <c r="A7" s="4"/>
      <c r="B7" s="5" t="s">
        <v>13</v>
      </c>
      <c r="C7" s="5"/>
      <c r="D7" s="4"/>
      <c r="E7" s="4"/>
      <c r="F7" s="4"/>
      <c r="G7" s="76"/>
      <c r="H7" s="76"/>
      <c r="I7" s="76"/>
      <c r="J7" s="76"/>
      <c r="K7" s="76"/>
      <c r="L7" s="76"/>
      <c r="M7" s="81"/>
    </row>
    <row r="8" spans="1:17" ht="30" customHeight="1" x14ac:dyDescent="0.25">
      <c r="A8" s="4">
        <v>1</v>
      </c>
      <c r="B8" s="14" t="s">
        <v>48</v>
      </c>
      <c r="C8" s="8" t="s">
        <v>31</v>
      </c>
      <c r="D8" s="64" t="s">
        <v>61</v>
      </c>
      <c r="E8" s="5">
        <v>16</v>
      </c>
      <c r="F8" s="23">
        <v>461</v>
      </c>
      <c r="G8" s="23">
        <f>+E8*F8</f>
        <v>7376</v>
      </c>
      <c r="H8" s="23">
        <v>48</v>
      </c>
      <c r="I8" s="23">
        <f>+E8*H8</f>
        <v>768</v>
      </c>
      <c r="J8" s="23">
        <v>0</v>
      </c>
      <c r="K8" s="23">
        <f>+E8*J8</f>
        <v>0</v>
      </c>
      <c r="L8" s="23">
        <f>+G8-I8+K8</f>
        <v>6608</v>
      </c>
      <c r="M8" s="81"/>
    </row>
    <row r="9" spans="1:17" s="1" customFormat="1" ht="30" customHeight="1" x14ac:dyDescent="0.25">
      <c r="A9" s="4">
        <v>2</v>
      </c>
      <c r="B9" s="14" t="s">
        <v>66</v>
      </c>
      <c r="C9" s="8" t="s">
        <v>31</v>
      </c>
      <c r="D9" s="9" t="s">
        <v>32</v>
      </c>
      <c r="E9" s="5">
        <v>16</v>
      </c>
      <c r="F9" s="23">
        <v>212</v>
      </c>
      <c r="G9" s="23">
        <f>+E9*F9</f>
        <v>3392</v>
      </c>
      <c r="H9" s="23">
        <v>6</v>
      </c>
      <c r="I9" s="23">
        <f>+E9*H9</f>
        <v>96</v>
      </c>
      <c r="J9" s="23">
        <v>0</v>
      </c>
      <c r="K9" s="23">
        <f>+E9*J9</f>
        <v>0</v>
      </c>
      <c r="L9" s="23">
        <f>+G9-I9+K9</f>
        <v>3296</v>
      </c>
      <c r="M9" s="81"/>
    </row>
    <row r="10" spans="1:17" s="1" customFormat="1" ht="30" customHeight="1" x14ac:dyDescent="0.25">
      <c r="A10" s="4">
        <v>3</v>
      </c>
      <c r="B10" s="14" t="s">
        <v>54</v>
      </c>
      <c r="C10" s="8" t="s">
        <v>31</v>
      </c>
      <c r="D10" s="13" t="s">
        <v>38</v>
      </c>
      <c r="E10" s="5">
        <v>16</v>
      </c>
      <c r="F10" s="23">
        <v>252</v>
      </c>
      <c r="G10" s="23">
        <f>+E10*F10</f>
        <v>4032</v>
      </c>
      <c r="H10" s="23">
        <v>11</v>
      </c>
      <c r="I10" s="23">
        <f>+E10*H10</f>
        <v>176</v>
      </c>
      <c r="J10" s="23">
        <v>0</v>
      </c>
      <c r="K10" s="23">
        <f>+E10*J10</f>
        <v>0</v>
      </c>
      <c r="L10" s="23">
        <f>+G10-I10+K10</f>
        <v>3856</v>
      </c>
      <c r="M10" s="81"/>
      <c r="Q10" s="63"/>
    </row>
    <row r="11" spans="1:17" ht="30" customHeight="1" x14ac:dyDescent="0.25">
      <c r="A11" s="4"/>
      <c r="B11" s="5" t="s">
        <v>11</v>
      </c>
      <c r="C11" s="5"/>
      <c r="D11" s="4"/>
      <c r="E11" s="22"/>
      <c r="F11" s="78"/>
      <c r="G11" s="78">
        <f>SUM(G8:G10)</f>
        <v>14800</v>
      </c>
      <c r="H11" s="78">
        <v>68.8</v>
      </c>
      <c r="I11" s="78">
        <f t="shared" ref="I11:L11" si="0">SUM(I8:I10)</f>
        <v>1040</v>
      </c>
      <c r="J11" s="78">
        <f t="shared" si="0"/>
        <v>0</v>
      </c>
      <c r="K11" s="78">
        <f t="shared" si="0"/>
        <v>0</v>
      </c>
      <c r="L11" s="78">
        <f t="shared" si="0"/>
        <v>13760</v>
      </c>
      <c r="M11" s="81"/>
    </row>
    <row r="12" spans="1:17" x14ac:dyDescent="0.25">
      <c r="A12" s="1"/>
      <c r="B12" s="1"/>
      <c r="C12" s="1"/>
      <c r="D12" s="1"/>
      <c r="E12" s="1"/>
      <c r="F12" s="79"/>
      <c r="G12" s="6"/>
      <c r="H12" s="1"/>
      <c r="I12" s="6"/>
      <c r="J12" s="1"/>
      <c r="K12" s="6"/>
      <c r="L12" s="1"/>
      <c r="M12" s="1"/>
    </row>
    <row r="13" spans="1:17" x14ac:dyDescent="0.25">
      <c r="A13" s="1"/>
      <c r="B13" s="1"/>
      <c r="C13" s="1"/>
      <c r="D13" s="1"/>
      <c r="E13" s="1"/>
      <c r="F13" s="63"/>
      <c r="G13" s="1"/>
      <c r="H13" s="1"/>
      <c r="I13" s="1"/>
      <c r="J13" s="1"/>
      <c r="K13" s="1"/>
      <c r="L13" s="1"/>
      <c r="M13" s="1"/>
    </row>
    <row r="14" spans="1:17" ht="16.5" x14ac:dyDescent="0.3">
      <c r="A14" s="72" t="s">
        <v>35</v>
      </c>
      <c r="B14" s="72"/>
      <c r="C14" s="72"/>
      <c r="D14" s="11"/>
      <c r="E14" s="11"/>
      <c r="F14" s="11"/>
      <c r="G14" s="72" t="s">
        <v>63</v>
      </c>
      <c r="H14" s="72"/>
      <c r="I14" s="72"/>
      <c r="J14" s="72"/>
      <c r="K14" s="72"/>
      <c r="L14" s="72"/>
      <c r="M14" s="1"/>
    </row>
    <row r="15" spans="1:17" ht="16.5" x14ac:dyDescent="0.3">
      <c r="A15" s="3"/>
      <c r="B15" s="20"/>
      <c r="C15" s="20"/>
      <c r="D15" s="11"/>
      <c r="E15" s="11"/>
      <c r="F15" s="11"/>
      <c r="G15" s="21"/>
      <c r="H15" s="21"/>
      <c r="I15" s="11"/>
      <c r="J15" s="11"/>
      <c r="K15" s="11"/>
      <c r="L15" s="11"/>
      <c r="M15" s="1"/>
    </row>
    <row r="16" spans="1:17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  <c r="M16" s="1"/>
    </row>
    <row r="17" spans="1:13" ht="16.5" x14ac:dyDescent="0.3">
      <c r="A17" s="69" t="s">
        <v>47</v>
      </c>
      <c r="B17" s="69"/>
      <c r="C17" s="69"/>
      <c r="D17" s="11"/>
      <c r="E17" s="11"/>
      <c r="F17" s="11"/>
      <c r="G17" s="70" t="s">
        <v>46</v>
      </c>
      <c r="H17" s="70"/>
      <c r="I17" s="70"/>
      <c r="J17" s="70"/>
      <c r="K17" s="70"/>
      <c r="L17" s="70"/>
      <c r="M17" s="1"/>
    </row>
    <row r="18" spans="1:13" ht="16.5" x14ac:dyDescent="0.3">
      <c r="A18" s="70" t="s">
        <v>16</v>
      </c>
      <c r="B18" s="70"/>
      <c r="C18" s="70"/>
      <c r="D18" s="11"/>
      <c r="E18" s="11"/>
      <c r="F18" s="11"/>
      <c r="G18" s="70" t="s">
        <v>64</v>
      </c>
      <c r="H18" s="70"/>
      <c r="I18" s="70"/>
      <c r="J18" s="70"/>
      <c r="K18" s="70"/>
      <c r="L18" s="70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</sheetData>
  <mergeCells count="9">
    <mergeCell ref="A17:C17"/>
    <mergeCell ref="G17:L17"/>
    <mergeCell ref="A18:C18"/>
    <mergeCell ref="G18:L18"/>
    <mergeCell ref="A2:M2"/>
    <mergeCell ref="A3:M3"/>
    <mergeCell ref="A4:M4"/>
    <mergeCell ref="A14:C14"/>
    <mergeCell ref="G14:L14"/>
  </mergeCells>
  <pageMargins left="0.70866141732283472" right="0.70866141732283472" top="1.574803149606299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A5" sqref="A5:M13"/>
    </sheetView>
  </sheetViews>
  <sheetFormatPr baseColWidth="10" defaultColWidth="11.42578125" defaultRowHeight="15" x14ac:dyDescent="0.25"/>
  <cols>
    <col min="1" max="1" width="8.140625" style="1" customWidth="1"/>
    <col min="2" max="2" width="33.28515625" style="1" customWidth="1"/>
    <col min="3" max="3" width="11.42578125" style="1"/>
    <col min="4" max="4" width="9.85546875" style="1" customWidth="1"/>
    <col min="5" max="5" width="7" style="1" customWidth="1"/>
    <col min="6" max="6" width="6.5703125" style="1" customWidth="1"/>
    <col min="7" max="7" width="9.7109375" style="1" customWidth="1"/>
    <col min="8" max="8" width="7.85546875" style="1" hidden="1" customWidth="1"/>
    <col min="9" max="9" width="9" style="1" customWidth="1"/>
    <col min="10" max="10" width="8.7109375" style="1" hidden="1" customWidth="1"/>
    <col min="11" max="11" width="7.5703125" style="1" customWidth="1"/>
    <col min="12" max="12" width="9.7109375" style="1" customWidth="1"/>
    <col min="13" max="13" width="29.5703125" style="1" customWidth="1"/>
    <col min="14" max="16384" width="11.42578125" style="1"/>
  </cols>
  <sheetData>
    <row r="1" spans="1:21" ht="18.75" x14ac:dyDescent="0.3">
      <c r="A1" s="71" t="s">
        <v>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21" ht="18.75" x14ac:dyDescent="0.3">
      <c r="A2" s="71" t="s">
        <v>44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21" ht="18.75" x14ac:dyDescent="0.3">
      <c r="A3" s="71" t="s">
        <v>62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21" ht="18.75" x14ac:dyDescent="0.3">
      <c r="A4" s="74" t="s">
        <v>72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21" ht="34.5" customHeight="1" x14ac:dyDescent="0.25">
      <c r="A5" s="7" t="s">
        <v>41</v>
      </c>
      <c r="B5" s="7" t="s">
        <v>2</v>
      </c>
      <c r="C5" s="7" t="s">
        <v>3</v>
      </c>
      <c r="D5" s="7" t="s">
        <v>4</v>
      </c>
      <c r="E5" s="75" t="s">
        <v>5</v>
      </c>
      <c r="F5" s="75" t="s">
        <v>6</v>
      </c>
      <c r="G5" s="75" t="s">
        <v>7</v>
      </c>
      <c r="H5" s="75" t="s">
        <v>8</v>
      </c>
      <c r="I5" s="75" t="s">
        <v>9</v>
      </c>
      <c r="J5" s="75" t="s">
        <v>10</v>
      </c>
      <c r="K5" s="75" t="s">
        <v>37</v>
      </c>
      <c r="L5" s="75" t="s">
        <v>11</v>
      </c>
      <c r="M5" s="75" t="s">
        <v>12</v>
      </c>
    </row>
    <row r="6" spans="1:21" ht="30" customHeight="1" x14ac:dyDescent="0.25">
      <c r="A6" s="4"/>
      <c r="B6" s="5" t="s">
        <v>13</v>
      </c>
      <c r="C6" s="5"/>
      <c r="D6" s="4"/>
      <c r="E6" s="4"/>
      <c r="F6" s="4"/>
      <c r="G6" s="76"/>
      <c r="H6" s="76"/>
      <c r="I6" s="76"/>
      <c r="J6" s="76"/>
      <c r="K6" s="76"/>
      <c r="L6" s="76"/>
      <c r="M6" s="4"/>
    </row>
    <row r="7" spans="1:21" ht="30" customHeight="1" x14ac:dyDescent="0.25">
      <c r="A7" s="4">
        <v>4</v>
      </c>
      <c r="B7" s="8" t="s">
        <v>67</v>
      </c>
      <c r="C7" s="64" t="s">
        <v>69</v>
      </c>
      <c r="D7" s="13" t="s">
        <v>70</v>
      </c>
      <c r="E7" s="5">
        <v>16</v>
      </c>
      <c r="F7" s="23">
        <v>178.5</v>
      </c>
      <c r="G7" s="23">
        <f t="shared" ref="G7:G10" si="0">+E7*F7</f>
        <v>2856</v>
      </c>
      <c r="H7" s="23">
        <v>0</v>
      </c>
      <c r="I7" s="23">
        <f t="shared" ref="I7:I10" si="1">+E7*H7</f>
        <v>0</v>
      </c>
      <c r="J7" s="23">
        <v>1.5</v>
      </c>
      <c r="K7" s="23">
        <f t="shared" ref="K7:K10" si="2">+E7*J7</f>
        <v>24</v>
      </c>
      <c r="L7" s="23">
        <f t="shared" ref="L7:L10" si="3">+G7-I7+K7</f>
        <v>2880</v>
      </c>
      <c r="M7" s="4" t="s">
        <v>20</v>
      </c>
    </row>
    <row r="8" spans="1:21" ht="30" customHeight="1" x14ac:dyDescent="0.25">
      <c r="A8" s="4">
        <v>5</v>
      </c>
      <c r="B8" s="8" t="s">
        <v>21</v>
      </c>
      <c r="C8" s="64" t="s">
        <v>18</v>
      </c>
      <c r="D8" s="13" t="s">
        <v>19</v>
      </c>
      <c r="E8" s="5">
        <v>17</v>
      </c>
      <c r="F8" s="23">
        <v>156</v>
      </c>
      <c r="G8" s="23">
        <f t="shared" si="0"/>
        <v>2652</v>
      </c>
      <c r="H8" s="23">
        <v>0</v>
      </c>
      <c r="I8" s="23">
        <f t="shared" si="1"/>
        <v>0</v>
      </c>
      <c r="J8" s="23">
        <v>4</v>
      </c>
      <c r="K8" s="23">
        <f t="shared" si="2"/>
        <v>68</v>
      </c>
      <c r="L8" s="23">
        <f t="shared" si="3"/>
        <v>2720</v>
      </c>
      <c r="M8" s="4" t="s">
        <v>20</v>
      </c>
    </row>
    <row r="9" spans="1:21" ht="30" customHeight="1" x14ac:dyDescent="0.25">
      <c r="A9" s="4">
        <v>6</v>
      </c>
      <c r="B9" s="8" t="s">
        <v>55</v>
      </c>
      <c r="C9" s="64" t="s">
        <v>22</v>
      </c>
      <c r="D9" s="13" t="s">
        <v>23</v>
      </c>
      <c r="E9" s="5">
        <v>11</v>
      </c>
      <c r="F9" s="23">
        <v>125.5</v>
      </c>
      <c r="G9" s="23">
        <f t="shared" si="0"/>
        <v>1380.5</v>
      </c>
      <c r="H9" s="23">
        <v>0</v>
      </c>
      <c r="I9" s="23">
        <f t="shared" si="1"/>
        <v>0</v>
      </c>
      <c r="J9" s="23">
        <v>5.1666666660000002</v>
      </c>
      <c r="K9" s="23">
        <f t="shared" si="2"/>
        <v>56.833333326000002</v>
      </c>
      <c r="L9" s="23">
        <f t="shared" si="3"/>
        <v>1437.333333326</v>
      </c>
      <c r="M9" s="4"/>
    </row>
    <row r="10" spans="1:21" ht="30" customHeight="1" x14ac:dyDescent="0.25">
      <c r="A10" s="4">
        <v>7</v>
      </c>
      <c r="B10" s="4" t="s">
        <v>40</v>
      </c>
      <c r="C10" s="64" t="s">
        <v>24</v>
      </c>
      <c r="D10" s="13" t="s">
        <v>68</v>
      </c>
      <c r="E10" s="5">
        <v>11</v>
      </c>
      <c r="F10" s="23">
        <v>125.5</v>
      </c>
      <c r="G10" s="23">
        <f t="shared" si="0"/>
        <v>1380.5</v>
      </c>
      <c r="H10" s="23">
        <v>0</v>
      </c>
      <c r="I10" s="23">
        <f t="shared" si="1"/>
        <v>0</v>
      </c>
      <c r="J10" s="23">
        <v>5.1666666660000002</v>
      </c>
      <c r="K10" s="23">
        <f t="shared" si="2"/>
        <v>56.833333326000002</v>
      </c>
      <c r="L10" s="23">
        <f t="shared" si="3"/>
        <v>1437.333333326</v>
      </c>
      <c r="M10" s="4"/>
      <c r="O10" s="67"/>
      <c r="P10" s="67"/>
      <c r="Q10" s="67"/>
      <c r="R10" s="67"/>
      <c r="S10" s="67"/>
      <c r="T10" s="67"/>
      <c r="U10" s="67"/>
    </row>
    <row r="11" spans="1:21" ht="30" customHeight="1" x14ac:dyDescent="0.25">
      <c r="A11" s="4">
        <v>8</v>
      </c>
      <c r="B11" s="8" t="s">
        <v>65</v>
      </c>
      <c r="C11" s="64" t="s">
        <v>24</v>
      </c>
      <c r="D11" s="13" t="s">
        <v>68</v>
      </c>
      <c r="E11" s="5">
        <v>11</v>
      </c>
      <c r="F11" s="23">
        <v>125.5</v>
      </c>
      <c r="G11" s="23">
        <f t="shared" ref="G11:G12" si="4">+E11*F11</f>
        <v>1380.5</v>
      </c>
      <c r="H11" s="23">
        <v>0</v>
      </c>
      <c r="I11" s="23">
        <f t="shared" ref="I11:I12" si="5">+E11*H11</f>
        <v>0</v>
      </c>
      <c r="J11" s="23">
        <v>5.1666666660000002</v>
      </c>
      <c r="K11" s="23">
        <f t="shared" ref="K11:K12" si="6">+E11*J11</f>
        <v>56.833333326000002</v>
      </c>
      <c r="L11" s="23">
        <f t="shared" ref="L11:L12" si="7">+G11-I11+K11</f>
        <v>1437.333333326</v>
      </c>
      <c r="M11" s="4"/>
    </row>
    <row r="12" spans="1:21" ht="30" customHeight="1" x14ac:dyDescent="0.25">
      <c r="A12" s="4">
        <v>9</v>
      </c>
      <c r="B12" s="8" t="s">
        <v>57</v>
      </c>
      <c r="C12" s="64" t="s">
        <v>22</v>
      </c>
      <c r="D12" s="13" t="s">
        <v>19</v>
      </c>
      <c r="E12" s="5">
        <v>16</v>
      </c>
      <c r="F12" s="23">
        <v>156</v>
      </c>
      <c r="G12" s="23">
        <f t="shared" si="4"/>
        <v>2496</v>
      </c>
      <c r="H12" s="23">
        <v>0</v>
      </c>
      <c r="I12" s="23">
        <f t="shared" si="5"/>
        <v>0</v>
      </c>
      <c r="J12" s="23">
        <v>4</v>
      </c>
      <c r="K12" s="23">
        <f t="shared" si="6"/>
        <v>64</v>
      </c>
      <c r="L12" s="23">
        <f t="shared" si="7"/>
        <v>2560</v>
      </c>
      <c r="M12" s="4"/>
    </row>
    <row r="13" spans="1:21" ht="30" customHeight="1" x14ac:dyDescent="0.25">
      <c r="A13" s="4"/>
      <c r="B13" s="4"/>
      <c r="C13" s="5" t="s">
        <v>11</v>
      </c>
      <c r="D13" s="5"/>
      <c r="E13" s="22"/>
      <c r="F13" s="22"/>
      <c r="G13" s="23">
        <f>SUM(G7:G12)</f>
        <v>12145.5</v>
      </c>
      <c r="H13" s="78">
        <v>0</v>
      </c>
      <c r="I13" s="23">
        <f>SUM(I7:I12)</f>
        <v>0</v>
      </c>
      <c r="J13" s="23">
        <f>SUM(J7:J12)</f>
        <v>24.999999998000003</v>
      </c>
      <c r="K13" s="23">
        <f>SUM(K7:K12)</f>
        <v>326.49999997800001</v>
      </c>
      <c r="L13" s="23">
        <f>SUM(L7:L12)</f>
        <v>12471.999999977999</v>
      </c>
      <c r="M13" s="77"/>
    </row>
    <row r="14" spans="1:2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2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21" ht="16.5" x14ac:dyDescent="0.3">
      <c r="A16" s="72" t="s">
        <v>35</v>
      </c>
      <c r="B16" s="72"/>
      <c r="C16" s="72"/>
      <c r="D16" s="11"/>
      <c r="E16" s="11"/>
      <c r="F16" s="11"/>
      <c r="G16" s="72" t="s">
        <v>63</v>
      </c>
      <c r="H16" s="72"/>
      <c r="I16" s="72"/>
      <c r="J16" s="72"/>
      <c r="K16" s="72"/>
      <c r="L16" s="72"/>
      <c r="M16" s="10"/>
    </row>
    <row r="17" spans="1:13" ht="16.5" x14ac:dyDescent="0.3">
      <c r="A17" s="3"/>
      <c r="B17" s="20"/>
      <c r="C17" s="20"/>
      <c r="D17" s="11"/>
      <c r="E17" s="11"/>
      <c r="F17" s="11"/>
      <c r="G17" s="21"/>
      <c r="H17" s="21"/>
      <c r="I17" s="11"/>
      <c r="J17" s="11"/>
      <c r="K17" s="11"/>
      <c r="L17" s="11"/>
      <c r="M17" s="10"/>
    </row>
    <row r="18" spans="1:13" ht="16.5" x14ac:dyDescent="0.3">
      <c r="A18" s="3"/>
      <c r="B18" s="20"/>
      <c r="C18" s="20"/>
      <c r="D18" s="11"/>
      <c r="E18" s="11"/>
      <c r="F18" s="11"/>
      <c r="G18" s="21"/>
      <c r="H18" s="21"/>
      <c r="I18" s="11"/>
      <c r="J18" s="11"/>
      <c r="K18" s="11"/>
      <c r="L18" s="11"/>
      <c r="M18" s="10"/>
    </row>
    <row r="19" spans="1:13" ht="16.5" x14ac:dyDescent="0.3">
      <c r="A19" s="69" t="s">
        <v>47</v>
      </c>
      <c r="B19" s="69"/>
      <c r="C19" s="69"/>
      <c r="D19" s="11"/>
      <c r="E19" s="11"/>
      <c r="F19" s="11"/>
      <c r="G19" s="70" t="s">
        <v>46</v>
      </c>
      <c r="H19" s="70"/>
      <c r="I19" s="70"/>
      <c r="J19" s="70"/>
      <c r="K19" s="70"/>
      <c r="L19" s="70"/>
      <c r="M19" s="10"/>
    </row>
    <row r="20" spans="1:13" ht="16.5" x14ac:dyDescent="0.3">
      <c r="A20" s="70" t="s">
        <v>16</v>
      </c>
      <c r="B20" s="70"/>
      <c r="C20" s="70"/>
      <c r="D20" s="11"/>
      <c r="E20" s="11"/>
      <c r="F20" s="11"/>
      <c r="G20" s="70" t="s">
        <v>64</v>
      </c>
      <c r="H20" s="70"/>
      <c r="I20" s="70"/>
      <c r="J20" s="70"/>
      <c r="K20" s="70"/>
      <c r="L20" s="70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A5" sqref="A5:M13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5" width="9.7109375" style="1" customWidth="1"/>
    <col min="6" max="6" width="6.5703125" style="1" customWidth="1"/>
    <col min="7" max="7" width="10.28515625" style="1" customWidth="1"/>
    <col min="8" max="8" width="1.85546875" style="1" hidden="1" customWidth="1"/>
    <col min="9" max="9" width="9.5703125" style="1" customWidth="1"/>
    <col min="10" max="10" width="8.7109375" style="1" hidden="1" customWidth="1"/>
    <col min="11" max="11" width="7.5703125" style="1" customWidth="1"/>
    <col min="12" max="12" width="9.7109375" style="1" customWidth="1"/>
    <col min="13" max="13" width="29.5703125" style="1" customWidth="1"/>
    <col min="14" max="16384" width="11.42578125" style="1"/>
  </cols>
  <sheetData>
    <row r="1" spans="1:17" ht="18.75" x14ac:dyDescent="0.3">
      <c r="A1" s="71" t="s">
        <v>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7" ht="18.75" x14ac:dyDescent="0.3">
      <c r="A2" s="71" t="s">
        <v>44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7" ht="18.75" x14ac:dyDescent="0.3">
      <c r="A3" s="71" t="s">
        <v>62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7" ht="18.75" x14ac:dyDescent="0.3">
      <c r="A4" s="74" t="s">
        <v>72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7" ht="30" customHeight="1" x14ac:dyDescent="0.25">
      <c r="A5" s="7" t="s">
        <v>41</v>
      </c>
      <c r="B5" s="7" t="s">
        <v>2</v>
      </c>
      <c r="C5" s="7" t="s">
        <v>3</v>
      </c>
      <c r="D5" s="7" t="s">
        <v>4</v>
      </c>
      <c r="E5" s="75" t="s">
        <v>5</v>
      </c>
      <c r="F5" s="75" t="s">
        <v>6</v>
      </c>
      <c r="G5" s="75" t="s">
        <v>7</v>
      </c>
      <c r="H5" s="75" t="s">
        <v>8</v>
      </c>
      <c r="I5" s="75" t="s">
        <v>9</v>
      </c>
      <c r="J5" s="75" t="s">
        <v>10</v>
      </c>
      <c r="K5" s="75" t="s">
        <v>37</v>
      </c>
      <c r="L5" s="75" t="s">
        <v>11</v>
      </c>
      <c r="M5" s="75" t="s">
        <v>12</v>
      </c>
    </row>
    <row r="6" spans="1:17" ht="30" customHeight="1" x14ac:dyDescent="0.25">
      <c r="A6" s="4"/>
      <c r="B6" s="5" t="s">
        <v>13</v>
      </c>
      <c r="C6" s="5"/>
      <c r="D6" s="4"/>
      <c r="E6" s="4"/>
      <c r="F6" s="4"/>
      <c r="G6" s="76"/>
      <c r="H6" s="76"/>
      <c r="I6" s="76"/>
      <c r="J6" s="76"/>
      <c r="K6" s="76"/>
      <c r="L6" s="76"/>
      <c r="M6" s="4"/>
    </row>
    <row r="7" spans="1:17" ht="30" customHeight="1" x14ac:dyDescent="0.25">
      <c r="A7" s="8">
        <v>10</v>
      </c>
      <c r="B7" s="8" t="s">
        <v>45</v>
      </c>
      <c r="C7" s="13" t="s">
        <v>25</v>
      </c>
      <c r="D7" s="53" t="s">
        <v>15</v>
      </c>
      <c r="E7" s="5">
        <v>16</v>
      </c>
      <c r="F7" s="23">
        <v>211.5</v>
      </c>
      <c r="G7" s="23">
        <f t="shared" ref="G7:G11" si="0">+E7*F7</f>
        <v>3384</v>
      </c>
      <c r="H7" s="23">
        <v>5.5</v>
      </c>
      <c r="I7" s="23">
        <f t="shared" ref="I7:I11" si="1">+E7*H7</f>
        <v>88</v>
      </c>
      <c r="J7" s="23">
        <v>0</v>
      </c>
      <c r="K7" s="23">
        <f t="shared" ref="K7:K11" si="2">+E7*J7</f>
        <v>0</v>
      </c>
      <c r="L7" s="23">
        <f t="shared" ref="L7:L10" si="3">+G7-I7+K7</f>
        <v>3296</v>
      </c>
      <c r="M7" s="4" t="s">
        <v>20</v>
      </c>
    </row>
    <row r="8" spans="1:17" ht="30" customHeight="1" x14ac:dyDescent="0.25">
      <c r="A8" s="8">
        <v>11</v>
      </c>
      <c r="B8" s="4" t="s">
        <v>27</v>
      </c>
      <c r="C8" s="52" t="s">
        <v>28</v>
      </c>
      <c r="D8" s="53" t="s">
        <v>23</v>
      </c>
      <c r="E8" s="5">
        <v>16</v>
      </c>
      <c r="F8" s="23">
        <v>115.5</v>
      </c>
      <c r="G8" s="23">
        <f t="shared" si="0"/>
        <v>1848</v>
      </c>
      <c r="H8" s="23">
        <v>0</v>
      </c>
      <c r="I8" s="23">
        <f t="shared" si="1"/>
        <v>0</v>
      </c>
      <c r="J8" s="23">
        <v>7.5</v>
      </c>
      <c r="K8" s="23">
        <f t="shared" si="2"/>
        <v>120</v>
      </c>
      <c r="L8" s="23">
        <f t="shared" si="3"/>
        <v>1968</v>
      </c>
      <c r="M8" s="4" t="s">
        <v>20</v>
      </c>
    </row>
    <row r="9" spans="1:17" ht="30" customHeight="1" x14ac:dyDescent="0.25">
      <c r="A9" s="8">
        <v>12</v>
      </c>
      <c r="B9" s="8" t="s">
        <v>33</v>
      </c>
      <c r="C9" s="13" t="s">
        <v>60</v>
      </c>
      <c r="D9" s="53" t="s">
        <v>15</v>
      </c>
      <c r="E9" s="5">
        <v>16</v>
      </c>
      <c r="F9" s="23">
        <v>132</v>
      </c>
      <c r="G9" s="23">
        <f t="shared" si="0"/>
        <v>2112</v>
      </c>
      <c r="H9" s="23">
        <v>0</v>
      </c>
      <c r="I9" s="23">
        <f t="shared" si="1"/>
        <v>0</v>
      </c>
      <c r="J9" s="23">
        <v>5</v>
      </c>
      <c r="K9" s="23">
        <f t="shared" si="2"/>
        <v>80</v>
      </c>
      <c r="L9" s="23">
        <f t="shared" si="3"/>
        <v>2192</v>
      </c>
      <c r="M9" s="4" t="s">
        <v>20</v>
      </c>
    </row>
    <row r="10" spans="1:17" ht="30" customHeight="1" x14ac:dyDescent="0.25">
      <c r="A10" s="8">
        <v>13</v>
      </c>
      <c r="B10" s="8" t="s">
        <v>56</v>
      </c>
      <c r="C10" s="13" t="s">
        <v>14</v>
      </c>
      <c r="D10" s="53" t="s">
        <v>15</v>
      </c>
      <c r="E10" s="5">
        <v>16</v>
      </c>
      <c r="F10" s="23">
        <v>132</v>
      </c>
      <c r="G10" s="23">
        <f t="shared" si="0"/>
        <v>2112</v>
      </c>
      <c r="H10" s="23">
        <v>0</v>
      </c>
      <c r="I10" s="23">
        <f t="shared" si="1"/>
        <v>0</v>
      </c>
      <c r="J10" s="23">
        <v>5</v>
      </c>
      <c r="K10" s="23">
        <f t="shared" si="2"/>
        <v>80</v>
      </c>
      <c r="L10" s="23">
        <f t="shared" si="3"/>
        <v>2192</v>
      </c>
      <c r="M10" s="4"/>
      <c r="Q10" s="61"/>
    </row>
    <row r="11" spans="1:17" ht="30" customHeight="1" x14ac:dyDescent="0.25">
      <c r="A11" s="8">
        <v>14</v>
      </c>
      <c r="B11" s="4" t="s">
        <v>58</v>
      </c>
      <c r="C11" s="13" t="s">
        <v>14</v>
      </c>
      <c r="D11" s="4" t="s">
        <v>23</v>
      </c>
      <c r="E11" s="5">
        <v>16</v>
      </c>
      <c r="F11" s="23">
        <v>147</v>
      </c>
      <c r="G11" s="23">
        <f t="shared" si="0"/>
        <v>2352</v>
      </c>
      <c r="H11" s="23">
        <v>0</v>
      </c>
      <c r="I11" s="23">
        <f t="shared" si="1"/>
        <v>0</v>
      </c>
      <c r="J11" s="23">
        <v>4</v>
      </c>
      <c r="K11" s="23">
        <f t="shared" si="2"/>
        <v>64</v>
      </c>
      <c r="L11" s="23">
        <f>+G11-I11+K11</f>
        <v>2416</v>
      </c>
      <c r="M11" s="4" t="s">
        <v>26</v>
      </c>
    </row>
    <row r="12" spans="1:17" ht="30" customHeight="1" x14ac:dyDescent="0.25">
      <c r="A12" s="8">
        <v>15</v>
      </c>
      <c r="B12" s="4" t="s">
        <v>59</v>
      </c>
      <c r="C12" s="13" t="s">
        <v>60</v>
      </c>
      <c r="D12" s="4" t="s">
        <v>23</v>
      </c>
      <c r="E12" s="5">
        <v>16</v>
      </c>
      <c r="F12" s="23">
        <v>125.5</v>
      </c>
      <c r="G12" s="23">
        <f t="shared" ref="G12" si="4">+E12*F12</f>
        <v>2008</v>
      </c>
      <c r="H12" s="23">
        <v>0</v>
      </c>
      <c r="I12" s="23">
        <f t="shared" ref="I12" si="5">+E12*H12</f>
        <v>0</v>
      </c>
      <c r="J12" s="23">
        <v>5.1666666660000002</v>
      </c>
      <c r="K12" s="23">
        <f t="shared" ref="K12" si="6">+E12*J12</f>
        <v>82.666666656000004</v>
      </c>
      <c r="L12" s="23">
        <f t="shared" ref="L12" si="7">+G12-I12+K12</f>
        <v>2090.666666656</v>
      </c>
      <c r="M12" s="4"/>
    </row>
    <row r="13" spans="1:17" ht="30" customHeight="1" x14ac:dyDescent="0.25">
      <c r="A13" s="4"/>
      <c r="B13" s="4"/>
      <c r="C13" s="5" t="s">
        <v>11</v>
      </c>
      <c r="D13" s="5"/>
      <c r="E13" s="22"/>
      <c r="F13" s="22"/>
      <c r="G13" s="78">
        <f>SUM(G7:G12)</f>
        <v>13816</v>
      </c>
      <c r="H13" s="78">
        <f>SUM(H7:H12)</f>
        <v>5.5</v>
      </c>
      <c r="I13" s="78">
        <f>SUM(I7:I12)</f>
        <v>88</v>
      </c>
      <c r="J13" s="78">
        <f>SUM(J7:J12)</f>
        <v>26.666666666000001</v>
      </c>
      <c r="K13" s="78">
        <f>SUM(K7:K12)</f>
        <v>426.66666665600002</v>
      </c>
      <c r="L13" s="78">
        <f>SUM(L7:L12)</f>
        <v>14154.666666656</v>
      </c>
      <c r="M13" s="77"/>
    </row>
    <row r="14" spans="1:17" x14ac:dyDescent="0.25">
      <c r="I14" s="6"/>
    </row>
    <row r="16" spans="1:17" ht="16.5" x14ac:dyDescent="0.3">
      <c r="A16" s="72" t="s">
        <v>35</v>
      </c>
      <c r="B16" s="72"/>
      <c r="C16" s="72"/>
      <c r="D16" s="11"/>
      <c r="E16" s="11"/>
      <c r="F16" s="11"/>
      <c r="G16" s="72" t="s">
        <v>63</v>
      </c>
      <c r="H16" s="72"/>
      <c r="I16" s="72"/>
      <c r="J16" s="72"/>
      <c r="K16" s="72"/>
      <c r="L16" s="72"/>
    </row>
    <row r="17" spans="1:12" ht="16.5" x14ac:dyDescent="0.3">
      <c r="A17" s="3"/>
      <c r="B17" s="20"/>
      <c r="C17" s="20"/>
      <c r="D17" s="11"/>
      <c r="E17" s="11"/>
      <c r="F17" s="11"/>
      <c r="G17" s="21"/>
      <c r="H17" s="21"/>
      <c r="I17" s="11"/>
      <c r="J17" s="11"/>
      <c r="K17" s="11"/>
      <c r="L17" s="11"/>
    </row>
    <row r="18" spans="1:12" ht="16.5" x14ac:dyDescent="0.3">
      <c r="A18" s="3"/>
      <c r="B18" s="20"/>
      <c r="C18" s="20"/>
      <c r="D18" s="11"/>
      <c r="E18" s="11"/>
      <c r="F18" s="11"/>
      <c r="G18" s="21"/>
      <c r="H18" s="21"/>
      <c r="I18" s="11"/>
      <c r="J18" s="11"/>
      <c r="K18" s="11"/>
      <c r="L18" s="11"/>
    </row>
    <row r="19" spans="1:12" ht="16.5" x14ac:dyDescent="0.3">
      <c r="A19" s="69" t="s">
        <v>47</v>
      </c>
      <c r="B19" s="69"/>
      <c r="C19" s="69"/>
      <c r="D19" s="11"/>
      <c r="E19" s="11"/>
      <c r="F19" s="11"/>
      <c r="G19" s="70" t="s">
        <v>46</v>
      </c>
      <c r="H19" s="70"/>
      <c r="I19" s="70"/>
      <c r="J19" s="70"/>
      <c r="K19" s="70"/>
      <c r="L19" s="70"/>
    </row>
    <row r="20" spans="1:12" ht="16.5" x14ac:dyDescent="0.3">
      <c r="A20" s="70" t="s">
        <v>16</v>
      </c>
      <c r="B20" s="70"/>
      <c r="C20" s="70"/>
      <c r="D20" s="11"/>
      <c r="E20" s="11"/>
      <c r="F20" s="11"/>
      <c r="G20" s="70" t="s">
        <v>64</v>
      </c>
      <c r="H20" s="70"/>
      <c r="I20" s="70"/>
      <c r="J20" s="70"/>
      <c r="K20" s="70"/>
      <c r="L20" s="70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M14" sqref="M14"/>
    </sheetView>
  </sheetViews>
  <sheetFormatPr baseColWidth="10" defaultColWidth="11.42578125" defaultRowHeight="15" x14ac:dyDescent="0.25"/>
  <cols>
    <col min="1" max="1" width="5.5703125" style="1" customWidth="1"/>
    <col min="2" max="2" width="29" style="1" customWidth="1"/>
    <col min="3" max="3" width="12" style="1" customWidth="1"/>
    <col min="4" max="4" width="10.85546875" style="1" customWidth="1"/>
    <col min="5" max="5" width="6.28515625" style="1" customWidth="1"/>
    <col min="6" max="6" width="6.5703125" style="1" customWidth="1"/>
    <col min="7" max="7" width="9.5703125" style="1" customWidth="1"/>
    <col min="8" max="8" width="1.28515625" style="1" hidden="1" customWidth="1"/>
    <col min="9" max="9" width="8.85546875" style="1" customWidth="1"/>
    <col min="10" max="10" width="6.5703125" style="1" customWidth="1"/>
    <col min="11" max="11" width="7.5703125" style="1" customWidth="1"/>
    <col min="12" max="12" width="10.5703125" style="1" customWidth="1"/>
    <col min="13" max="13" width="29.5703125" style="1" customWidth="1"/>
    <col min="14" max="16384" width="11.42578125" style="1"/>
  </cols>
  <sheetData>
    <row r="1" spans="1:14" ht="18.75" x14ac:dyDescent="0.3">
      <c r="A1" s="2" t="s">
        <v>0</v>
      </c>
      <c r="B1" s="71" t="s">
        <v>42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4" ht="18.75" x14ac:dyDescent="0.3">
      <c r="A2" s="2" t="s">
        <v>17</v>
      </c>
      <c r="B2" s="71" t="s">
        <v>44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4" ht="18.75" x14ac:dyDescent="0.3">
      <c r="A3" s="2" t="s">
        <v>1</v>
      </c>
      <c r="B3" s="71" t="s">
        <v>62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18.75" x14ac:dyDescent="0.3">
      <c r="A4" s="74"/>
      <c r="B4" s="74" t="s">
        <v>72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ht="30" customHeight="1" x14ac:dyDescent="0.25">
      <c r="A5" s="7" t="s">
        <v>41</v>
      </c>
      <c r="B5" s="7" t="s">
        <v>2</v>
      </c>
      <c r="C5" s="7" t="s">
        <v>3</v>
      </c>
      <c r="D5" s="7" t="s">
        <v>4</v>
      </c>
      <c r="E5" s="75" t="s">
        <v>5</v>
      </c>
      <c r="F5" s="75" t="s">
        <v>6</v>
      </c>
      <c r="G5" s="75" t="s">
        <v>7</v>
      </c>
      <c r="H5" s="75" t="s">
        <v>8</v>
      </c>
      <c r="I5" s="75" t="s">
        <v>9</v>
      </c>
      <c r="J5" s="75" t="s">
        <v>10</v>
      </c>
      <c r="K5" s="75" t="s">
        <v>37</v>
      </c>
      <c r="L5" s="75" t="s">
        <v>11</v>
      </c>
      <c r="M5" s="5" t="s">
        <v>12</v>
      </c>
      <c r="N5" s="63"/>
    </row>
    <row r="6" spans="1:14" ht="30" customHeight="1" x14ac:dyDescent="0.25">
      <c r="A6" s="4"/>
      <c r="B6" s="5" t="s">
        <v>13</v>
      </c>
      <c r="C6" s="5"/>
      <c r="D6" s="4"/>
      <c r="E6" s="4"/>
      <c r="F6" s="4"/>
      <c r="G6" s="76"/>
      <c r="H6" s="76"/>
      <c r="I6" s="76"/>
      <c r="J6" s="76"/>
      <c r="K6" s="76"/>
      <c r="L6" s="76"/>
      <c r="M6" s="4"/>
    </row>
    <row r="7" spans="1:14" ht="30" customHeight="1" x14ac:dyDescent="0.25">
      <c r="A7" s="8">
        <v>16</v>
      </c>
      <c r="B7" s="4" t="s">
        <v>39</v>
      </c>
      <c r="C7" s="8" t="s">
        <v>30</v>
      </c>
      <c r="D7" s="8" t="s">
        <v>30</v>
      </c>
      <c r="E7" s="16">
        <v>16</v>
      </c>
      <c r="F7" s="23">
        <v>201</v>
      </c>
      <c r="G7" s="23">
        <f>+E7*F7</f>
        <v>3216</v>
      </c>
      <c r="H7" s="23">
        <v>4</v>
      </c>
      <c r="I7" s="23">
        <f>+E7*H7</f>
        <v>64</v>
      </c>
      <c r="J7" s="23">
        <v>0</v>
      </c>
      <c r="K7" s="23">
        <f>+E7*J7</f>
        <v>0</v>
      </c>
      <c r="L7" s="23">
        <f>+G7-I7+K7</f>
        <v>3152</v>
      </c>
      <c r="M7" s="4" t="s">
        <v>20</v>
      </c>
    </row>
    <row r="8" spans="1:14" ht="30" customHeight="1" x14ac:dyDescent="0.25">
      <c r="A8" s="8">
        <v>17</v>
      </c>
      <c r="B8" s="4" t="s">
        <v>29</v>
      </c>
      <c r="C8" s="64" t="s">
        <v>71</v>
      </c>
      <c r="D8" s="8" t="s">
        <v>15</v>
      </c>
      <c r="E8" s="16">
        <v>16</v>
      </c>
      <c r="F8" s="23">
        <v>201</v>
      </c>
      <c r="G8" s="23">
        <f>+E8*F8</f>
        <v>3216</v>
      </c>
      <c r="H8" s="23">
        <v>4</v>
      </c>
      <c r="I8" s="23">
        <f>+E8*H8</f>
        <v>64</v>
      </c>
      <c r="J8" s="23">
        <v>0</v>
      </c>
      <c r="K8" s="23">
        <f>+E8*J8</f>
        <v>0</v>
      </c>
      <c r="L8" s="23">
        <f>+G8-I8+K8</f>
        <v>3152</v>
      </c>
      <c r="M8" s="4"/>
    </row>
    <row r="9" spans="1:14" ht="30" customHeight="1" x14ac:dyDescent="0.25">
      <c r="A9" s="59">
        <v>18</v>
      </c>
      <c r="B9" s="58" t="s">
        <v>50</v>
      </c>
      <c r="C9" s="60" t="s">
        <v>51</v>
      </c>
      <c r="D9" s="60" t="s">
        <v>52</v>
      </c>
      <c r="E9" s="5">
        <v>16</v>
      </c>
      <c r="F9" s="23">
        <v>212</v>
      </c>
      <c r="G9" s="23">
        <f t="shared" ref="G9" si="0">+E9*F9</f>
        <v>3392</v>
      </c>
      <c r="H9" s="23">
        <v>6</v>
      </c>
      <c r="I9" s="23">
        <f t="shared" ref="I9" si="1">+E9*H9</f>
        <v>96</v>
      </c>
      <c r="J9" s="23">
        <v>0</v>
      </c>
      <c r="K9" s="23">
        <f t="shared" ref="K9" si="2">+E9*J9</f>
        <v>0</v>
      </c>
      <c r="L9" s="23">
        <f t="shared" ref="L9" si="3">+G9-I9+K9</f>
        <v>3296</v>
      </c>
      <c r="M9" s="58"/>
    </row>
    <row r="10" spans="1:14" ht="30" customHeight="1" x14ac:dyDescent="0.25">
      <c r="A10" s="8">
        <v>19</v>
      </c>
      <c r="B10" s="4" t="s">
        <v>49</v>
      </c>
      <c r="C10" s="25" t="s">
        <v>53</v>
      </c>
      <c r="D10" s="25" t="s">
        <v>53</v>
      </c>
      <c r="E10" s="16">
        <v>16</v>
      </c>
      <c r="F10" s="68">
        <v>125.5</v>
      </c>
      <c r="G10" s="68">
        <f>+E10*F10</f>
        <v>2008</v>
      </c>
      <c r="H10" s="68">
        <v>0</v>
      </c>
      <c r="I10" s="68">
        <f>+E10*H10</f>
        <v>0</v>
      </c>
      <c r="J10" s="68">
        <v>5.1666666599999997</v>
      </c>
      <c r="K10" s="68">
        <f>+E10*J10</f>
        <v>82.666666559999996</v>
      </c>
      <c r="L10" s="68">
        <f>+G10-I10+K10</f>
        <v>2090.6666665600001</v>
      </c>
      <c r="M10" s="4" t="s">
        <v>26</v>
      </c>
    </row>
    <row r="11" spans="1:14" ht="30" customHeight="1" x14ac:dyDescent="0.25">
      <c r="A11" s="4"/>
      <c r="B11" s="4"/>
      <c r="C11" s="5" t="s">
        <v>11</v>
      </c>
      <c r="D11" s="5"/>
      <c r="E11" s="4"/>
      <c r="F11" s="4"/>
      <c r="G11" s="77">
        <f t="shared" ref="G11:L11" si="4">SUM(G7:G10)</f>
        <v>11832</v>
      </c>
      <c r="H11" s="77">
        <f t="shared" si="4"/>
        <v>14</v>
      </c>
      <c r="I11" s="77">
        <f t="shared" si="4"/>
        <v>224</v>
      </c>
      <c r="J11" s="77">
        <f t="shared" si="4"/>
        <v>5.1666666599999997</v>
      </c>
      <c r="K11" s="77">
        <f t="shared" si="4"/>
        <v>82.666666559999996</v>
      </c>
      <c r="L11" s="77">
        <f t="shared" si="4"/>
        <v>11690.666666560001</v>
      </c>
      <c r="M11" s="77"/>
    </row>
    <row r="12" spans="1:14" x14ac:dyDescent="0.25">
      <c r="F12" s="63"/>
      <c r="G12" s="17"/>
      <c r="H12" s="15"/>
      <c r="I12" s="18"/>
      <c r="J12" s="15"/>
      <c r="K12" s="19"/>
      <c r="L12" s="17"/>
    </row>
    <row r="14" spans="1:14" ht="16.5" x14ac:dyDescent="0.3">
      <c r="A14" s="72" t="s">
        <v>35</v>
      </c>
      <c r="B14" s="72"/>
      <c r="C14" s="72"/>
      <c r="D14" s="11"/>
      <c r="E14" s="11"/>
      <c r="F14" s="11"/>
      <c r="G14" s="72" t="s">
        <v>63</v>
      </c>
      <c r="H14" s="72"/>
      <c r="I14" s="72"/>
      <c r="J14" s="72"/>
      <c r="K14" s="72"/>
      <c r="L14" s="72"/>
    </row>
    <row r="15" spans="1:14" ht="16.5" x14ac:dyDescent="0.3">
      <c r="A15" s="3"/>
      <c r="B15" s="20"/>
      <c r="C15" s="20"/>
      <c r="D15" s="11"/>
      <c r="E15" s="11"/>
      <c r="F15" s="11"/>
      <c r="G15" s="21"/>
      <c r="H15" s="21"/>
      <c r="I15" s="11"/>
      <c r="J15" s="11"/>
      <c r="K15" s="11"/>
      <c r="L15" s="11"/>
    </row>
    <row r="16" spans="1:14" ht="16.5" x14ac:dyDescent="0.3">
      <c r="A16" s="3"/>
      <c r="B16" s="20"/>
      <c r="C16" s="20"/>
      <c r="D16" s="11"/>
      <c r="E16" s="11"/>
      <c r="F16" s="11"/>
      <c r="G16" s="21"/>
      <c r="H16" s="21"/>
      <c r="I16" s="11"/>
      <c r="J16" s="11"/>
      <c r="K16" s="11"/>
      <c r="L16" s="11"/>
    </row>
    <row r="17" spans="1:13" ht="16.5" x14ac:dyDescent="0.3">
      <c r="A17" s="69" t="s">
        <v>47</v>
      </c>
      <c r="B17" s="69"/>
      <c r="C17" s="69"/>
      <c r="D17" s="11"/>
      <c r="E17" s="11"/>
      <c r="F17" s="11"/>
      <c r="G17" s="70" t="s">
        <v>46</v>
      </c>
      <c r="H17" s="70"/>
      <c r="I17" s="70"/>
      <c r="J17" s="70"/>
      <c r="K17" s="70"/>
      <c r="L17" s="70"/>
    </row>
    <row r="18" spans="1:13" ht="16.5" x14ac:dyDescent="0.3">
      <c r="A18" s="70" t="s">
        <v>16</v>
      </c>
      <c r="B18" s="70"/>
      <c r="C18" s="70"/>
      <c r="D18" s="11"/>
      <c r="E18" s="11"/>
      <c r="F18" s="11"/>
      <c r="G18" s="70" t="s">
        <v>64</v>
      </c>
      <c r="H18" s="70"/>
      <c r="I18" s="70"/>
      <c r="J18" s="70"/>
      <c r="K18" s="70"/>
      <c r="L18" s="70"/>
      <c r="M18" s="63"/>
    </row>
    <row r="19" spans="1:13" x14ac:dyDescent="0.25">
      <c r="B19" s="10"/>
      <c r="C19" s="10"/>
      <c r="D19" s="10"/>
      <c r="E19" s="10"/>
      <c r="F19" s="10"/>
      <c r="G19" s="10"/>
      <c r="H19" s="10"/>
      <c r="I19" s="10"/>
    </row>
  </sheetData>
  <mergeCells count="9">
    <mergeCell ref="G18:L18"/>
    <mergeCell ref="A18:C18"/>
    <mergeCell ref="G14:L14"/>
    <mergeCell ref="A14:C14"/>
    <mergeCell ref="B1:M1"/>
    <mergeCell ref="B2:M2"/>
    <mergeCell ref="A17:C17"/>
    <mergeCell ref="G17:L17"/>
    <mergeCell ref="B3:N3"/>
  </mergeCells>
  <pageMargins left="0.39370078740157483" right="0.39370078740157483" top="1.5748031496062993" bottom="0.74803149606299213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A3" sqref="A3"/>
    </sheetView>
  </sheetViews>
  <sheetFormatPr baseColWidth="10" defaultColWidth="11.42578125" defaultRowHeight="15" x14ac:dyDescent="0.25"/>
  <cols>
    <col min="1" max="1" width="5" style="1" customWidth="1"/>
    <col min="2" max="2" width="31.28515625" style="1" customWidth="1"/>
    <col min="3" max="3" width="14.28515625" style="1" customWidth="1"/>
    <col min="4" max="4" width="11.140625" style="1" customWidth="1"/>
    <col min="5" max="5" width="6" style="1" customWidth="1"/>
    <col min="6" max="7" width="9.7109375" style="6" customWidth="1"/>
    <col min="8" max="8" width="6" style="6" hidden="1" customWidth="1"/>
    <col min="9" max="9" width="9.7109375" style="6" customWidth="1"/>
    <col min="10" max="10" width="8" style="6" hidden="1" customWidth="1"/>
    <col min="11" max="12" width="9.7109375" style="6" customWidth="1"/>
    <col min="13" max="13" width="11.5703125" style="1" customWidth="1"/>
    <col min="14" max="16384" width="11.42578125" style="1"/>
  </cols>
  <sheetData>
    <row r="1" spans="1:16" ht="20.100000000000001" customHeight="1" x14ac:dyDescent="0.25">
      <c r="A1" s="1" t="s">
        <v>42</v>
      </c>
    </row>
    <row r="2" spans="1:16" ht="20.100000000000001" customHeight="1" x14ac:dyDescent="0.25">
      <c r="A2" s="1" t="s">
        <v>73</v>
      </c>
    </row>
    <row r="3" spans="1:16" ht="20.100000000000001" customHeight="1" x14ac:dyDescent="0.25">
      <c r="A3" s="1" t="s">
        <v>43</v>
      </c>
    </row>
    <row r="4" spans="1:16" ht="15.75" thickBot="1" x14ac:dyDescent="0.3"/>
    <row r="5" spans="1:16" ht="30" customHeight="1" thickBot="1" x14ac:dyDescent="0.3">
      <c r="A5" s="28" t="s">
        <v>41</v>
      </c>
      <c r="B5" s="12" t="s">
        <v>2</v>
      </c>
      <c r="C5" s="12" t="s">
        <v>3</v>
      </c>
      <c r="D5" s="12" t="s">
        <v>4</v>
      </c>
      <c r="E5" s="29" t="s">
        <v>5</v>
      </c>
      <c r="F5" s="41" t="s">
        <v>6</v>
      </c>
      <c r="G5" s="41" t="s">
        <v>7</v>
      </c>
      <c r="H5" s="41" t="s">
        <v>8</v>
      </c>
      <c r="I5" s="41" t="s">
        <v>9</v>
      </c>
      <c r="J5" s="41" t="s">
        <v>36</v>
      </c>
      <c r="K5" s="41" t="s">
        <v>37</v>
      </c>
      <c r="L5" s="49" t="s">
        <v>11</v>
      </c>
    </row>
    <row r="6" spans="1:16" ht="30" customHeight="1" x14ac:dyDescent="0.25">
      <c r="A6" s="34"/>
      <c r="B6" s="33" t="s">
        <v>13</v>
      </c>
      <c r="C6" s="33"/>
      <c r="D6" s="34"/>
      <c r="E6" s="34"/>
      <c r="F6" s="37"/>
      <c r="G6" s="37"/>
      <c r="H6" s="30"/>
      <c r="I6" s="37"/>
      <c r="J6" s="30"/>
      <c r="K6" s="37"/>
      <c r="L6" s="31"/>
    </row>
    <row r="7" spans="1:16" ht="30" customHeight="1" x14ac:dyDescent="0.25">
      <c r="A7" s="27">
        <v>1</v>
      </c>
      <c r="B7" s="27" t="str">
        <f>direc!B8</f>
        <v>OSVALDO TORRES MARTINEZ</v>
      </c>
      <c r="C7" s="47" t="str">
        <f>direc!C8</f>
        <v>ADMINISTRATIVO</v>
      </c>
      <c r="D7" s="47" t="str">
        <f>direc!D8</f>
        <v>DIRECCION Y JURIDICO</v>
      </c>
      <c r="E7" s="35">
        <f>direc!E8</f>
        <v>16</v>
      </c>
      <c r="F7" s="36">
        <f>direc!F8</f>
        <v>461</v>
      </c>
      <c r="G7" s="36">
        <f>direc!G8</f>
        <v>7376</v>
      </c>
      <c r="H7" s="36">
        <f>direc!H8</f>
        <v>48</v>
      </c>
      <c r="I7" s="36">
        <f>direc!I8</f>
        <v>768</v>
      </c>
      <c r="J7" s="36">
        <f>direc!J8</f>
        <v>0</v>
      </c>
      <c r="K7" s="36">
        <f>direc!K8</f>
        <v>0</v>
      </c>
      <c r="L7" s="36">
        <f>direc!L8</f>
        <v>6608</v>
      </c>
      <c r="M7" s="46"/>
    </row>
    <row r="8" spans="1:16" ht="30" customHeight="1" x14ac:dyDescent="0.25">
      <c r="A8" s="27">
        <v>2</v>
      </c>
      <c r="B8" s="27" t="str">
        <f>direc!B9</f>
        <v>JUAN JOSE MARTINEZ CISNEROS</v>
      </c>
      <c r="C8" s="47" t="str">
        <f>direc!C9</f>
        <v>ADMINISTRATIVO</v>
      </c>
      <c r="D8" s="47" t="str">
        <f>direc!D9</f>
        <v>SECRETARIO</v>
      </c>
      <c r="E8" s="35">
        <f>direc!E9</f>
        <v>16</v>
      </c>
      <c r="F8" s="36">
        <f>direc!F9</f>
        <v>212</v>
      </c>
      <c r="G8" s="36">
        <f>direc!G9</f>
        <v>3392</v>
      </c>
      <c r="H8" s="36">
        <f>direc!H9</f>
        <v>6</v>
      </c>
      <c r="I8" s="36">
        <f>direc!I9</f>
        <v>96</v>
      </c>
      <c r="J8" s="36">
        <f>direc!J9</f>
        <v>0</v>
      </c>
      <c r="K8" s="36">
        <f>direc!K9</f>
        <v>0</v>
      </c>
      <c r="L8" s="36">
        <f>direc!L9</f>
        <v>3296</v>
      </c>
      <c r="M8" s="46"/>
    </row>
    <row r="9" spans="1:16" ht="30" customHeight="1" x14ac:dyDescent="0.25">
      <c r="A9" s="27">
        <f>direc!A10</f>
        <v>3</v>
      </c>
      <c r="B9" s="24" t="str">
        <f>direc!B10</f>
        <v>MONSERAT HERNANDEZ MARTINEZ</v>
      </c>
      <c r="C9" s="47" t="str">
        <f>direc!C10</f>
        <v>ADMINISTRATIVO</v>
      </c>
      <c r="D9" s="47" t="str">
        <f>direc!D10</f>
        <v>AUXILIAR CONTAB</v>
      </c>
      <c r="E9" s="35">
        <f>direc!E10</f>
        <v>16</v>
      </c>
      <c r="F9" s="36">
        <f>direc!F10</f>
        <v>252</v>
      </c>
      <c r="G9" s="36">
        <f>direc!G10</f>
        <v>4032</v>
      </c>
      <c r="H9" s="36">
        <f>direc!H10</f>
        <v>11</v>
      </c>
      <c r="I9" s="36">
        <f>direc!I10</f>
        <v>176</v>
      </c>
      <c r="J9" s="36">
        <f>direc!J10</f>
        <v>0</v>
      </c>
      <c r="K9" s="36">
        <f>direc!K10</f>
        <v>0</v>
      </c>
      <c r="L9" s="36">
        <f>direc!L10</f>
        <v>3856</v>
      </c>
      <c r="M9" s="46"/>
      <c r="O9" s="63"/>
      <c r="P9" s="63"/>
    </row>
    <row r="10" spans="1:16" ht="30" customHeight="1" x14ac:dyDescent="0.25">
      <c r="A10" s="27">
        <f>CAIC!A7</f>
        <v>4</v>
      </c>
      <c r="B10" s="27" t="str">
        <f>CAIC!B7</f>
        <v>LUZ ADRIANA REYES LOPEZ</v>
      </c>
      <c r="C10" s="27" t="str">
        <f>CAIC!C7</f>
        <v>DIRECTORA CAIC</v>
      </c>
      <c r="D10" s="27" t="str">
        <f>CAIC!D7</f>
        <v>DIRECTORA</v>
      </c>
      <c r="E10" s="35">
        <f>CAIC!E7</f>
        <v>16</v>
      </c>
      <c r="F10" s="26">
        <f>CAIC!F7</f>
        <v>178.5</v>
      </c>
      <c r="G10" s="26">
        <f>CAIC!G7</f>
        <v>2856</v>
      </c>
      <c r="H10" s="26">
        <f>CAIC!H7</f>
        <v>0</v>
      </c>
      <c r="I10" s="26">
        <f>CAIC!I7</f>
        <v>0</v>
      </c>
      <c r="J10" s="26">
        <f>CAIC!J7</f>
        <v>1.5</v>
      </c>
      <c r="K10" s="26">
        <f>CAIC!K7</f>
        <v>24</v>
      </c>
      <c r="L10" s="26">
        <f>CAIC!L7</f>
        <v>2880</v>
      </c>
      <c r="M10" s="46"/>
    </row>
    <row r="11" spans="1:16" ht="30" customHeight="1" x14ac:dyDescent="0.25">
      <c r="A11" s="27">
        <f>CAIC!A8</f>
        <v>5</v>
      </c>
      <c r="B11" s="27" t="str">
        <f>CAIC!B8</f>
        <v xml:space="preserve">LIDIA PRISCILLA ENCISO BAUTISTA            </v>
      </c>
      <c r="C11" s="27" t="str">
        <f>CAIC!C8</f>
        <v>MAESTRA CAIC</v>
      </c>
      <c r="D11" s="27" t="str">
        <f>CAIC!D8</f>
        <v>MAESTRA</v>
      </c>
      <c r="E11" s="35">
        <f>CAIC!E8</f>
        <v>17</v>
      </c>
      <c r="F11" s="26">
        <f>CAIC!F8</f>
        <v>156</v>
      </c>
      <c r="G11" s="26">
        <f>CAIC!G8</f>
        <v>2652</v>
      </c>
      <c r="H11" s="26">
        <f>CAIC!H8</f>
        <v>0</v>
      </c>
      <c r="I11" s="26">
        <f>CAIC!I8</f>
        <v>0</v>
      </c>
      <c r="J11" s="26">
        <f>CAIC!J8</f>
        <v>4</v>
      </c>
      <c r="K11" s="26">
        <f>CAIC!K8</f>
        <v>68</v>
      </c>
      <c r="L11" s="26">
        <f>CAIC!L8</f>
        <v>2720</v>
      </c>
      <c r="M11" s="46"/>
    </row>
    <row r="12" spans="1:16" ht="30" customHeight="1" x14ac:dyDescent="0.25">
      <c r="A12" s="27">
        <f>CAIC!A9</f>
        <v>6</v>
      </c>
      <c r="B12" s="24" t="str">
        <f>CAIC!B9</f>
        <v xml:space="preserve">ELIZABETH IBARRA GARCIA                        </v>
      </c>
      <c r="C12" s="27" t="str">
        <f>CAIC!C9</f>
        <v>AUXILIAR CAIC</v>
      </c>
      <c r="D12" s="24" t="str">
        <f>CAIC!D9</f>
        <v>AUXILIAR</v>
      </c>
      <c r="E12" s="35">
        <f>CAIC!E9</f>
        <v>11</v>
      </c>
      <c r="F12" s="26">
        <f>CAIC!F9</f>
        <v>125.5</v>
      </c>
      <c r="G12" s="26">
        <f>CAIC!G9</f>
        <v>1380.5</v>
      </c>
      <c r="H12" s="26">
        <f>CAIC!H9</f>
        <v>0</v>
      </c>
      <c r="I12" s="26">
        <f>CAIC!I9</f>
        <v>0</v>
      </c>
      <c r="J12" s="26">
        <f>CAIC!J9</f>
        <v>5.1666666660000002</v>
      </c>
      <c r="K12" s="26">
        <f>CAIC!K9</f>
        <v>56.833333326000002</v>
      </c>
      <c r="L12" s="26">
        <f>CAIC!L9</f>
        <v>1437.333333326</v>
      </c>
      <c r="M12" s="46"/>
    </row>
    <row r="13" spans="1:16" ht="30" customHeight="1" x14ac:dyDescent="0.25">
      <c r="A13" s="27">
        <f>CAIC!A10</f>
        <v>7</v>
      </c>
      <c r="B13" s="27" t="str">
        <f>CAIC!B10</f>
        <v>MARIVEL DIAZ BARRAGAN</v>
      </c>
      <c r="C13" s="27" t="str">
        <f>CAIC!C10</f>
        <v>COCINA CAIC</v>
      </c>
      <c r="D13" s="27" t="str">
        <f>CAIC!D10</f>
        <v>COCINERA</v>
      </c>
      <c r="E13" s="35">
        <f>CAIC!E10</f>
        <v>11</v>
      </c>
      <c r="F13" s="26">
        <f>CAIC!F10</f>
        <v>125.5</v>
      </c>
      <c r="G13" s="26">
        <f>CAIC!G10</f>
        <v>1380.5</v>
      </c>
      <c r="H13" s="26">
        <f>CAIC!H10</f>
        <v>0</v>
      </c>
      <c r="I13" s="26">
        <f>CAIC!I10</f>
        <v>0</v>
      </c>
      <c r="J13" s="26">
        <f>CAIC!J10</f>
        <v>5.1666666660000002</v>
      </c>
      <c r="K13" s="26">
        <f>CAIC!K10</f>
        <v>56.833333326000002</v>
      </c>
      <c r="L13" s="26">
        <f>CAIC!L10</f>
        <v>1437.333333326</v>
      </c>
      <c r="M13" s="46"/>
    </row>
    <row r="14" spans="1:16" ht="30" customHeight="1" x14ac:dyDescent="0.25">
      <c r="A14" s="27">
        <f>CAIC!A11</f>
        <v>8</v>
      </c>
      <c r="B14" s="27" t="str">
        <f>CAIC!B11</f>
        <v>MARIA ELENA LOPEZ MOJICA</v>
      </c>
      <c r="C14" s="27" t="str">
        <f>CAIC!C11</f>
        <v>COCINA CAIC</v>
      </c>
      <c r="D14" s="47" t="s">
        <v>34</v>
      </c>
      <c r="E14" s="35">
        <f>CAIC!E11</f>
        <v>11</v>
      </c>
      <c r="F14" s="26">
        <f>CAIC!F11</f>
        <v>125.5</v>
      </c>
      <c r="G14" s="26">
        <f>CAIC!G11</f>
        <v>1380.5</v>
      </c>
      <c r="H14" s="26">
        <f>CAIC!H11</f>
        <v>0</v>
      </c>
      <c r="I14" s="26">
        <f>CAIC!I11</f>
        <v>0</v>
      </c>
      <c r="J14" s="26">
        <f>CAIC!J11</f>
        <v>5.1666666660000002</v>
      </c>
      <c r="K14" s="26">
        <f>CAIC!K11</f>
        <v>56.833333326000002</v>
      </c>
      <c r="L14" s="26">
        <f>CAIC!L11</f>
        <v>1437.333333326</v>
      </c>
      <c r="M14" s="61"/>
    </row>
    <row r="15" spans="1:16" ht="30" customHeight="1" x14ac:dyDescent="0.25">
      <c r="A15" s="27">
        <f>CAIC!A12</f>
        <v>9</v>
      </c>
      <c r="B15" s="50" t="str">
        <f>CAIC!B12</f>
        <v xml:space="preserve">ISAURA VALLEJO CASTILLO </v>
      </c>
      <c r="C15" s="27" t="str">
        <f>CAIC!C12</f>
        <v>AUXILIAR CAIC</v>
      </c>
      <c r="D15" s="47" t="str">
        <f>CAIC!D12</f>
        <v>MAESTRA</v>
      </c>
      <c r="E15" s="35">
        <f>CAIC!E12</f>
        <v>16</v>
      </c>
      <c r="F15" s="26">
        <f>CAIC!F12</f>
        <v>156</v>
      </c>
      <c r="G15" s="26">
        <f>CAIC!G12</f>
        <v>2496</v>
      </c>
      <c r="H15" s="26">
        <f>CAIC!H12</f>
        <v>0</v>
      </c>
      <c r="I15" s="26">
        <f>CAIC!I12</f>
        <v>0</v>
      </c>
      <c r="J15" s="26">
        <f>CAIC!J12</f>
        <v>4</v>
      </c>
      <c r="K15" s="26">
        <f>CAIC!K12</f>
        <v>64</v>
      </c>
      <c r="L15" s="26">
        <f>CAIC!L12</f>
        <v>2560</v>
      </c>
      <c r="M15" s="46"/>
    </row>
    <row r="16" spans="1:16" ht="30" customHeight="1" x14ac:dyDescent="0.25">
      <c r="A16" s="27">
        <f>'DESPENSA COMEDER'!A7</f>
        <v>10</v>
      </c>
      <c r="B16" s="51" t="str">
        <f>'DESPENSA COMEDER'!B7</f>
        <v>MA. DE LOS MILAGROS VAZQUEZ FLORES</v>
      </c>
      <c r="C16" s="47" t="str">
        <f>'DESPENSA COMEDER'!C7</f>
        <v>DESPENSA, PROALIMNE</v>
      </c>
      <c r="D16" s="47" t="str">
        <f>'DESPENSA COMEDER'!D7</f>
        <v>ENCARGADA</v>
      </c>
      <c r="E16" s="35">
        <f>'DESPENSA COMEDER'!E7</f>
        <v>16</v>
      </c>
      <c r="F16" s="26">
        <f>'DESPENSA COMEDER'!F7</f>
        <v>211.5</v>
      </c>
      <c r="G16" s="26">
        <f>'DESPENSA COMEDER'!G7</f>
        <v>3384</v>
      </c>
      <c r="H16" s="26">
        <f>'DESPENSA COMEDER'!H7</f>
        <v>5.5</v>
      </c>
      <c r="I16" s="26">
        <f>'DESPENSA COMEDER'!I7</f>
        <v>88</v>
      </c>
      <c r="J16" s="26">
        <f>'DESPENSA COMEDER'!J7</f>
        <v>0</v>
      </c>
      <c r="K16" s="26">
        <f>'DESPENSA COMEDER'!K7</f>
        <v>0</v>
      </c>
      <c r="L16" s="26">
        <f>'DESPENSA COMEDER'!L7</f>
        <v>3296</v>
      </c>
      <c r="M16" s="46"/>
    </row>
    <row r="17" spans="1:15" ht="30" customHeight="1" x14ac:dyDescent="0.25">
      <c r="A17" s="27">
        <f>'DESPENSA COMEDER'!A8</f>
        <v>11</v>
      </c>
      <c r="B17" s="27" t="str">
        <f>'DESPENSA COMEDER'!B8</f>
        <v>ALEJANDRA RODRIGUEZ CASTRO</v>
      </c>
      <c r="C17" s="54" t="str">
        <f>'DESPENSA COMEDER'!C8</f>
        <v>UBR</v>
      </c>
      <c r="D17" s="27" t="str">
        <f>'DESPENSA COMEDER'!D8</f>
        <v>AUXILIAR</v>
      </c>
      <c r="E17" s="35">
        <f>'DESPENSA COMEDER'!E8</f>
        <v>16</v>
      </c>
      <c r="F17" s="26">
        <f>'DESPENSA COMEDER'!F8</f>
        <v>115.5</v>
      </c>
      <c r="G17" s="26">
        <f>'DESPENSA COMEDER'!G8</f>
        <v>1848</v>
      </c>
      <c r="H17" s="26">
        <f>'DESPENSA COMEDER'!H8</f>
        <v>0</v>
      </c>
      <c r="I17" s="26">
        <f>'DESPENSA COMEDER'!I8</f>
        <v>0</v>
      </c>
      <c r="J17" s="26">
        <f>'DESPENSA COMEDER'!J8</f>
        <v>7.5</v>
      </c>
      <c r="K17" s="26">
        <f>'DESPENSA COMEDER'!K8</f>
        <v>120</v>
      </c>
      <c r="L17" s="26">
        <f>'DESPENSA COMEDER'!L8</f>
        <v>1968</v>
      </c>
      <c r="M17" s="46"/>
    </row>
    <row r="18" spans="1:15" ht="30" customHeight="1" x14ac:dyDescent="0.25">
      <c r="A18" s="27">
        <f>'DESPENSA COMEDER'!A9</f>
        <v>12</v>
      </c>
      <c r="B18" s="27" t="str">
        <f>'DESPENSA COMEDER'!B9</f>
        <v>IRMA MARTINEZ ADATA</v>
      </c>
      <c r="C18" s="47" t="str">
        <f>'DESPENSA COMEDER'!C9</f>
        <v>COMEDOR COMUNITARIO</v>
      </c>
      <c r="D18" s="27" t="str">
        <f>'DESPENSA COMEDER'!D9</f>
        <v>ENCARGADA</v>
      </c>
      <c r="E18" s="35">
        <f>'DESPENSA COMEDER'!E9</f>
        <v>16</v>
      </c>
      <c r="F18" s="26">
        <f>'DESPENSA COMEDER'!F9</f>
        <v>132</v>
      </c>
      <c r="G18" s="26">
        <f>'DESPENSA COMEDER'!G9</f>
        <v>2112</v>
      </c>
      <c r="H18" s="26">
        <f>'DESPENSA COMEDER'!H9</f>
        <v>0</v>
      </c>
      <c r="I18" s="26">
        <f>'DESPENSA COMEDER'!I9</f>
        <v>0</v>
      </c>
      <c r="J18" s="26">
        <f>'DESPENSA COMEDER'!J9</f>
        <v>5</v>
      </c>
      <c r="K18" s="26">
        <f>'DESPENSA COMEDER'!K9</f>
        <v>80</v>
      </c>
      <c r="L18" s="26">
        <f>'DESPENSA COMEDER'!L9</f>
        <v>2192</v>
      </c>
      <c r="M18" s="46"/>
    </row>
    <row r="19" spans="1:15" ht="30" customHeight="1" x14ac:dyDescent="0.25">
      <c r="A19" s="27">
        <f>'DESPENSA COMEDER'!A10</f>
        <v>13</v>
      </c>
      <c r="B19" s="27" t="str">
        <f>'DESPENSA COMEDER'!B10</f>
        <v>YOLANDA AMEZCUA CEJA</v>
      </c>
      <c r="C19" s="47" t="str">
        <f>'DESPENSA COMEDER'!C10</f>
        <v>COMEDOR ASISTENCIAL</v>
      </c>
      <c r="D19" s="47" t="str">
        <f>'DESPENSA COMEDER'!D10</f>
        <v>ENCARGADA</v>
      </c>
      <c r="E19" s="35">
        <f>'DESPENSA COMEDER'!E10</f>
        <v>16</v>
      </c>
      <c r="F19" s="26">
        <f>'DESPENSA COMEDER'!F10</f>
        <v>132</v>
      </c>
      <c r="G19" s="26">
        <f>'DESPENSA COMEDER'!G10</f>
        <v>2112</v>
      </c>
      <c r="H19" s="26">
        <f>'DESPENSA COMEDER'!H10</f>
        <v>0</v>
      </c>
      <c r="I19" s="26">
        <f>'DESPENSA COMEDER'!I10</f>
        <v>0</v>
      </c>
      <c r="J19" s="26">
        <f>'DESPENSA COMEDER'!J10</f>
        <v>5</v>
      </c>
      <c r="K19" s="26">
        <f>'DESPENSA COMEDER'!K10</f>
        <v>80</v>
      </c>
      <c r="L19" s="26">
        <f>'DESPENSA COMEDER'!L10</f>
        <v>2192</v>
      </c>
      <c r="M19" s="46"/>
    </row>
    <row r="20" spans="1:15" ht="30" customHeight="1" x14ac:dyDescent="0.25">
      <c r="A20" s="27">
        <f>'DESPENSA COMEDER'!A11</f>
        <v>14</v>
      </c>
      <c r="B20" s="27" t="str">
        <f>'DESPENSA COMEDER'!B11</f>
        <v>ANA ROSA PANTOJA  MARTINEZ</v>
      </c>
      <c r="C20" s="47" t="str">
        <f>'DESPENSA COMEDER'!C11</f>
        <v>COMEDOR ASISTENCIAL</v>
      </c>
      <c r="D20" s="27" t="str">
        <f>'DESPENSA COMEDER'!D11</f>
        <v>AUXILIAR</v>
      </c>
      <c r="E20" s="35">
        <f>'DESPENSA COMEDER'!E11</f>
        <v>16</v>
      </c>
      <c r="F20" s="26">
        <f>'DESPENSA COMEDER'!F11</f>
        <v>147</v>
      </c>
      <c r="G20" s="26">
        <f>'DESPENSA COMEDER'!G11</f>
        <v>2352</v>
      </c>
      <c r="H20" s="26">
        <f>'DESPENSA COMEDER'!H11</f>
        <v>0</v>
      </c>
      <c r="I20" s="26">
        <f>'DESPENSA COMEDER'!I11</f>
        <v>0</v>
      </c>
      <c r="J20" s="26">
        <f>'DESPENSA COMEDER'!J11</f>
        <v>4</v>
      </c>
      <c r="K20" s="26">
        <f>'DESPENSA COMEDER'!K11</f>
        <v>64</v>
      </c>
      <c r="L20" s="26">
        <f>'DESPENSA COMEDER'!L11</f>
        <v>2416</v>
      </c>
      <c r="M20" s="46"/>
    </row>
    <row r="21" spans="1:15" ht="30" customHeight="1" x14ac:dyDescent="0.25">
      <c r="A21" s="27">
        <f>'DESPENSA COMEDER'!A12</f>
        <v>15</v>
      </c>
      <c r="B21" s="27" t="str">
        <f>'DESPENSA COMEDER'!B12</f>
        <v>KARLA CANDELARIA YEPEZ MARTINEZ</v>
      </c>
      <c r="C21" s="47" t="str">
        <f>'DESPENSA COMEDER'!C12</f>
        <v>COMEDOR COMUNITARIO</v>
      </c>
      <c r="D21" s="27" t="str">
        <f>'DESPENSA COMEDER'!D12</f>
        <v>AUXILIAR</v>
      </c>
      <c r="E21" s="35">
        <f>'DESPENSA COMEDER'!E12</f>
        <v>16</v>
      </c>
      <c r="F21" s="26">
        <f>'DESPENSA COMEDER'!F12</f>
        <v>125.5</v>
      </c>
      <c r="G21" s="26">
        <f>'DESPENSA COMEDER'!G12</f>
        <v>2008</v>
      </c>
      <c r="H21" s="26">
        <f>'DESPENSA COMEDER'!H12</f>
        <v>0</v>
      </c>
      <c r="I21" s="26">
        <f>'DESPENSA COMEDER'!I12</f>
        <v>0</v>
      </c>
      <c r="J21" s="26">
        <f>'DESPENSA COMEDER'!J12</f>
        <v>5.1666666660000002</v>
      </c>
      <c r="K21" s="26">
        <f>'DESPENSA COMEDER'!K12</f>
        <v>82.666666656000004</v>
      </c>
      <c r="L21" s="26">
        <f>'DESPENSA COMEDER'!L12</f>
        <v>2090.666666656</v>
      </c>
      <c r="M21" s="46"/>
    </row>
    <row r="22" spans="1:15" ht="30" customHeight="1" x14ac:dyDescent="0.25">
      <c r="A22" s="27">
        <f>'CASA DIA TRAB SOC PSICOL'!A7</f>
        <v>16</v>
      </c>
      <c r="B22" s="50" t="str">
        <f>'CASA DIA TRAB SOC PSICOL'!B7</f>
        <v>ADRIANA YAZMIN MARTINEZ REYES</v>
      </c>
      <c r="C22" s="51" t="str">
        <f>'CASA DIA TRAB SOC PSICOL'!C7</f>
        <v>PSICOLOGIA</v>
      </c>
      <c r="D22" s="51" t="str">
        <f>'CASA DIA TRAB SOC PSICOL'!D7</f>
        <v>PSICOLOGIA</v>
      </c>
      <c r="E22" s="35">
        <f>'CASA DIA TRAB SOC PSICOL'!E7</f>
        <v>16</v>
      </c>
      <c r="F22" s="32">
        <f>'CASA DIA TRAB SOC PSICOL'!F7</f>
        <v>201</v>
      </c>
      <c r="G22" s="32">
        <f>'CASA DIA TRAB SOC PSICOL'!G7</f>
        <v>3216</v>
      </c>
      <c r="H22" s="32">
        <f>'CASA DIA TRAB SOC PSICOL'!H7</f>
        <v>4</v>
      </c>
      <c r="I22" s="32">
        <f>'CASA DIA TRAB SOC PSICOL'!I7</f>
        <v>64</v>
      </c>
      <c r="J22" s="32">
        <f>'CASA DIA TRAB SOC PSICOL'!J7</f>
        <v>0</v>
      </c>
      <c r="K22" s="32">
        <f>'CASA DIA TRAB SOC PSICOL'!K7</f>
        <v>0</v>
      </c>
      <c r="L22" s="32">
        <f>'CASA DIA TRAB SOC PSICOL'!L7</f>
        <v>3152</v>
      </c>
      <c r="M22" s="46"/>
    </row>
    <row r="23" spans="1:15" ht="30" customHeight="1" x14ac:dyDescent="0.25">
      <c r="A23" s="27">
        <f>'CASA DIA TRAB SOC PSICOL'!A8</f>
        <v>17</v>
      </c>
      <c r="B23" s="27" t="s">
        <v>29</v>
      </c>
      <c r="C23" s="73" t="str">
        <f>'CASA DIA TRAB SOC PSICOL'!C8</f>
        <v>DESARROLLO COMUNITARIO</v>
      </c>
      <c r="D23" s="51" t="str">
        <f>'CASA DIA TRAB SOC PSICOL'!D8</f>
        <v>ENCARGADA</v>
      </c>
      <c r="E23" s="35">
        <f>'CASA DIA TRAB SOC PSICOL'!E8</f>
        <v>16</v>
      </c>
      <c r="F23" s="32">
        <f>'CASA DIA TRAB SOC PSICOL'!F8</f>
        <v>201</v>
      </c>
      <c r="G23" s="32">
        <f>'CASA DIA TRAB SOC PSICOL'!G8</f>
        <v>3216</v>
      </c>
      <c r="H23" s="32">
        <f>'CASA DIA TRAB SOC PSICOL'!H8</f>
        <v>4</v>
      </c>
      <c r="I23" s="32">
        <f>'CASA DIA TRAB SOC PSICOL'!I8</f>
        <v>64</v>
      </c>
      <c r="J23" s="32">
        <f>'CASA DIA TRAB SOC PSICOL'!J8</f>
        <v>0</v>
      </c>
      <c r="K23" s="32">
        <f>'CASA DIA TRAB SOC PSICOL'!K8</f>
        <v>0</v>
      </c>
      <c r="L23" s="32">
        <f>'CASA DIA TRAB SOC PSICOL'!L8</f>
        <v>3152</v>
      </c>
      <c r="M23" s="46"/>
    </row>
    <row r="24" spans="1:15" ht="30" customHeight="1" x14ac:dyDescent="0.25">
      <c r="A24" s="27">
        <f>'CASA DIA TRAB SOC PSICOL'!A9</f>
        <v>18</v>
      </c>
      <c r="B24" s="27" t="str">
        <f>'CASA DIA TRAB SOC PSICOL'!B9</f>
        <v>ANA PATRICIA LEPE DOMINGUEZ</v>
      </c>
      <c r="C24" s="73" t="str">
        <f>'CASA DIA TRAB SOC PSICOL'!C9</f>
        <v>TRABAJADORA SOCIAL</v>
      </c>
      <c r="D24" s="73" t="str">
        <f>'CASA DIA TRAB SOC PSICOL'!D9</f>
        <v>TABAJADORA SOCIAL</v>
      </c>
      <c r="E24" s="35">
        <f>'CASA DIA TRAB SOC PSICOL'!E9</f>
        <v>16</v>
      </c>
      <c r="F24" s="32">
        <f>'CASA DIA TRAB SOC PSICOL'!F9</f>
        <v>212</v>
      </c>
      <c r="G24" s="32">
        <f>'CASA DIA TRAB SOC PSICOL'!G9</f>
        <v>3392</v>
      </c>
      <c r="H24" s="32">
        <f>'CASA DIA TRAB SOC PSICOL'!H9</f>
        <v>6</v>
      </c>
      <c r="I24" s="32">
        <f>'CASA DIA TRAB SOC PSICOL'!I9</f>
        <v>96</v>
      </c>
      <c r="J24" s="32">
        <f>'CASA DIA TRAB SOC PSICOL'!J9</f>
        <v>0</v>
      </c>
      <c r="K24" s="32">
        <f>'CASA DIA TRAB SOC PSICOL'!K9</f>
        <v>0</v>
      </c>
      <c r="L24" s="32">
        <f>'CASA DIA TRAB SOC PSICOL'!L9</f>
        <v>3296</v>
      </c>
      <c r="M24" s="46"/>
    </row>
    <row r="25" spans="1:15" ht="30" customHeight="1" thickBot="1" x14ac:dyDescent="0.3">
      <c r="A25" s="27">
        <f>'CASA DIA TRAB SOC PSICOL'!A10</f>
        <v>19</v>
      </c>
      <c r="B25" s="27" t="str">
        <f>'CASA DIA TRAB SOC PSICOL'!B10</f>
        <v>FRANCISCO JAVIER VALENCIA CHAVEZ</v>
      </c>
      <c r="C25" s="51" t="str">
        <f>'CASA DIA TRAB SOC PSICOL'!C10</f>
        <v>CHOFER</v>
      </c>
      <c r="D25" s="51" t="str">
        <f>'CASA DIA TRAB SOC PSICOL'!D10</f>
        <v>CHOFER</v>
      </c>
      <c r="E25" s="35">
        <f>'CASA DIA TRAB SOC PSICOL'!E10</f>
        <v>16</v>
      </c>
      <c r="F25" s="32">
        <f>'CASA DIA TRAB SOC PSICOL'!F10</f>
        <v>125.5</v>
      </c>
      <c r="G25" s="32">
        <f>'CASA DIA TRAB SOC PSICOL'!G10</f>
        <v>2008</v>
      </c>
      <c r="H25" s="32">
        <f>'CASA DIA TRAB SOC PSICOL'!H10</f>
        <v>0</v>
      </c>
      <c r="I25" s="32">
        <f>'CASA DIA TRAB SOC PSICOL'!I10</f>
        <v>0</v>
      </c>
      <c r="J25" s="32">
        <f>'CASA DIA TRAB SOC PSICOL'!J10</f>
        <v>5.1666666599999997</v>
      </c>
      <c r="K25" s="32">
        <f>'CASA DIA TRAB SOC PSICOL'!K10</f>
        <v>82.666666559999996</v>
      </c>
      <c r="L25" s="32">
        <f>'CASA DIA TRAB SOC PSICOL'!L10</f>
        <v>2090.6666665600001</v>
      </c>
      <c r="M25" s="46"/>
    </row>
    <row r="26" spans="1:15" ht="30" customHeight="1" thickBot="1" x14ac:dyDescent="0.3">
      <c r="A26" s="65"/>
      <c r="B26" s="39" t="s">
        <v>11</v>
      </c>
      <c r="C26" s="39"/>
      <c r="D26" s="38"/>
      <c r="E26" s="40"/>
      <c r="F26" s="42"/>
      <c r="G26" s="43">
        <f>SUM(G7:G25)</f>
        <v>52593.5</v>
      </c>
      <c r="H26" s="44">
        <v>68.8</v>
      </c>
      <c r="I26" s="44">
        <f>SUM(I7:I25)</f>
        <v>1352</v>
      </c>
      <c r="J26" s="44">
        <f>SUM(J7:J25)</f>
        <v>56.833333324000002</v>
      </c>
      <c r="K26" s="44">
        <f>SUM(K7:K25)</f>
        <v>835.83333319399992</v>
      </c>
      <c r="L26" s="45">
        <f>SUM(L7:L25)</f>
        <v>52077.333333194001</v>
      </c>
      <c r="M26" s="48"/>
      <c r="O26" s="6"/>
    </row>
    <row r="29" spans="1:15" ht="16.5" x14ac:dyDescent="0.3">
      <c r="A29" s="55"/>
      <c r="B29" s="55"/>
      <c r="C29" s="55"/>
      <c r="D29" s="11"/>
      <c r="E29" s="11"/>
      <c r="F29" s="11"/>
      <c r="G29" s="55"/>
      <c r="H29" s="55"/>
      <c r="I29" s="55"/>
      <c r="J29" s="55"/>
      <c r="K29" s="55"/>
      <c r="L29" s="55"/>
    </row>
    <row r="30" spans="1:15" ht="16.5" x14ac:dyDescent="0.3">
      <c r="A30" s="3"/>
      <c r="B30" s="20"/>
      <c r="C30" s="20"/>
      <c r="D30" s="11"/>
      <c r="E30" s="11"/>
      <c r="F30" s="11"/>
      <c r="G30" s="21"/>
      <c r="H30" s="21"/>
      <c r="I30" s="11"/>
      <c r="J30" s="11"/>
      <c r="K30" s="11"/>
      <c r="L30" s="11"/>
    </row>
    <row r="31" spans="1:15" ht="16.5" x14ac:dyDescent="0.3">
      <c r="A31" s="3"/>
      <c r="B31" s="20"/>
      <c r="C31" s="20"/>
      <c r="D31" s="11"/>
      <c r="E31" s="11"/>
      <c r="F31" s="11"/>
      <c r="G31" s="21"/>
      <c r="H31" s="21"/>
      <c r="I31" s="11"/>
      <c r="J31" s="11"/>
      <c r="K31" s="11"/>
      <c r="L31" s="11"/>
    </row>
    <row r="32" spans="1:15" ht="16.5" x14ac:dyDescent="0.3">
      <c r="A32" s="57"/>
      <c r="B32" s="57"/>
      <c r="C32" s="57"/>
      <c r="D32" s="11"/>
      <c r="E32" s="11"/>
      <c r="F32" s="11"/>
      <c r="G32" s="56"/>
      <c r="H32" s="56"/>
      <c r="I32" s="56"/>
      <c r="J32" s="56"/>
      <c r="K32" s="56"/>
      <c r="L32" s="56"/>
    </row>
    <row r="33" spans="1:12" ht="16.5" x14ac:dyDescent="0.3">
      <c r="A33" s="56"/>
      <c r="B33" s="56"/>
      <c r="C33" s="56"/>
      <c r="D33" s="11"/>
      <c r="E33" s="11"/>
      <c r="F33" s="11"/>
      <c r="G33" s="62"/>
      <c r="H33" s="56"/>
      <c r="I33" s="56"/>
      <c r="J33" s="56"/>
      <c r="K33" s="56"/>
      <c r="L33" s="56"/>
    </row>
  </sheetData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2019-09-02T14:40:10Z</cp:lastPrinted>
  <dcterms:created xsi:type="dcterms:W3CDTF">2015-09-29T01:57:28Z</dcterms:created>
  <dcterms:modified xsi:type="dcterms:W3CDTF">2019-09-02T14:42:30Z</dcterms:modified>
</cp:coreProperties>
</file>