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NOMINAS Y AGUINALDO 2016\"/>
    </mc:Choice>
  </mc:AlternateContent>
  <bookViews>
    <workbookView xWindow="0" yWindow="0" windowWidth="24000" windowHeight="9735" firstSheet="11" activeTab="18"/>
  </bookViews>
  <sheets>
    <sheet name="ENE 1" sheetId="25" r:id="rId1"/>
    <sheet name="ene 2" sheetId="26" r:id="rId2"/>
    <sheet name="FEB 1" sheetId="27" r:id="rId3"/>
    <sheet name="FEB 2" sheetId="28" r:id="rId4"/>
    <sheet name="MZO 1" sheetId="29" r:id="rId5"/>
    <sheet name="MZO 2 VACAC." sheetId="30" r:id="rId6"/>
    <sheet name="ABRIL 1" sheetId="31" r:id="rId7"/>
    <sheet name="ABRIL2" sheetId="32" r:id="rId8"/>
    <sheet name="MAYO1" sheetId="33" r:id="rId9"/>
    <sheet name="MAYO 2" sheetId="34" r:id="rId10"/>
    <sheet name="JUNIO 1" sheetId="35" r:id="rId11"/>
    <sheet name="junio 2" sheetId="36" r:id="rId12"/>
    <sheet name="JULIO 1" sheetId="37" r:id="rId13"/>
    <sheet name="julio 2" sheetId="38" r:id="rId14"/>
    <sheet name="AGUINALDO PROP. ERIKA" sheetId="39" r:id="rId15"/>
    <sheet name="AGOSTO 1" sheetId="40" r:id="rId16"/>
    <sheet name="AGOSTO 2" sheetId="41" r:id="rId17"/>
    <sheet name="SEPTIEMBRE" sheetId="42" r:id="rId18"/>
    <sheet name="SEPTIEMBRE (2)" sheetId="43" r:id="rId1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43" l="1"/>
  <c r="I18" i="43"/>
  <c r="H18" i="43"/>
  <c r="G18" i="43"/>
  <c r="E18" i="43"/>
  <c r="J16" i="43"/>
  <c r="J15" i="43"/>
  <c r="J18" i="42" l="1"/>
  <c r="I18" i="42"/>
  <c r="H18" i="42"/>
  <c r="G18" i="42"/>
  <c r="E18" i="42"/>
  <c r="J16" i="42"/>
  <c r="J15" i="42"/>
  <c r="J18" i="41" l="1"/>
  <c r="I18" i="41"/>
  <c r="H18" i="41"/>
  <c r="G18" i="41"/>
  <c r="E18" i="41"/>
  <c r="J16" i="41"/>
  <c r="J15" i="41"/>
  <c r="I18" i="40" l="1"/>
  <c r="H18" i="40"/>
  <c r="G18" i="40"/>
  <c r="E18" i="40"/>
  <c r="J16" i="40"/>
  <c r="J15" i="40"/>
  <c r="J18" i="40" s="1"/>
  <c r="F15" i="39" l="1"/>
  <c r="I19" i="38" l="1"/>
  <c r="H19" i="38"/>
  <c r="G19" i="38"/>
  <c r="E19" i="38"/>
  <c r="J17" i="38"/>
  <c r="J16" i="38"/>
  <c r="J15" i="38"/>
  <c r="J19" i="38" l="1"/>
  <c r="I22" i="37"/>
  <c r="H22" i="37"/>
  <c r="G22" i="37"/>
  <c r="E22" i="37"/>
  <c r="J17" i="37"/>
  <c r="J16" i="37"/>
  <c r="J15" i="37"/>
  <c r="J22" i="37" s="1"/>
  <c r="I22" i="36" l="1"/>
  <c r="H22" i="36"/>
  <c r="G22" i="36"/>
  <c r="E22" i="36"/>
  <c r="J17" i="36"/>
  <c r="J16" i="36"/>
  <c r="J15" i="36"/>
  <c r="J22" i="36" s="1"/>
  <c r="J22" i="35" l="1"/>
  <c r="I22" i="35"/>
  <c r="H22" i="35"/>
  <c r="G22" i="35"/>
  <c r="E22" i="35"/>
  <c r="J17" i="35"/>
  <c r="J16" i="35"/>
  <c r="J15" i="35"/>
  <c r="J22" i="34" l="1"/>
  <c r="I22" i="34"/>
  <c r="H22" i="34"/>
  <c r="G22" i="34"/>
  <c r="E22" i="34"/>
  <c r="J17" i="34"/>
  <c r="J16" i="34"/>
  <c r="J15" i="34"/>
  <c r="J22" i="33" l="1"/>
  <c r="I22" i="33"/>
  <c r="H22" i="33"/>
  <c r="G22" i="33"/>
  <c r="E22" i="33"/>
  <c r="J17" i="33"/>
  <c r="J16" i="33"/>
  <c r="J15" i="33"/>
  <c r="J22" i="32" l="1"/>
  <c r="I22" i="32"/>
  <c r="H22" i="32"/>
  <c r="G22" i="32"/>
  <c r="E22" i="32"/>
  <c r="J17" i="32"/>
  <c r="J16" i="32"/>
  <c r="J15" i="32"/>
  <c r="I22" i="31" l="1"/>
  <c r="H22" i="31"/>
  <c r="G22" i="31"/>
  <c r="E22" i="31"/>
  <c r="J17" i="31"/>
  <c r="J16" i="31"/>
  <c r="J22" i="31" s="1"/>
  <c r="J15" i="31"/>
  <c r="J18" i="30" l="1"/>
  <c r="F22" i="30"/>
  <c r="F16" i="30"/>
  <c r="F17" i="30"/>
  <c r="J17" i="30" s="1"/>
  <c r="F18" i="30"/>
  <c r="F15" i="30"/>
  <c r="I22" i="30"/>
  <c r="H22" i="30"/>
  <c r="G22" i="30"/>
  <c r="E22" i="30"/>
  <c r="J16" i="30"/>
  <c r="J15" i="30"/>
  <c r="J22" i="30" l="1"/>
  <c r="J22" i="29"/>
  <c r="I22" i="29"/>
  <c r="H22" i="29"/>
  <c r="G22" i="29"/>
  <c r="E22" i="29"/>
  <c r="J17" i="29"/>
  <c r="J16" i="29"/>
  <c r="J15" i="29"/>
  <c r="J22" i="28" l="1"/>
  <c r="I22" i="28"/>
  <c r="H22" i="28"/>
  <c r="G22" i="28"/>
  <c r="E22" i="28"/>
  <c r="J17" i="28"/>
  <c r="J16" i="28"/>
  <c r="J15" i="28"/>
  <c r="I22" i="27" l="1"/>
  <c r="H22" i="27"/>
  <c r="G22" i="27"/>
  <c r="E22" i="27"/>
  <c r="J17" i="27"/>
  <c r="J16" i="27"/>
  <c r="J15" i="27"/>
  <c r="J22" i="27" s="1"/>
  <c r="J22" i="26" l="1"/>
  <c r="I22" i="26"/>
  <c r="H22" i="26"/>
  <c r="G22" i="26"/>
  <c r="E22" i="26"/>
  <c r="J17" i="26"/>
  <c r="J16" i="26"/>
  <c r="J15" i="26"/>
  <c r="I22" i="25" l="1"/>
  <c r="H22" i="25"/>
  <c r="G22" i="25"/>
  <c r="E22" i="25"/>
  <c r="J17" i="25"/>
  <c r="J16" i="25"/>
  <c r="J15" i="25"/>
  <c r="J22" i="25" l="1"/>
</calcChain>
</file>

<file path=xl/sharedStrings.xml><?xml version="1.0" encoding="utf-8"?>
<sst xmlns="http://schemas.openxmlformats.org/spreadsheetml/2006/main" count="579" uniqueCount="53">
  <si>
    <t>DEL MUNICIPIO DE MASCOTA JALISCO</t>
  </si>
  <si>
    <t>NOMINA DE SUELDOS</t>
  </si>
  <si>
    <t>R.F.C. SDI010123SXA</t>
  </si>
  <si>
    <t>NOMBRE DEL EMPLEADO</t>
  </si>
  <si>
    <t>R.F.C.</t>
  </si>
  <si>
    <t>CARGO</t>
  </si>
  <si>
    <t>DIAS LAB</t>
  </si>
  <si>
    <t>SUELDO QUINCENAL</t>
  </si>
  <si>
    <t>VACACIONES</t>
  </si>
  <si>
    <t>ISPT</t>
  </si>
  <si>
    <t>SUBS. AL EMPLEO</t>
  </si>
  <si>
    <t>APOYO ALIMENTARIO</t>
  </si>
  <si>
    <t>TOTAL A PAGAR</t>
  </si>
  <si>
    <t xml:space="preserve">FIRMA DEL EMPLEADO </t>
  </si>
  <si>
    <t>AUXILIAR ADMVO</t>
  </si>
  <si>
    <t>TOTAL</t>
  </si>
  <si>
    <t>SISTEMA PARA EL DESARROLLO INTEGRAL DE LA FAMILIA</t>
  </si>
  <si>
    <t>PSIC. JOSE RAUL FREGOSO DUEÑAS</t>
  </si>
  <si>
    <t>DIRECTOR GENERAL</t>
  </si>
  <si>
    <t>INTENDENTE</t>
  </si>
  <si>
    <t>PERSONAL EVENTUAL URR</t>
  </si>
  <si>
    <t>ERIKA FRANCISCA ROBLES LOPEZ</t>
  </si>
  <si>
    <t>AUX. DE TERAPIA</t>
  </si>
  <si>
    <t>ARACELI SUSTAITA GOMEZ</t>
  </si>
  <si>
    <t>MARGARITA DELGADILLO ARCE</t>
  </si>
  <si>
    <t>TERAPISTA DE LENGUAJE</t>
  </si>
  <si>
    <t>DEAM690813LQ4</t>
  </si>
  <si>
    <t>ROLE771004QC5</t>
  </si>
  <si>
    <t>SUGA791124F42</t>
  </si>
  <si>
    <t>PERIODO DEL 01 AL 15 DE ENERO 2016</t>
  </si>
  <si>
    <t>PEREZ TORRES MARIA TRINIDAD</t>
  </si>
  <si>
    <t>PETT670521HTA</t>
  </si>
  <si>
    <t>PERIODO DEL 16 AL 31 DE ENERO 2016</t>
  </si>
  <si>
    <t>PERIODO DEL 01 AL 15 DE FEBRERO 2016</t>
  </si>
  <si>
    <t>PERIODO DEL 16 AL 29 DE FEBRERO 2016</t>
  </si>
  <si>
    <t>PERIODO DEL 01 AL 15 DE MARZO 2016</t>
  </si>
  <si>
    <t>PRIMA VACAC</t>
  </si>
  <si>
    <t>PERIODO DEL 16 AL 31 DE MARZO 2016</t>
  </si>
  <si>
    <t>PERIODO DEL 01 AL 15 DE ABRIL 2016</t>
  </si>
  <si>
    <t>PERIODO DEL 16 AL 30 DE ABRIL 2016</t>
  </si>
  <si>
    <t>PERIODO DEL 01 AL 15 DE MAYO 2016</t>
  </si>
  <si>
    <t>PERIODO DEL 16 AL 31 DE MAYO 2016</t>
  </si>
  <si>
    <t>PERIODO DEL 01 AL 15 DE JUNIO 2016</t>
  </si>
  <si>
    <t>PERIODO DEL 16 AL 30 DE JUNIO 2016</t>
  </si>
  <si>
    <t>PERIODO DEL 01 AL 15 DE JULIO 2016</t>
  </si>
  <si>
    <t>PERIODO DEL 16 AL 31 DE JULIO 2016</t>
  </si>
  <si>
    <t>AGUINALDO PROPORCIONAL 2016 POR RENUNCIA</t>
  </si>
  <si>
    <t>AGUINALDO</t>
  </si>
  <si>
    <t>PRIMA VACACIONAL</t>
  </si>
  <si>
    <t>PERIODO DEL 01 AL 15 DE AGOSTO 2016</t>
  </si>
  <si>
    <t>PERIODO DEL 16 AL 31 DE AGOSTO 2016</t>
  </si>
  <si>
    <t>PERIODO DEL 01 AL 15 DE SEPTIEMBRE 2016</t>
  </si>
  <si>
    <t>PERIODO DEL 16 AL 30 DE SEPTIEMBRE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</si>
</sst>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Algerian"/>
      <family val="5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20"/>
      <color theme="1"/>
      <name val="Algerian"/>
      <family val="5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" fillId="0" borderId="0" xfId="0" applyFont="1"/>
    <xf numFmtId="0" fontId="5" fillId="0" borderId="1" xfId="0" applyFont="1" applyBorder="1"/>
    <xf numFmtId="0" fontId="2" fillId="0" borderId="1" xfId="0" applyFont="1" applyBorder="1"/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1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0" xfId="0" applyFont="1"/>
    <xf numFmtId="0" fontId="14" fillId="0" borderId="1" xfId="0" applyFont="1" applyBorder="1" applyAlignment="1">
      <alignment horizontal="right"/>
    </xf>
    <xf numFmtId="44" fontId="15" fillId="0" borderId="1" xfId="0" applyNumberFormat="1" applyFont="1" applyBorder="1"/>
    <xf numFmtId="44" fontId="14" fillId="0" borderId="1" xfId="0" applyNumberFormat="1" applyFont="1" applyBorder="1"/>
    <xf numFmtId="44" fontId="14" fillId="0" borderId="1" xfId="0" applyNumberFormat="1" applyFont="1" applyBorder="1" applyAlignment="1">
      <alignment horizontal="right"/>
    </xf>
    <xf numFmtId="44" fontId="16" fillId="0" borderId="1" xfId="0" applyNumberFormat="1" applyFont="1" applyBorder="1"/>
    <xf numFmtId="44" fontId="16" fillId="0" borderId="1" xfId="0" applyNumberFormat="1" applyFont="1" applyBorder="1" applyAlignment="1">
      <alignment horizontal="right"/>
    </xf>
    <xf numFmtId="0" fontId="1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256915</xdr:colOff>
      <xdr:row>1</xdr:row>
      <xdr:rowOff>163716</xdr:rowOff>
    </xdr:from>
    <xdr:to>
      <xdr:col>0</xdr:col>
      <xdr:colOff>2409824</xdr:colOff>
      <xdr:row>6</xdr:row>
      <xdr:rowOff>28575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5" y="354216"/>
          <a:ext cx="2152909" cy="1531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256915</xdr:colOff>
      <xdr:row>1</xdr:row>
      <xdr:rowOff>163716</xdr:rowOff>
    </xdr:from>
    <xdr:to>
      <xdr:col>0</xdr:col>
      <xdr:colOff>2409824</xdr:colOff>
      <xdr:row>6</xdr:row>
      <xdr:rowOff>28575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5" y="354216"/>
          <a:ext cx="2152909" cy="1531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256915</xdr:colOff>
      <xdr:row>1</xdr:row>
      <xdr:rowOff>163716</xdr:rowOff>
    </xdr:from>
    <xdr:to>
      <xdr:col>0</xdr:col>
      <xdr:colOff>2409824</xdr:colOff>
      <xdr:row>6</xdr:row>
      <xdr:rowOff>28575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5" y="354216"/>
          <a:ext cx="2152909" cy="1531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256915</xdr:colOff>
      <xdr:row>1</xdr:row>
      <xdr:rowOff>163716</xdr:rowOff>
    </xdr:from>
    <xdr:to>
      <xdr:col>0</xdr:col>
      <xdr:colOff>2409824</xdr:colOff>
      <xdr:row>6</xdr:row>
      <xdr:rowOff>28575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5" y="354216"/>
          <a:ext cx="2152909" cy="1531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256915</xdr:colOff>
      <xdr:row>1</xdr:row>
      <xdr:rowOff>163716</xdr:rowOff>
    </xdr:from>
    <xdr:to>
      <xdr:col>0</xdr:col>
      <xdr:colOff>2409824</xdr:colOff>
      <xdr:row>6</xdr:row>
      <xdr:rowOff>28575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5" y="354216"/>
          <a:ext cx="2152909" cy="1531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256915</xdr:colOff>
      <xdr:row>1</xdr:row>
      <xdr:rowOff>163716</xdr:rowOff>
    </xdr:from>
    <xdr:to>
      <xdr:col>0</xdr:col>
      <xdr:colOff>2409824</xdr:colOff>
      <xdr:row>6</xdr:row>
      <xdr:rowOff>28575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5" y="354216"/>
          <a:ext cx="2152909" cy="1531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256915</xdr:colOff>
      <xdr:row>1</xdr:row>
      <xdr:rowOff>163716</xdr:rowOff>
    </xdr:from>
    <xdr:to>
      <xdr:col>0</xdr:col>
      <xdr:colOff>2409824</xdr:colOff>
      <xdr:row>6</xdr:row>
      <xdr:rowOff>180975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5" y="354216"/>
          <a:ext cx="2152909" cy="1531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256915</xdr:colOff>
      <xdr:row>1</xdr:row>
      <xdr:rowOff>163716</xdr:rowOff>
    </xdr:from>
    <xdr:to>
      <xdr:col>0</xdr:col>
      <xdr:colOff>2409824</xdr:colOff>
      <xdr:row>6</xdr:row>
      <xdr:rowOff>28575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5" y="354216"/>
          <a:ext cx="2152909" cy="1531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256915</xdr:colOff>
      <xdr:row>1</xdr:row>
      <xdr:rowOff>163716</xdr:rowOff>
    </xdr:from>
    <xdr:to>
      <xdr:col>0</xdr:col>
      <xdr:colOff>2409824</xdr:colOff>
      <xdr:row>6</xdr:row>
      <xdr:rowOff>28575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5" y="354216"/>
          <a:ext cx="2152909" cy="1531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256915</xdr:colOff>
      <xdr:row>1</xdr:row>
      <xdr:rowOff>163716</xdr:rowOff>
    </xdr:from>
    <xdr:to>
      <xdr:col>0</xdr:col>
      <xdr:colOff>2409824</xdr:colOff>
      <xdr:row>6</xdr:row>
      <xdr:rowOff>28575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5" y="354216"/>
          <a:ext cx="2152909" cy="1531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256915</xdr:colOff>
      <xdr:row>1</xdr:row>
      <xdr:rowOff>163716</xdr:rowOff>
    </xdr:from>
    <xdr:to>
      <xdr:col>0</xdr:col>
      <xdr:colOff>2409824</xdr:colOff>
      <xdr:row>6</xdr:row>
      <xdr:rowOff>28575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5" y="354216"/>
          <a:ext cx="2152909" cy="1531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256915</xdr:colOff>
      <xdr:row>1</xdr:row>
      <xdr:rowOff>163716</xdr:rowOff>
    </xdr:from>
    <xdr:to>
      <xdr:col>0</xdr:col>
      <xdr:colOff>2409824</xdr:colOff>
      <xdr:row>6</xdr:row>
      <xdr:rowOff>28575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5" y="354216"/>
          <a:ext cx="2152909" cy="1531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256915</xdr:colOff>
      <xdr:row>1</xdr:row>
      <xdr:rowOff>163716</xdr:rowOff>
    </xdr:from>
    <xdr:to>
      <xdr:col>0</xdr:col>
      <xdr:colOff>2409824</xdr:colOff>
      <xdr:row>6</xdr:row>
      <xdr:rowOff>28575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5" y="354216"/>
          <a:ext cx="2152909" cy="1531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256915</xdr:colOff>
      <xdr:row>1</xdr:row>
      <xdr:rowOff>163716</xdr:rowOff>
    </xdr:from>
    <xdr:to>
      <xdr:col>0</xdr:col>
      <xdr:colOff>2409824</xdr:colOff>
      <xdr:row>6</xdr:row>
      <xdr:rowOff>28575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5" y="354216"/>
          <a:ext cx="2152909" cy="1531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256915</xdr:colOff>
      <xdr:row>1</xdr:row>
      <xdr:rowOff>163716</xdr:rowOff>
    </xdr:from>
    <xdr:to>
      <xdr:col>0</xdr:col>
      <xdr:colOff>2409824</xdr:colOff>
      <xdr:row>6</xdr:row>
      <xdr:rowOff>28575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5" y="354216"/>
          <a:ext cx="2152909" cy="1531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256915</xdr:colOff>
      <xdr:row>1</xdr:row>
      <xdr:rowOff>163716</xdr:rowOff>
    </xdr:from>
    <xdr:to>
      <xdr:col>0</xdr:col>
      <xdr:colOff>2409824</xdr:colOff>
      <xdr:row>6</xdr:row>
      <xdr:rowOff>28575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5" y="354216"/>
          <a:ext cx="2152909" cy="1531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256915</xdr:colOff>
      <xdr:row>1</xdr:row>
      <xdr:rowOff>163716</xdr:rowOff>
    </xdr:from>
    <xdr:to>
      <xdr:col>0</xdr:col>
      <xdr:colOff>2409824</xdr:colOff>
      <xdr:row>6</xdr:row>
      <xdr:rowOff>28575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5" y="354216"/>
          <a:ext cx="2152909" cy="1531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256915</xdr:colOff>
      <xdr:row>1</xdr:row>
      <xdr:rowOff>163716</xdr:rowOff>
    </xdr:from>
    <xdr:to>
      <xdr:col>0</xdr:col>
      <xdr:colOff>2409824</xdr:colOff>
      <xdr:row>6</xdr:row>
      <xdr:rowOff>28575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5" y="354216"/>
          <a:ext cx="2152909" cy="1531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256915</xdr:colOff>
      <xdr:row>1</xdr:row>
      <xdr:rowOff>163716</xdr:rowOff>
    </xdr:from>
    <xdr:to>
      <xdr:col>0</xdr:col>
      <xdr:colOff>2409824</xdr:colOff>
      <xdr:row>6</xdr:row>
      <xdr:rowOff>28575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5" y="354216"/>
          <a:ext cx="2152909" cy="1531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workbookViewId="0">
      <selection activeCell="J19" sqref="J19"/>
    </sheetView>
  </sheetViews>
  <sheetFormatPr baseColWidth="10" defaultRowHeight="15" x14ac:dyDescent="0.25"/>
  <cols>
    <col min="1" max="1" width="38.2851562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16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2</v>
      </c>
    </row>
    <row r="8" spans="1:11" ht="18.75" x14ac:dyDescent="0.3">
      <c r="E8" s="12" t="s">
        <v>20</v>
      </c>
      <c r="F8" s="12"/>
      <c r="G8" s="13"/>
    </row>
    <row r="11" spans="1:11" ht="18.75" x14ac:dyDescent="0.3">
      <c r="A11" s="12" t="s">
        <v>29</v>
      </c>
      <c r="B11" s="12"/>
      <c r="C11" s="7"/>
    </row>
    <row r="14" spans="1:11" ht="33" customHeight="1" x14ac:dyDescent="0.25">
      <c r="A14" s="3" t="s">
        <v>3</v>
      </c>
      <c r="B14" s="3" t="s">
        <v>4</v>
      </c>
      <c r="C14" s="3" t="s">
        <v>5</v>
      </c>
      <c r="D14" s="3" t="s">
        <v>6</v>
      </c>
      <c r="E14" s="4" t="s">
        <v>7</v>
      </c>
      <c r="F14" s="3" t="s">
        <v>8</v>
      </c>
      <c r="G14" s="3" t="s">
        <v>9</v>
      </c>
      <c r="H14" s="4" t="s">
        <v>10</v>
      </c>
      <c r="I14" s="5" t="s">
        <v>11</v>
      </c>
      <c r="J14" s="5" t="s">
        <v>12</v>
      </c>
      <c r="K14" s="3" t="s">
        <v>13</v>
      </c>
    </row>
    <row r="15" spans="1:11" ht="27" customHeight="1" x14ac:dyDescent="0.25">
      <c r="A15" s="20" t="s">
        <v>21</v>
      </c>
      <c r="B15" s="15" t="s">
        <v>27</v>
      </c>
      <c r="C15" s="20" t="s">
        <v>22</v>
      </c>
      <c r="D15" s="21">
        <v>15</v>
      </c>
      <c r="E15" s="25">
        <v>2380</v>
      </c>
      <c r="F15" s="25"/>
      <c r="G15" s="26"/>
      <c r="H15" s="24">
        <v>32.69</v>
      </c>
      <c r="I15" s="25">
        <v>119</v>
      </c>
      <c r="J15" s="25">
        <f>E15+F15-G15+H15+I15</f>
        <v>2531.69</v>
      </c>
      <c r="K15" s="14"/>
    </row>
    <row r="16" spans="1:11" ht="21" customHeight="1" x14ac:dyDescent="0.25">
      <c r="A16" s="20" t="s">
        <v>23</v>
      </c>
      <c r="B16" s="15" t="s">
        <v>28</v>
      </c>
      <c r="C16" s="20" t="s">
        <v>19</v>
      </c>
      <c r="D16" s="21">
        <v>15</v>
      </c>
      <c r="E16" s="25">
        <v>2380</v>
      </c>
      <c r="F16" s="25"/>
      <c r="G16" s="26"/>
      <c r="H16" s="24">
        <v>32.69</v>
      </c>
      <c r="I16" s="25">
        <v>119</v>
      </c>
      <c r="J16" s="25">
        <f t="shared" ref="J16:J17" si="0">E16+F16-G16+H16+I16</f>
        <v>2531.69</v>
      </c>
      <c r="K16" s="14"/>
    </row>
    <row r="17" spans="1:11" ht="21" customHeight="1" x14ac:dyDescent="0.25">
      <c r="A17" s="20" t="s">
        <v>24</v>
      </c>
      <c r="B17" s="15" t="s">
        <v>26</v>
      </c>
      <c r="C17" s="19" t="s">
        <v>25</v>
      </c>
      <c r="D17" s="21">
        <v>15</v>
      </c>
      <c r="E17" s="25">
        <v>1858.5</v>
      </c>
      <c r="F17" s="25"/>
      <c r="G17" s="26"/>
      <c r="H17" s="24">
        <v>176.79</v>
      </c>
      <c r="I17" s="25">
        <v>92.93</v>
      </c>
      <c r="J17" s="25">
        <f t="shared" si="0"/>
        <v>2128.2199999999998</v>
      </c>
      <c r="K17" s="14"/>
    </row>
    <row r="18" spans="1:11" ht="21" customHeight="1" x14ac:dyDescent="0.25">
      <c r="A18" s="20" t="s">
        <v>30</v>
      </c>
      <c r="B18" s="15" t="s">
        <v>31</v>
      </c>
      <c r="C18" s="20" t="s">
        <v>14</v>
      </c>
      <c r="D18" s="21">
        <v>15</v>
      </c>
      <c r="E18" s="25">
        <v>1858.5</v>
      </c>
      <c r="F18" s="25"/>
      <c r="G18" s="26"/>
      <c r="H18" s="24">
        <v>176.79</v>
      </c>
      <c r="I18" s="25">
        <v>92.93</v>
      </c>
      <c r="J18" s="25">
        <v>2128.2199999999998</v>
      </c>
      <c r="K18" s="14"/>
    </row>
    <row r="19" spans="1:11" ht="22.5" customHeight="1" x14ac:dyDescent="0.25">
      <c r="A19" s="20"/>
      <c r="B19" s="15"/>
      <c r="C19" s="20"/>
      <c r="D19" s="21"/>
      <c r="E19" s="25"/>
      <c r="F19" s="25"/>
      <c r="G19" s="26"/>
      <c r="H19" s="25"/>
      <c r="I19" s="25"/>
      <c r="J19" s="25"/>
      <c r="K19" s="14"/>
    </row>
    <row r="20" spans="1:11" ht="22.5" customHeight="1" x14ac:dyDescent="0.25">
      <c r="A20" s="20"/>
      <c r="B20" s="15"/>
      <c r="C20" s="20"/>
      <c r="D20" s="21"/>
      <c r="E20" s="25"/>
      <c r="F20" s="25"/>
      <c r="G20" s="26"/>
      <c r="H20" s="25"/>
      <c r="I20" s="25"/>
      <c r="J20" s="25"/>
      <c r="K20" s="14"/>
    </row>
    <row r="21" spans="1:11" ht="22.5" customHeight="1" x14ac:dyDescent="0.25">
      <c r="A21" s="20"/>
      <c r="B21" s="15"/>
      <c r="C21" s="20"/>
      <c r="D21" s="21"/>
      <c r="E21" s="25"/>
      <c r="F21" s="25"/>
      <c r="G21" s="26"/>
      <c r="H21" s="24"/>
      <c r="I21" s="25"/>
      <c r="J21" s="25"/>
      <c r="K21" s="14"/>
    </row>
    <row r="22" spans="1:11" ht="20.25" customHeight="1" x14ac:dyDescent="0.25">
      <c r="A22" s="6"/>
      <c r="B22" s="6"/>
      <c r="C22" s="22"/>
      <c r="D22" s="23" t="s">
        <v>15</v>
      </c>
      <c r="E22" s="27">
        <f>SUM(E15:E21)</f>
        <v>8477</v>
      </c>
      <c r="F22" s="27"/>
      <c r="G22" s="28">
        <f>SUM(G15:G21)</f>
        <v>0</v>
      </c>
      <c r="H22" s="24">
        <f>SUM(H15:H21)</f>
        <v>418.96</v>
      </c>
      <c r="I22" s="27">
        <f>SUM(I15:I21)</f>
        <v>423.86</v>
      </c>
      <c r="J22" s="27">
        <f>SUM(J15:J21)</f>
        <v>9319.82</v>
      </c>
      <c r="K22" s="6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2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1:11" ht="18.75" x14ac:dyDescent="0.3">
      <c r="C31" s="7"/>
      <c r="D31" s="16"/>
      <c r="E31" s="17"/>
      <c r="F31" s="17" t="s">
        <v>17</v>
      </c>
      <c r="G31" s="18"/>
    </row>
    <row r="32" spans="1:11" ht="18.75" x14ac:dyDescent="0.3">
      <c r="C32" s="7"/>
      <c r="D32" s="16"/>
      <c r="E32" s="17"/>
      <c r="F32" s="17" t="s">
        <v>18</v>
      </c>
      <c r="G32" s="18"/>
    </row>
    <row r="33" spans="3:5" ht="18.75" x14ac:dyDescent="0.3">
      <c r="C33" s="7"/>
      <c r="D33" s="7"/>
      <c r="E33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workbookViewId="0">
      <selection activeCell="A12" sqref="A12"/>
    </sheetView>
  </sheetViews>
  <sheetFormatPr baseColWidth="10" defaultRowHeight="15" x14ac:dyDescent="0.25"/>
  <cols>
    <col min="1" max="1" width="38.2851562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16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2</v>
      </c>
    </row>
    <row r="8" spans="1:11" ht="18.75" x14ac:dyDescent="0.3">
      <c r="E8" s="12" t="s">
        <v>20</v>
      </c>
      <c r="F8" s="12"/>
      <c r="G8" s="13"/>
    </row>
    <row r="11" spans="1:11" ht="18.75" x14ac:dyDescent="0.3">
      <c r="A11" s="12" t="s">
        <v>41</v>
      </c>
      <c r="B11" s="12"/>
      <c r="C11" s="7"/>
    </row>
    <row r="14" spans="1:11" ht="33" customHeight="1" x14ac:dyDescent="0.25">
      <c r="A14" s="3" t="s">
        <v>3</v>
      </c>
      <c r="B14" s="3" t="s">
        <v>4</v>
      </c>
      <c r="C14" s="3" t="s">
        <v>5</v>
      </c>
      <c r="D14" s="3" t="s">
        <v>6</v>
      </c>
      <c r="E14" s="4" t="s">
        <v>7</v>
      </c>
      <c r="F14" s="3" t="s">
        <v>8</v>
      </c>
      <c r="G14" s="3" t="s">
        <v>9</v>
      </c>
      <c r="H14" s="4" t="s">
        <v>10</v>
      </c>
      <c r="I14" s="5" t="s">
        <v>11</v>
      </c>
      <c r="J14" s="5" t="s">
        <v>12</v>
      </c>
      <c r="K14" s="3" t="s">
        <v>13</v>
      </c>
    </row>
    <row r="15" spans="1:11" ht="27" customHeight="1" x14ac:dyDescent="0.25">
      <c r="A15" s="20" t="s">
        <v>21</v>
      </c>
      <c r="B15" s="15" t="s">
        <v>27</v>
      </c>
      <c r="C15" s="20" t="s">
        <v>22</v>
      </c>
      <c r="D15" s="21">
        <v>15</v>
      </c>
      <c r="E15" s="25">
        <v>2380</v>
      </c>
      <c r="F15" s="25"/>
      <c r="G15" s="26"/>
      <c r="H15" s="24">
        <v>32.69</v>
      </c>
      <c r="I15" s="25">
        <v>119</v>
      </c>
      <c r="J15" s="25">
        <f>E15+F15-G15+H15+I15</f>
        <v>2531.69</v>
      </c>
      <c r="K15" s="14"/>
    </row>
    <row r="16" spans="1:11" ht="21" customHeight="1" x14ac:dyDescent="0.25">
      <c r="A16" s="20" t="s">
        <v>23</v>
      </c>
      <c r="B16" s="15" t="s">
        <v>28</v>
      </c>
      <c r="C16" s="20" t="s">
        <v>19</v>
      </c>
      <c r="D16" s="21">
        <v>15</v>
      </c>
      <c r="E16" s="25">
        <v>2380</v>
      </c>
      <c r="F16" s="25"/>
      <c r="G16" s="26"/>
      <c r="H16" s="24">
        <v>32.69</v>
      </c>
      <c r="I16" s="25">
        <v>119</v>
      </c>
      <c r="J16" s="25">
        <f t="shared" ref="J16:J17" si="0">E16+F16-G16+H16+I16</f>
        <v>2531.69</v>
      </c>
      <c r="K16" s="14"/>
    </row>
    <row r="17" spans="1:11" ht="21" customHeight="1" x14ac:dyDescent="0.25">
      <c r="A17" s="20" t="s">
        <v>24</v>
      </c>
      <c r="B17" s="15" t="s">
        <v>26</v>
      </c>
      <c r="C17" s="19" t="s">
        <v>25</v>
      </c>
      <c r="D17" s="21">
        <v>15</v>
      </c>
      <c r="E17" s="25">
        <v>1858.5</v>
      </c>
      <c r="F17" s="25"/>
      <c r="G17" s="26"/>
      <c r="H17" s="24">
        <v>176.79</v>
      </c>
      <c r="I17" s="25">
        <v>92.93</v>
      </c>
      <c r="J17" s="25">
        <f t="shared" si="0"/>
        <v>2128.2199999999998</v>
      </c>
      <c r="K17" s="14"/>
    </row>
    <row r="18" spans="1:11" ht="21" customHeight="1" x14ac:dyDescent="0.25">
      <c r="A18" s="20" t="s">
        <v>30</v>
      </c>
      <c r="B18" s="15" t="s">
        <v>31</v>
      </c>
      <c r="C18" s="20" t="s">
        <v>14</v>
      </c>
      <c r="D18" s="21">
        <v>15</v>
      </c>
      <c r="E18" s="25">
        <v>1858.5</v>
      </c>
      <c r="F18" s="25"/>
      <c r="G18" s="26"/>
      <c r="H18" s="24">
        <v>176.79</v>
      </c>
      <c r="I18" s="25">
        <v>92.93</v>
      </c>
      <c r="J18" s="25">
        <v>2128.2199999999998</v>
      </c>
      <c r="K18" s="14"/>
    </row>
    <row r="19" spans="1:11" ht="22.5" customHeight="1" x14ac:dyDescent="0.25">
      <c r="A19" s="20"/>
      <c r="B19" s="15"/>
      <c r="C19" s="20"/>
      <c r="D19" s="21"/>
      <c r="E19" s="25"/>
      <c r="F19" s="25"/>
      <c r="G19" s="26"/>
      <c r="H19" s="25"/>
      <c r="I19" s="25"/>
      <c r="J19" s="25"/>
      <c r="K19" s="14"/>
    </row>
    <row r="20" spans="1:11" ht="22.5" customHeight="1" x14ac:dyDescent="0.25">
      <c r="A20" s="20"/>
      <c r="B20" s="15"/>
      <c r="C20" s="20"/>
      <c r="D20" s="21"/>
      <c r="E20" s="25"/>
      <c r="F20" s="25"/>
      <c r="G20" s="26"/>
      <c r="H20" s="25"/>
      <c r="I20" s="25"/>
      <c r="J20" s="25"/>
      <c r="K20" s="14"/>
    </row>
    <row r="21" spans="1:11" ht="22.5" customHeight="1" x14ac:dyDescent="0.25">
      <c r="A21" s="20"/>
      <c r="B21" s="15"/>
      <c r="C21" s="20"/>
      <c r="D21" s="21"/>
      <c r="E21" s="25"/>
      <c r="F21" s="25"/>
      <c r="G21" s="26"/>
      <c r="H21" s="24"/>
      <c r="I21" s="25"/>
      <c r="J21" s="25"/>
      <c r="K21" s="14"/>
    </row>
    <row r="22" spans="1:11" ht="20.25" customHeight="1" x14ac:dyDescent="0.25">
      <c r="A22" s="6"/>
      <c r="B22" s="6"/>
      <c r="C22" s="22"/>
      <c r="D22" s="23" t="s">
        <v>15</v>
      </c>
      <c r="E22" s="27">
        <f>SUM(E15:E21)</f>
        <v>8477</v>
      </c>
      <c r="F22" s="27"/>
      <c r="G22" s="28">
        <f>SUM(G15:G21)</f>
        <v>0</v>
      </c>
      <c r="H22" s="24">
        <f>SUM(H15:H21)</f>
        <v>418.96</v>
      </c>
      <c r="I22" s="27">
        <f>SUM(I15:I21)</f>
        <v>423.86</v>
      </c>
      <c r="J22" s="27">
        <f>SUM(J15:J21)</f>
        <v>9319.82</v>
      </c>
      <c r="K22" s="6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2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1:11" ht="18.75" x14ac:dyDescent="0.3">
      <c r="C31" s="7"/>
      <c r="D31" s="16"/>
      <c r="E31" s="17"/>
      <c r="F31" s="17" t="s">
        <v>17</v>
      </c>
      <c r="G31" s="18"/>
    </row>
    <row r="32" spans="1:11" ht="18.75" x14ac:dyDescent="0.3">
      <c r="C32" s="7"/>
      <c r="D32" s="16"/>
      <c r="E32" s="17"/>
      <c r="F32" s="17" t="s">
        <v>18</v>
      </c>
      <c r="G32" s="18"/>
    </row>
    <row r="33" spans="3:5" ht="18.75" x14ac:dyDescent="0.3">
      <c r="C33" s="7"/>
      <c r="D33" s="7"/>
      <c r="E33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workbookViewId="0">
      <selection activeCell="A12" sqref="A12"/>
    </sheetView>
  </sheetViews>
  <sheetFormatPr baseColWidth="10" defaultRowHeight="15" x14ac:dyDescent="0.25"/>
  <cols>
    <col min="1" max="1" width="38.2851562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16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2</v>
      </c>
    </row>
    <row r="8" spans="1:11" ht="18.75" x14ac:dyDescent="0.3">
      <c r="E8" s="12" t="s">
        <v>20</v>
      </c>
      <c r="F8" s="12"/>
      <c r="G8" s="13"/>
    </row>
    <row r="11" spans="1:11" ht="18.75" x14ac:dyDescent="0.3">
      <c r="A11" s="12" t="s">
        <v>42</v>
      </c>
      <c r="B11" s="12"/>
      <c r="C11" s="7"/>
    </row>
    <row r="14" spans="1:11" ht="33" customHeight="1" x14ac:dyDescent="0.25">
      <c r="A14" s="3" t="s">
        <v>3</v>
      </c>
      <c r="B14" s="3" t="s">
        <v>4</v>
      </c>
      <c r="C14" s="3" t="s">
        <v>5</v>
      </c>
      <c r="D14" s="3" t="s">
        <v>6</v>
      </c>
      <c r="E14" s="4" t="s">
        <v>7</v>
      </c>
      <c r="F14" s="3" t="s">
        <v>8</v>
      </c>
      <c r="G14" s="3" t="s">
        <v>9</v>
      </c>
      <c r="H14" s="4" t="s">
        <v>10</v>
      </c>
      <c r="I14" s="5" t="s">
        <v>11</v>
      </c>
      <c r="J14" s="5" t="s">
        <v>12</v>
      </c>
      <c r="K14" s="3" t="s">
        <v>13</v>
      </c>
    </row>
    <row r="15" spans="1:11" ht="27" customHeight="1" x14ac:dyDescent="0.25">
      <c r="A15" s="20" t="s">
        <v>21</v>
      </c>
      <c r="B15" s="15" t="s">
        <v>27</v>
      </c>
      <c r="C15" s="20" t="s">
        <v>22</v>
      </c>
      <c r="D15" s="21">
        <v>15</v>
      </c>
      <c r="E15" s="25">
        <v>2380</v>
      </c>
      <c r="F15" s="25"/>
      <c r="G15" s="26"/>
      <c r="H15" s="24">
        <v>32.69</v>
      </c>
      <c r="I15" s="25">
        <v>119</v>
      </c>
      <c r="J15" s="25">
        <f>E15+F15-G15+H15+I15</f>
        <v>2531.69</v>
      </c>
      <c r="K15" s="14"/>
    </row>
    <row r="16" spans="1:11" ht="21" customHeight="1" x14ac:dyDescent="0.25">
      <c r="A16" s="20" t="s">
        <v>23</v>
      </c>
      <c r="B16" s="15" t="s">
        <v>28</v>
      </c>
      <c r="C16" s="20" t="s">
        <v>19</v>
      </c>
      <c r="D16" s="21">
        <v>15</v>
      </c>
      <c r="E16" s="25">
        <v>2380</v>
      </c>
      <c r="F16" s="25"/>
      <c r="G16" s="26"/>
      <c r="H16" s="24">
        <v>32.69</v>
      </c>
      <c r="I16" s="25">
        <v>119</v>
      </c>
      <c r="J16" s="25">
        <f t="shared" ref="J16:J17" si="0">E16+F16-G16+H16+I16</f>
        <v>2531.69</v>
      </c>
      <c r="K16" s="14"/>
    </row>
    <row r="17" spans="1:11" ht="21" customHeight="1" x14ac:dyDescent="0.25">
      <c r="A17" s="20" t="s">
        <v>24</v>
      </c>
      <c r="B17" s="15" t="s">
        <v>26</v>
      </c>
      <c r="C17" s="19" t="s">
        <v>25</v>
      </c>
      <c r="D17" s="21">
        <v>15</v>
      </c>
      <c r="E17" s="25">
        <v>1858.5</v>
      </c>
      <c r="F17" s="25"/>
      <c r="G17" s="26"/>
      <c r="H17" s="24">
        <v>176.79</v>
      </c>
      <c r="I17" s="25">
        <v>92.93</v>
      </c>
      <c r="J17" s="25">
        <f t="shared" si="0"/>
        <v>2128.2199999999998</v>
      </c>
      <c r="K17" s="14"/>
    </row>
    <row r="18" spans="1:11" ht="21" customHeight="1" x14ac:dyDescent="0.25">
      <c r="A18" s="20" t="s">
        <v>30</v>
      </c>
      <c r="B18" s="15" t="s">
        <v>31</v>
      </c>
      <c r="C18" s="20" t="s">
        <v>14</v>
      </c>
      <c r="D18" s="21">
        <v>15</v>
      </c>
      <c r="E18" s="25">
        <v>1858.5</v>
      </c>
      <c r="F18" s="25"/>
      <c r="G18" s="26"/>
      <c r="H18" s="24">
        <v>176.79</v>
      </c>
      <c r="I18" s="25">
        <v>92.93</v>
      </c>
      <c r="J18" s="25">
        <v>2128.2199999999998</v>
      </c>
      <c r="K18" s="14"/>
    </row>
    <row r="19" spans="1:11" ht="22.5" customHeight="1" x14ac:dyDescent="0.25">
      <c r="A19" s="20"/>
      <c r="B19" s="15"/>
      <c r="C19" s="20"/>
      <c r="D19" s="21"/>
      <c r="E19" s="25"/>
      <c r="F19" s="25"/>
      <c r="G19" s="26"/>
      <c r="H19" s="25"/>
      <c r="I19" s="25"/>
      <c r="J19" s="25"/>
      <c r="K19" s="14"/>
    </row>
    <row r="20" spans="1:11" ht="22.5" customHeight="1" x14ac:dyDescent="0.25">
      <c r="A20" s="20"/>
      <c r="B20" s="15"/>
      <c r="C20" s="20"/>
      <c r="D20" s="21"/>
      <c r="E20" s="25"/>
      <c r="F20" s="25"/>
      <c r="G20" s="26"/>
      <c r="H20" s="25"/>
      <c r="I20" s="25"/>
      <c r="J20" s="25"/>
      <c r="K20" s="14"/>
    </row>
    <row r="21" spans="1:11" ht="22.5" customHeight="1" x14ac:dyDescent="0.25">
      <c r="A21" s="20"/>
      <c r="B21" s="15"/>
      <c r="C21" s="20"/>
      <c r="D21" s="21"/>
      <c r="E21" s="25"/>
      <c r="F21" s="25"/>
      <c r="G21" s="26"/>
      <c r="H21" s="24"/>
      <c r="I21" s="25"/>
      <c r="J21" s="25"/>
      <c r="K21" s="14"/>
    </row>
    <row r="22" spans="1:11" ht="20.25" customHeight="1" x14ac:dyDescent="0.25">
      <c r="A22" s="6"/>
      <c r="B22" s="6"/>
      <c r="C22" s="22"/>
      <c r="D22" s="23" t="s">
        <v>15</v>
      </c>
      <c r="E22" s="27">
        <f>SUM(E15:E21)</f>
        <v>8477</v>
      </c>
      <c r="F22" s="27"/>
      <c r="G22" s="28">
        <f>SUM(G15:G21)</f>
        <v>0</v>
      </c>
      <c r="H22" s="24">
        <f>SUM(H15:H21)</f>
        <v>418.96</v>
      </c>
      <c r="I22" s="27">
        <f>SUM(I15:I21)</f>
        <v>423.86</v>
      </c>
      <c r="J22" s="27">
        <f>SUM(J15:J21)</f>
        <v>9319.82</v>
      </c>
      <c r="K22" s="6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2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1:11" ht="18.75" x14ac:dyDescent="0.3">
      <c r="C31" s="7"/>
      <c r="D31" s="16"/>
      <c r="E31" s="17"/>
      <c r="F31" s="17" t="s">
        <v>17</v>
      </c>
      <c r="G31" s="18"/>
    </row>
    <row r="32" spans="1:11" ht="18.75" x14ac:dyDescent="0.3">
      <c r="C32" s="7"/>
      <c r="D32" s="16"/>
      <c r="E32" s="17"/>
      <c r="F32" s="17" t="s">
        <v>18</v>
      </c>
      <c r="G32" s="18"/>
    </row>
    <row r="33" spans="3:5" ht="18.75" x14ac:dyDescent="0.3">
      <c r="C33" s="7"/>
      <c r="D33" s="7"/>
      <c r="E33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topLeftCell="A7" workbookViewId="0">
      <selection activeCell="A12" sqref="A12"/>
    </sheetView>
  </sheetViews>
  <sheetFormatPr baseColWidth="10" defaultRowHeight="15" x14ac:dyDescent="0.25"/>
  <cols>
    <col min="1" max="1" width="38.2851562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16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2</v>
      </c>
    </row>
    <row r="8" spans="1:11" ht="18.75" x14ac:dyDescent="0.3">
      <c r="E8" s="12" t="s">
        <v>20</v>
      </c>
      <c r="F8" s="12"/>
      <c r="G8" s="13"/>
    </row>
    <row r="11" spans="1:11" ht="18.75" x14ac:dyDescent="0.3">
      <c r="A11" s="12" t="s">
        <v>43</v>
      </c>
      <c r="B11" s="12"/>
      <c r="C11" s="7"/>
    </row>
    <row r="14" spans="1:11" ht="33" customHeight="1" x14ac:dyDescent="0.25">
      <c r="A14" s="3" t="s">
        <v>3</v>
      </c>
      <c r="B14" s="3" t="s">
        <v>4</v>
      </c>
      <c r="C14" s="3" t="s">
        <v>5</v>
      </c>
      <c r="D14" s="3" t="s">
        <v>6</v>
      </c>
      <c r="E14" s="4" t="s">
        <v>7</v>
      </c>
      <c r="F14" s="3" t="s">
        <v>8</v>
      </c>
      <c r="G14" s="3" t="s">
        <v>9</v>
      </c>
      <c r="H14" s="4" t="s">
        <v>10</v>
      </c>
      <c r="I14" s="5" t="s">
        <v>11</v>
      </c>
      <c r="J14" s="5" t="s">
        <v>12</v>
      </c>
      <c r="K14" s="3" t="s">
        <v>13</v>
      </c>
    </row>
    <row r="15" spans="1:11" ht="27" customHeight="1" x14ac:dyDescent="0.25">
      <c r="A15" s="20" t="s">
        <v>21</v>
      </c>
      <c r="B15" s="15" t="s">
        <v>27</v>
      </c>
      <c r="C15" s="20" t="s">
        <v>22</v>
      </c>
      <c r="D15" s="21">
        <v>15</v>
      </c>
      <c r="E15" s="25">
        <v>2380</v>
      </c>
      <c r="F15" s="25"/>
      <c r="G15" s="26"/>
      <c r="H15" s="24">
        <v>32.69</v>
      </c>
      <c r="I15" s="25">
        <v>119</v>
      </c>
      <c r="J15" s="25">
        <f>E15+F15-G15+H15+I15</f>
        <v>2531.69</v>
      </c>
      <c r="K15" s="14"/>
    </row>
    <row r="16" spans="1:11" ht="21" customHeight="1" x14ac:dyDescent="0.25">
      <c r="A16" s="20" t="s">
        <v>23</v>
      </c>
      <c r="B16" s="15" t="s">
        <v>28</v>
      </c>
      <c r="C16" s="20" t="s">
        <v>19</v>
      </c>
      <c r="D16" s="21">
        <v>15</v>
      </c>
      <c r="E16" s="25">
        <v>2380</v>
      </c>
      <c r="F16" s="25"/>
      <c r="G16" s="26"/>
      <c r="H16" s="24">
        <v>32.69</v>
      </c>
      <c r="I16" s="25">
        <v>119</v>
      </c>
      <c r="J16" s="25">
        <f t="shared" ref="J16:J17" si="0">E16+F16-G16+H16+I16</f>
        <v>2531.69</v>
      </c>
      <c r="K16" s="14"/>
    </row>
    <row r="17" spans="1:11" ht="21" customHeight="1" x14ac:dyDescent="0.25">
      <c r="A17" s="20" t="s">
        <v>24</v>
      </c>
      <c r="B17" s="15" t="s">
        <v>26</v>
      </c>
      <c r="C17" s="19" t="s">
        <v>25</v>
      </c>
      <c r="D17" s="21">
        <v>15</v>
      </c>
      <c r="E17" s="25">
        <v>1858.5</v>
      </c>
      <c r="F17" s="25"/>
      <c r="G17" s="26"/>
      <c r="H17" s="24">
        <v>176.79</v>
      </c>
      <c r="I17" s="25">
        <v>92.93</v>
      </c>
      <c r="J17" s="25">
        <f t="shared" si="0"/>
        <v>2128.2199999999998</v>
      </c>
      <c r="K17" s="14"/>
    </row>
    <row r="18" spans="1:11" ht="21" customHeight="1" x14ac:dyDescent="0.25">
      <c r="A18" s="20" t="s">
        <v>30</v>
      </c>
      <c r="B18" s="15" t="s">
        <v>31</v>
      </c>
      <c r="C18" s="20" t="s">
        <v>14</v>
      </c>
      <c r="D18" s="21">
        <v>15</v>
      </c>
      <c r="E18" s="25">
        <v>1858.5</v>
      </c>
      <c r="F18" s="25"/>
      <c r="G18" s="26"/>
      <c r="H18" s="24">
        <v>176.79</v>
      </c>
      <c r="I18" s="25">
        <v>92.93</v>
      </c>
      <c r="J18" s="25">
        <v>2128.2199999999998</v>
      </c>
      <c r="K18" s="14"/>
    </row>
    <row r="19" spans="1:11" ht="22.5" customHeight="1" x14ac:dyDescent="0.25">
      <c r="A19" s="20"/>
      <c r="B19" s="15"/>
      <c r="C19" s="20"/>
      <c r="D19" s="21"/>
      <c r="E19" s="25"/>
      <c r="F19" s="25"/>
      <c r="G19" s="26"/>
      <c r="H19" s="25"/>
      <c r="I19" s="25"/>
      <c r="J19" s="25"/>
      <c r="K19" s="14"/>
    </row>
    <row r="20" spans="1:11" ht="22.5" customHeight="1" x14ac:dyDescent="0.25">
      <c r="A20" s="20"/>
      <c r="B20" s="15"/>
      <c r="C20" s="20"/>
      <c r="D20" s="21"/>
      <c r="E20" s="25"/>
      <c r="F20" s="25"/>
      <c r="G20" s="26"/>
      <c r="H20" s="25"/>
      <c r="I20" s="25"/>
      <c r="J20" s="25"/>
      <c r="K20" s="14"/>
    </row>
    <row r="21" spans="1:11" ht="22.5" customHeight="1" x14ac:dyDescent="0.25">
      <c r="A21" s="20"/>
      <c r="B21" s="15"/>
      <c r="C21" s="20"/>
      <c r="D21" s="21"/>
      <c r="E21" s="25"/>
      <c r="F21" s="25"/>
      <c r="G21" s="26"/>
      <c r="H21" s="24"/>
      <c r="I21" s="25"/>
      <c r="J21" s="25"/>
      <c r="K21" s="14"/>
    </row>
    <row r="22" spans="1:11" ht="20.25" customHeight="1" x14ac:dyDescent="0.25">
      <c r="A22" s="6"/>
      <c r="B22" s="6"/>
      <c r="C22" s="22"/>
      <c r="D22" s="23" t="s">
        <v>15</v>
      </c>
      <c r="E22" s="27">
        <f>SUM(E15:E21)</f>
        <v>8477</v>
      </c>
      <c r="F22" s="27"/>
      <c r="G22" s="28">
        <f>SUM(G15:G21)</f>
        <v>0</v>
      </c>
      <c r="H22" s="24">
        <f>SUM(H15:H21)</f>
        <v>418.96</v>
      </c>
      <c r="I22" s="27">
        <f>SUM(I15:I21)</f>
        <v>423.86</v>
      </c>
      <c r="J22" s="27">
        <f>SUM(J15:J21)</f>
        <v>9319.82</v>
      </c>
      <c r="K22" s="6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2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1:11" ht="18.75" x14ac:dyDescent="0.3">
      <c r="C31" s="7"/>
      <c r="D31" s="16"/>
      <c r="E31" s="17"/>
      <c r="F31" s="17" t="s">
        <v>17</v>
      </c>
      <c r="G31" s="18"/>
    </row>
    <row r="32" spans="1:11" ht="18.75" x14ac:dyDescent="0.3">
      <c r="C32" s="7"/>
      <c r="D32" s="16"/>
      <c r="E32" s="17"/>
      <c r="F32" s="17" t="s">
        <v>18</v>
      </c>
      <c r="G32" s="18"/>
    </row>
    <row r="33" spans="3:5" ht="18.75" x14ac:dyDescent="0.3">
      <c r="C33" s="7"/>
      <c r="D33" s="7"/>
      <c r="E33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workbookViewId="0">
      <selection activeCell="A12" sqref="A12"/>
    </sheetView>
  </sheetViews>
  <sheetFormatPr baseColWidth="10" defaultRowHeight="15" x14ac:dyDescent="0.25"/>
  <cols>
    <col min="1" max="1" width="38.2851562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16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2</v>
      </c>
    </row>
    <row r="8" spans="1:11" ht="18.75" x14ac:dyDescent="0.3">
      <c r="E8" s="12" t="s">
        <v>20</v>
      </c>
      <c r="F8" s="12"/>
      <c r="G8" s="13"/>
    </row>
    <row r="11" spans="1:11" ht="18.75" x14ac:dyDescent="0.3">
      <c r="A11" s="12" t="s">
        <v>44</v>
      </c>
      <c r="B11" s="12"/>
      <c r="C11" s="7"/>
    </row>
    <row r="14" spans="1:11" ht="33" customHeight="1" x14ac:dyDescent="0.25">
      <c r="A14" s="3" t="s">
        <v>3</v>
      </c>
      <c r="B14" s="3" t="s">
        <v>4</v>
      </c>
      <c r="C14" s="3" t="s">
        <v>5</v>
      </c>
      <c r="D14" s="3" t="s">
        <v>6</v>
      </c>
      <c r="E14" s="4" t="s">
        <v>7</v>
      </c>
      <c r="F14" s="3" t="s">
        <v>8</v>
      </c>
      <c r="G14" s="3" t="s">
        <v>9</v>
      </c>
      <c r="H14" s="4" t="s">
        <v>10</v>
      </c>
      <c r="I14" s="5" t="s">
        <v>11</v>
      </c>
      <c r="J14" s="5" t="s">
        <v>12</v>
      </c>
      <c r="K14" s="3" t="s">
        <v>13</v>
      </c>
    </row>
    <row r="15" spans="1:11" ht="27" customHeight="1" x14ac:dyDescent="0.25">
      <c r="A15" s="20" t="s">
        <v>21</v>
      </c>
      <c r="B15" s="15" t="s">
        <v>27</v>
      </c>
      <c r="C15" s="20" t="s">
        <v>22</v>
      </c>
      <c r="D15" s="21">
        <v>15</v>
      </c>
      <c r="E15" s="25">
        <v>2380</v>
      </c>
      <c r="F15" s="25"/>
      <c r="G15" s="26"/>
      <c r="H15" s="24">
        <v>32.69</v>
      </c>
      <c r="I15" s="25">
        <v>119</v>
      </c>
      <c r="J15" s="25">
        <f>E15+F15-G15+H15+I15</f>
        <v>2531.69</v>
      </c>
      <c r="K15" s="14"/>
    </row>
    <row r="16" spans="1:11" ht="21" customHeight="1" x14ac:dyDescent="0.25">
      <c r="A16" s="20" t="s">
        <v>23</v>
      </c>
      <c r="B16" s="15" t="s">
        <v>28</v>
      </c>
      <c r="C16" s="20" t="s">
        <v>19</v>
      </c>
      <c r="D16" s="21">
        <v>15</v>
      </c>
      <c r="E16" s="25">
        <v>2380</v>
      </c>
      <c r="F16" s="25"/>
      <c r="G16" s="26"/>
      <c r="H16" s="24">
        <v>32.69</v>
      </c>
      <c r="I16" s="25">
        <v>119</v>
      </c>
      <c r="J16" s="25">
        <f t="shared" ref="J16:J17" si="0">E16+F16-G16+H16+I16</f>
        <v>2531.69</v>
      </c>
      <c r="K16" s="14"/>
    </row>
    <row r="17" spans="1:11" ht="21" customHeight="1" x14ac:dyDescent="0.25">
      <c r="A17" s="20" t="s">
        <v>24</v>
      </c>
      <c r="B17" s="15" t="s">
        <v>26</v>
      </c>
      <c r="C17" s="19" t="s">
        <v>25</v>
      </c>
      <c r="D17" s="21">
        <v>15</v>
      </c>
      <c r="E17" s="25">
        <v>1858.5</v>
      </c>
      <c r="F17" s="25"/>
      <c r="G17" s="26"/>
      <c r="H17" s="24">
        <v>176.79</v>
      </c>
      <c r="I17" s="25">
        <v>92.93</v>
      </c>
      <c r="J17" s="25">
        <f t="shared" si="0"/>
        <v>2128.2199999999998</v>
      </c>
      <c r="K17" s="14"/>
    </row>
    <row r="18" spans="1:11" ht="21" customHeight="1" x14ac:dyDescent="0.25">
      <c r="A18" s="20" t="s">
        <v>30</v>
      </c>
      <c r="B18" s="15" t="s">
        <v>31</v>
      </c>
      <c r="C18" s="20" t="s">
        <v>14</v>
      </c>
      <c r="D18" s="21">
        <v>15</v>
      </c>
      <c r="E18" s="25">
        <v>1858.5</v>
      </c>
      <c r="F18" s="25"/>
      <c r="G18" s="26"/>
      <c r="H18" s="24">
        <v>176.79</v>
      </c>
      <c r="I18" s="25">
        <v>92.93</v>
      </c>
      <c r="J18" s="25">
        <v>2128.2199999999998</v>
      </c>
      <c r="K18" s="14"/>
    </row>
    <row r="19" spans="1:11" ht="22.5" customHeight="1" x14ac:dyDescent="0.25">
      <c r="A19" s="20"/>
      <c r="B19" s="15"/>
      <c r="C19" s="20"/>
      <c r="D19" s="21"/>
      <c r="E19" s="25"/>
      <c r="F19" s="25"/>
      <c r="G19" s="26"/>
      <c r="H19" s="25"/>
      <c r="I19" s="25"/>
      <c r="J19" s="25"/>
      <c r="K19" s="14"/>
    </row>
    <row r="20" spans="1:11" ht="22.5" customHeight="1" x14ac:dyDescent="0.25">
      <c r="A20" s="20"/>
      <c r="B20" s="15"/>
      <c r="C20" s="20"/>
      <c r="D20" s="21"/>
      <c r="E20" s="25"/>
      <c r="F20" s="25"/>
      <c r="G20" s="26"/>
      <c r="H20" s="25"/>
      <c r="I20" s="25"/>
      <c r="J20" s="25"/>
      <c r="K20" s="14"/>
    </row>
    <row r="21" spans="1:11" ht="22.5" customHeight="1" x14ac:dyDescent="0.25">
      <c r="A21" s="20"/>
      <c r="B21" s="15"/>
      <c r="C21" s="20"/>
      <c r="D21" s="21"/>
      <c r="E21" s="25"/>
      <c r="F21" s="25"/>
      <c r="G21" s="26"/>
      <c r="H21" s="24"/>
      <c r="I21" s="25"/>
      <c r="J21" s="25"/>
      <c r="K21" s="14"/>
    </row>
    <row r="22" spans="1:11" ht="20.25" customHeight="1" x14ac:dyDescent="0.25">
      <c r="A22" s="6"/>
      <c r="B22" s="6"/>
      <c r="C22" s="22"/>
      <c r="D22" s="23" t="s">
        <v>15</v>
      </c>
      <c r="E22" s="27">
        <f>SUM(E15:E21)</f>
        <v>8477</v>
      </c>
      <c r="F22" s="27"/>
      <c r="G22" s="28">
        <f>SUM(G15:G21)</f>
        <v>0</v>
      </c>
      <c r="H22" s="24">
        <f>SUM(H15:H21)</f>
        <v>418.96</v>
      </c>
      <c r="I22" s="27">
        <f>SUM(I15:I21)</f>
        <v>423.86</v>
      </c>
      <c r="J22" s="27">
        <f>SUM(J15:J21)</f>
        <v>9319.82</v>
      </c>
      <c r="K22" s="6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2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1:11" ht="18.75" x14ac:dyDescent="0.3">
      <c r="C31" s="7"/>
      <c r="D31" s="16"/>
      <c r="E31" s="17"/>
      <c r="F31" s="17" t="s">
        <v>17</v>
      </c>
      <c r="G31" s="18"/>
    </row>
    <row r="32" spans="1:11" ht="18.75" x14ac:dyDescent="0.3">
      <c r="C32" s="7"/>
      <c r="D32" s="16"/>
      <c r="E32" s="17"/>
      <c r="F32" s="17" t="s">
        <v>18</v>
      </c>
      <c r="G32" s="18"/>
    </row>
    <row r="33" spans="3:5" ht="18.75" x14ac:dyDescent="0.3">
      <c r="C33" s="7"/>
      <c r="D33" s="7"/>
      <c r="E33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workbookViewId="0">
      <selection activeCell="A12" sqref="A12"/>
    </sheetView>
  </sheetViews>
  <sheetFormatPr baseColWidth="10" defaultRowHeight="15" x14ac:dyDescent="0.25"/>
  <cols>
    <col min="1" max="1" width="38.2851562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16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2</v>
      </c>
    </row>
    <row r="8" spans="1:11" ht="18.75" x14ac:dyDescent="0.3">
      <c r="E8" s="12" t="s">
        <v>20</v>
      </c>
      <c r="F8" s="12"/>
      <c r="G8" s="13"/>
    </row>
    <row r="11" spans="1:11" ht="18.75" x14ac:dyDescent="0.3">
      <c r="A11" s="12" t="s">
        <v>45</v>
      </c>
      <c r="B11" s="12"/>
      <c r="C11" s="7"/>
    </row>
    <row r="14" spans="1:11" ht="33" customHeight="1" x14ac:dyDescent="0.25">
      <c r="A14" s="3" t="s">
        <v>3</v>
      </c>
      <c r="B14" s="3" t="s">
        <v>4</v>
      </c>
      <c r="C14" s="3" t="s">
        <v>5</v>
      </c>
      <c r="D14" s="3" t="s">
        <v>6</v>
      </c>
      <c r="E14" s="4" t="s">
        <v>7</v>
      </c>
      <c r="F14" s="3" t="s">
        <v>8</v>
      </c>
      <c r="G14" s="3" t="s">
        <v>9</v>
      </c>
      <c r="H14" s="4" t="s">
        <v>10</v>
      </c>
      <c r="I14" s="5" t="s">
        <v>11</v>
      </c>
      <c r="J14" s="5" t="s">
        <v>12</v>
      </c>
      <c r="K14" s="3" t="s">
        <v>13</v>
      </c>
    </row>
    <row r="15" spans="1:11" ht="27" customHeight="1" x14ac:dyDescent="0.25">
      <c r="A15" s="20" t="s">
        <v>21</v>
      </c>
      <c r="B15" s="15" t="s">
        <v>27</v>
      </c>
      <c r="C15" s="20" t="s">
        <v>22</v>
      </c>
      <c r="D15" s="21">
        <v>15</v>
      </c>
      <c r="E15" s="25">
        <v>2380</v>
      </c>
      <c r="F15" s="25"/>
      <c r="G15" s="26"/>
      <c r="H15" s="24">
        <v>32.69</v>
      </c>
      <c r="I15" s="25">
        <v>119</v>
      </c>
      <c r="J15" s="25">
        <f>E15+F15-G15+H15+I15</f>
        <v>2531.69</v>
      </c>
      <c r="K15" s="14"/>
    </row>
    <row r="16" spans="1:11" ht="21" customHeight="1" x14ac:dyDescent="0.25">
      <c r="A16" s="20" t="s">
        <v>23</v>
      </c>
      <c r="B16" s="15" t="s">
        <v>28</v>
      </c>
      <c r="C16" s="20" t="s">
        <v>19</v>
      </c>
      <c r="D16" s="21">
        <v>15</v>
      </c>
      <c r="E16" s="25">
        <v>2380</v>
      </c>
      <c r="F16" s="25"/>
      <c r="G16" s="26"/>
      <c r="H16" s="24">
        <v>32.69</v>
      </c>
      <c r="I16" s="25">
        <v>119</v>
      </c>
      <c r="J16" s="25">
        <f t="shared" ref="J16:J17" si="0">E16+F16-G16+H16+I16</f>
        <v>2531.69</v>
      </c>
      <c r="K16" s="14"/>
    </row>
    <row r="17" spans="1:11" ht="21" customHeight="1" x14ac:dyDescent="0.25">
      <c r="A17" s="20" t="s">
        <v>24</v>
      </c>
      <c r="B17" s="15" t="s">
        <v>26</v>
      </c>
      <c r="C17" s="19" t="s">
        <v>25</v>
      </c>
      <c r="D17" s="21">
        <v>15</v>
      </c>
      <c r="E17" s="25">
        <v>1858.5</v>
      </c>
      <c r="F17" s="25"/>
      <c r="G17" s="26"/>
      <c r="H17" s="24">
        <v>176.79</v>
      </c>
      <c r="I17" s="25">
        <v>92.93</v>
      </c>
      <c r="J17" s="25">
        <f t="shared" si="0"/>
        <v>2128.2199999999998</v>
      </c>
      <c r="K17" s="14"/>
    </row>
    <row r="18" spans="1:11" ht="21" customHeight="1" x14ac:dyDescent="0.25">
      <c r="A18" s="20" t="s">
        <v>30</v>
      </c>
      <c r="B18" s="15" t="s">
        <v>31</v>
      </c>
      <c r="C18" s="20" t="s">
        <v>14</v>
      </c>
      <c r="D18" s="21">
        <v>15</v>
      </c>
      <c r="E18" s="25">
        <v>1858.5</v>
      </c>
      <c r="F18" s="25"/>
      <c r="G18" s="26"/>
      <c r="H18" s="24">
        <v>176.79</v>
      </c>
      <c r="I18" s="25">
        <v>92.93</v>
      </c>
      <c r="J18" s="25">
        <v>2128.2199999999998</v>
      </c>
      <c r="K18" s="14"/>
    </row>
    <row r="19" spans="1:11" ht="20.25" customHeight="1" x14ac:dyDescent="0.25">
      <c r="A19" s="6"/>
      <c r="B19" s="6"/>
      <c r="C19" s="22"/>
      <c r="D19" s="23" t="s">
        <v>15</v>
      </c>
      <c r="E19" s="27">
        <f>SUM(E15:E18)</f>
        <v>8477</v>
      </c>
      <c r="F19" s="27"/>
      <c r="G19" s="28">
        <f>SUM(G15:G18)</f>
        <v>0</v>
      </c>
      <c r="H19" s="24">
        <f>SUM(H15:H18)</f>
        <v>418.96</v>
      </c>
      <c r="I19" s="27">
        <f>SUM(I15:I18)</f>
        <v>423.86</v>
      </c>
      <c r="J19" s="27">
        <f>SUM(J15:J18)</f>
        <v>9319.82</v>
      </c>
      <c r="K19" s="6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2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8" spans="1:11" ht="18.75" x14ac:dyDescent="0.3">
      <c r="C28" s="7"/>
      <c r="D28" s="16"/>
      <c r="E28" s="17"/>
      <c r="F28" s="17" t="s">
        <v>17</v>
      </c>
      <c r="G28" s="18"/>
    </row>
    <row r="29" spans="1:11" ht="18.75" x14ac:dyDescent="0.3">
      <c r="C29" s="7"/>
      <c r="D29" s="16"/>
      <c r="E29" s="17"/>
      <c r="F29" s="17" t="s">
        <v>18</v>
      </c>
      <c r="G29" s="18"/>
    </row>
    <row r="30" spans="1:11" ht="18.75" x14ac:dyDescent="0.3">
      <c r="C30" s="7"/>
      <c r="D30" s="7"/>
      <c r="E30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J15" sqref="J15"/>
    </sheetView>
  </sheetViews>
  <sheetFormatPr baseColWidth="10" defaultRowHeight="15" x14ac:dyDescent="0.25"/>
  <cols>
    <col min="1" max="1" width="38.28515625" customWidth="1"/>
    <col min="2" max="2" width="12.140625" customWidth="1"/>
    <col min="3" max="3" width="19.42578125" customWidth="1"/>
    <col min="4" max="4" width="14.42578125" customWidth="1"/>
    <col min="5" max="5" width="13" customWidth="1"/>
    <col min="6" max="6" width="15.5703125" customWidth="1"/>
    <col min="7" max="7" width="46.28515625" customWidth="1"/>
  </cols>
  <sheetData>
    <row r="2" spans="1:7" ht="28.5" x14ac:dyDescent="0.45">
      <c r="B2" s="29" t="s">
        <v>16</v>
      </c>
      <c r="C2" s="29"/>
      <c r="D2" s="29"/>
      <c r="E2" s="8"/>
      <c r="F2" s="8"/>
      <c r="G2" s="8"/>
    </row>
    <row r="3" spans="1:7" ht="28.5" x14ac:dyDescent="0.45">
      <c r="B3" s="29"/>
      <c r="C3" s="29" t="s">
        <v>0</v>
      </c>
      <c r="D3" s="29"/>
      <c r="E3" s="8"/>
      <c r="F3" s="8"/>
      <c r="G3" s="8"/>
    </row>
    <row r="4" spans="1:7" ht="26.25" x14ac:dyDescent="0.4">
      <c r="B4" s="8"/>
      <c r="C4" s="8"/>
      <c r="D4" s="8"/>
      <c r="E4" s="8"/>
      <c r="F4" s="8"/>
      <c r="G4" s="8"/>
    </row>
    <row r="6" spans="1:7" ht="21" x14ac:dyDescent="0.35">
      <c r="B6" s="11" t="s">
        <v>46</v>
      </c>
      <c r="C6" s="11"/>
      <c r="F6" s="18"/>
      <c r="G6" s="12"/>
    </row>
    <row r="8" spans="1:7" ht="18.75" x14ac:dyDescent="0.3">
      <c r="D8" s="12"/>
      <c r="E8" s="13"/>
    </row>
    <row r="11" spans="1:7" ht="18.75" x14ac:dyDescent="0.3">
      <c r="A11" s="12"/>
      <c r="B11" s="12"/>
      <c r="C11" s="7"/>
    </row>
    <row r="14" spans="1:7" ht="33" customHeight="1" x14ac:dyDescent="0.25">
      <c r="A14" s="3" t="s">
        <v>3</v>
      </c>
      <c r="B14" s="3" t="s">
        <v>4</v>
      </c>
      <c r="C14" s="3" t="s">
        <v>5</v>
      </c>
      <c r="D14" s="3" t="s">
        <v>47</v>
      </c>
      <c r="E14" s="4" t="s">
        <v>48</v>
      </c>
      <c r="F14" s="5" t="s">
        <v>12</v>
      </c>
      <c r="G14" s="3" t="s">
        <v>13</v>
      </c>
    </row>
    <row r="15" spans="1:7" ht="27" customHeight="1" x14ac:dyDescent="0.25">
      <c r="A15" s="20" t="s">
        <v>21</v>
      </c>
      <c r="B15" s="15" t="s">
        <v>27</v>
      </c>
      <c r="C15" s="20" t="s">
        <v>22</v>
      </c>
      <c r="D15" s="25">
        <v>4601.33</v>
      </c>
      <c r="E15" s="26">
        <v>198.34</v>
      </c>
      <c r="F15" s="25">
        <f>D15+E15</f>
        <v>4799.67</v>
      </c>
      <c r="G15" s="14"/>
    </row>
    <row r="16" spans="1:7" x14ac:dyDescent="0.25">
      <c r="A16" s="1"/>
      <c r="B16" s="1"/>
      <c r="C16" s="1"/>
      <c r="D16" s="1"/>
      <c r="E16" s="1"/>
      <c r="F16" s="2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4" spans="1:7" ht="18.75" x14ac:dyDescent="0.3">
      <c r="C24" s="7"/>
      <c r="D24" s="17" t="s">
        <v>17</v>
      </c>
      <c r="E24" s="18"/>
    </row>
    <row r="25" spans="1:7" ht="18.75" x14ac:dyDescent="0.3">
      <c r="C25" s="7"/>
      <c r="D25" s="17" t="s">
        <v>18</v>
      </c>
      <c r="E25" s="18"/>
    </row>
    <row r="26" spans="1:7" ht="18.75" x14ac:dyDescent="0.3">
      <c r="C26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>
      <selection activeCell="A12" sqref="A12"/>
    </sheetView>
  </sheetViews>
  <sheetFormatPr baseColWidth="10" defaultRowHeight="15" x14ac:dyDescent="0.25"/>
  <cols>
    <col min="1" max="1" width="38.2851562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16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2</v>
      </c>
    </row>
    <row r="8" spans="1:11" ht="18.75" x14ac:dyDescent="0.3">
      <c r="E8" s="12" t="s">
        <v>20</v>
      </c>
      <c r="F8" s="12"/>
      <c r="G8" s="13"/>
    </row>
    <row r="11" spans="1:11" ht="18.75" x14ac:dyDescent="0.3">
      <c r="A11" s="12" t="s">
        <v>49</v>
      </c>
      <c r="B11" s="12"/>
      <c r="C11" s="7"/>
    </row>
    <row r="14" spans="1:11" ht="33" customHeight="1" x14ac:dyDescent="0.25">
      <c r="A14" s="3" t="s">
        <v>3</v>
      </c>
      <c r="B14" s="3" t="s">
        <v>4</v>
      </c>
      <c r="C14" s="3" t="s">
        <v>5</v>
      </c>
      <c r="D14" s="3" t="s">
        <v>6</v>
      </c>
      <c r="E14" s="4" t="s">
        <v>7</v>
      </c>
      <c r="F14" s="3" t="s">
        <v>8</v>
      </c>
      <c r="G14" s="3" t="s">
        <v>9</v>
      </c>
      <c r="H14" s="4" t="s">
        <v>10</v>
      </c>
      <c r="I14" s="5" t="s">
        <v>11</v>
      </c>
      <c r="J14" s="5" t="s">
        <v>12</v>
      </c>
      <c r="K14" s="3" t="s">
        <v>13</v>
      </c>
    </row>
    <row r="15" spans="1:11" ht="21" customHeight="1" x14ac:dyDescent="0.25">
      <c r="A15" s="20" t="s">
        <v>23</v>
      </c>
      <c r="B15" s="15" t="s">
        <v>28</v>
      </c>
      <c r="C15" s="20" t="s">
        <v>19</v>
      </c>
      <c r="D15" s="21">
        <v>15</v>
      </c>
      <c r="E15" s="25">
        <v>2380</v>
      </c>
      <c r="F15" s="25"/>
      <c r="G15" s="26"/>
      <c r="H15" s="24">
        <v>32.69</v>
      </c>
      <c r="I15" s="25">
        <v>119</v>
      </c>
      <c r="J15" s="25">
        <f t="shared" ref="J15:J16" si="0">E15+F15-G15+H15+I15</f>
        <v>2531.69</v>
      </c>
      <c r="K15" s="14"/>
    </row>
    <row r="16" spans="1:11" ht="21" customHeight="1" x14ac:dyDescent="0.25">
      <c r="A16" s="20" t="s">
        <v>24</v>
      </c>
      <c r="B16" s="15" t="s">
        <v>26</v>
      </c>
      <c r="C16" s="19" t="s">
        <v>25</v>
      </c>
      <c r="D16" s="21">
        <v>15</v>
      </c>
      <c r="E16" s="25">
        <v>1858.5</v>
      </c>
      <c r="F16" s="25"/>
      <c r="G16" s="26"/>
      <c r="H16" s="24">
        <v>176.79</v>
      </c>
      <c r="I16" s="25">
        <v>92.93</v>
      </c>
      <c r="J16" s="25">
        <f t="shared" si="0"/>
        <v>2128.2199999999998</v>
      </c>
      <c r="K16" s="14"/>
    </row>
    <row r="17" spans="1:11" ht="21" customHeight="1" x14ac:dyDescent="0.25">
      <c r="A17" s="20" t="s">
        <v>30</v>
      </c>
      <c r="B17" s="15" t="s">
        <v>31</v>
      </c>
      <c r="C17" s="20" t="s">
        <v>14</v>
      </c>
      <c r="D17" s="21">
        <v>15</v>
      </c>
      <c r="E17" s="25">
        <v>1858.5</v>
      </c>
      <c r="F17" s="25"/>
      <c r="G17" s="26"/>
      <c r="H17" s="24">
        <v>176.79</v>
      </c>
      <c r="I17" s="25">
        <v>92.93</v>
      </c>
      <c r="J17" s="25">
        <v>2128.2199999999998</v>
      </c>
      <c r="K17" s="14"/>
    </row>
    <row r="18" spans="1:11" ht="20.25" customHeight="1" x14ac:dyDescent="0.25">
      <c r="A18" s="6"/>
      <c r="B18" s="6"/>
      <c r="C18" s="22"/>
      <c r="D18" s="23" t="s">
        <v>15</v>
      </c>
      <c r="E18" s="27">
        <f>SUM(E15:E17)</f>
        <v>6097</v>
      </c>
      <c r="F18" s="27"/>
      <c r="G18" s="28">
        <f>SUM(G15:G17)</f>
        <v>0</v>
      </c>
      <c r="H18" s="24">
        <f>SUM(H15:H17)</f>
        <v>386.27</v>
      </c>
      <c r="I18" s="27">
        <f>SUM(I15:I17)</f>
        <v>304.86</v>
      </c>
      <c r="J18" s="27">
        <f>SUM(J15:J17)</f>
        <v>6788.1299999999992</v>
      </c>
      <c r="K18" s="6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2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7" spans="1:11" ht="18.75" x14ac:dyDescent="0.3">
      <c r="C27" s="7"/>
      <c r="D27" s="16"/>
      <c r="E27" s="17"/>
      <c r="F27" s="17" t="s">
        <v>17</v>
      </c>
      <c r="G27" s="18"/>
    </row>
    <row r="28" spans="1:11" ht="18.75" x14ac:dyDescent="0.3">
      <c r="C28" s="7"/>
      <c r="D28" s="16"/>
      <c r="E28" s="17"/>
      <c r="F28" s="17" t="s">
        <v>18</v>
      </c>
      <c r="G28" s="18"/>
    </row>
    <row r="29" spans="1:11" ht="18.75" x14ac:dyDescent="0.3">
      <c r="C29" s="7"/>
      <c r="D29" s="7"/>
      <c r="E29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>
      <selection activeCell="A12" sqref="A12"/>
    </sheetView>
  </sheetViews>
  <sheetFormatPr baseColWidth="10" defaultRowHeight="15" x14ac:dyDescent="0.25"/>
  <cols>
    <col min="1" max="1" width="38.2851562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16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2</v>
      </c>
    </row>
    <row r="8" spans="1:11" ht="18.75" x14ac:dyDescent="0.3">
      <c r="E8" s="12" t="s">
        <v>20</v>
      </c>
      <c r="F8" s="12"/>
      <c r="G8" s="13"/>
    </row>
    <row r="11" spans="1:11" ht="18.75" x14ac:dyDescent="0.3">
      <c r="A11" s="12" t="s">
        <v>50</v>
      </c>
      <c r="B11" s="12"/>
      <c r="C11" s="7"/>
    </row>
    <row r="14" spans="1:11" ht="33" customHeight="1" x14ac:dyDescent="0.25">
      <c r="A14" s="3" t="s">
        <v>3</v>
      </c>
      <c r="B14" s="3" t="s">
        <v>4</v>
      </c>
      <c r="C14" s="3" t="s">
        <v>5</v>
      </c>
      <c r="D14" s="3" t="s">
        <v>6</v>
      </c>
      <c r="E14" s="4" t="s">
        <v>7</v>
      </c>
      <c r="F14" s="3" t="s">
        <v>8</v>
      </c>
      <c r="G14" s="3" t="s">
        <v>9</v>
      </c>
      <c r="H14" s="4" t="s">
        <v>10</v>
      </c>
      <c r="I14" s="5" t="s">
        <v>11</v>
      </c>
      <c r="J14" s="5" t="s">
        <v>12</v>
      </c>
      <c r="K14" s="3" t="s">
        <v>13</v>
      </c>
    </row>
    <row r="15" spans="1:11" ht="21" customHeight="1" x14ac:dyDescent="0.25">
      <c r="A15" s="20" t="s">
        <v>23</v>
      </c>
      <c r="B15" s="15" t="s">
        <v>28</v>
      </c>
      <c r="C15" s="20" t="s">
        <v>19</v>
      </c>
      <c r="D15" s="21">
        <v>15</v>
      </c>
      <c r="E15" s="25">
        <v>2380</v>
      </c>
      <c r="F15" s="25"/>
      <c r="G15" s="26"/>
      <c r="H15" s="24">
        <v>32.69</v>
      </c>
      <c r="I15" s="25">
        <v>119</v>
      </c>
      <c r="J15" s="25">
        <f t="shared" ref="J15:J16" si="0">E15+F15-G15+H15+I15</f>
        <v>2531.69</v>
      </c>
      <c r="K15" s="14"/>
    </row>
    <row r="16" spans="1:11" ht="21" customHeight="1" x14ac:dyDescent="0.25">
      <c r="A16" s="20" t="s">
        <v>24</v>
      </c>
      <c r="B16" s="15" t="s">
        <v>26</v>
      </c>
      <c r="C16" s="19" t="s">
        <v>25</v>
      </c>
      <c r="D16" s="21">
        <v>15</v>
      </c>
      <c r="E16" s="25">
        <v>1858.5</v>
      </c>
      <c r="F16" s="25"/>
      <c r="G16" s="26"/>
      <c r="H16" s="24">
        <v>176.79</v>
      </c>
      <c r="I16" s="25">
        <v>92.93</v>
      </c>
      <c r="J16" s="25">
        <f t="shared" si="0"/>
        <v>2128.2199999999998</v>
      </c>
      <c r="K16" s="14"/>
    </row>
    <row r="17" spans="1:11" ht="21" customHeight="1" x14ac:dyDescent="0.25">
      <c r="A17" s="20" t="s">
        <v>30</v>
      </c>
      <c r="B17" s="15" t="s">
        <v>31</v>
      </c>
      <c r="C17" s="20" t="s">
        <v>14</v>
      </c>
      <c r="D17" s="21">
        <v>15</v>
      </c>
      <c r="E17" s="25">
        <v>1858.5</v>
      </c>
      <c r="F17" s="25"/>
      <c r="G17" s="26"/>
      <c r="H17" s="24">
        <v>176.79</v>
      </c>
      <c r="I17" s="25">
        <v>92.93</v>
      </c>
      <c r="J17" s="25">
        <v>2128.2199999999998</v>
      </c>
      <c r="K17" s="14"/>
    </row>
    <row r="18" spans="1:11" ht="20.25" customHeight="1" x14ac:dyDescent="0.25">
      <c r="A18" s="6"/>
      <c r="B18" s="6"/>
      <c r="C18" s="22"/>
      <c r="D18" s="23" t="s">
        <v>15</v>
      </c>
      <c r="E18" s="27">
        <f>SUM(E15:E17)</f>
        <v>6097</v>
      </c>
      <c r="F18" s="27"/>
      <c r="G18" s="28">
        <f>SUM(G15:G17)</f>
        <v>0</v>
      </c>
      <c r="H18" s="24">
        <f>SUM(H15:H17)</f>
        <v>386.27</v>
      </c>
      <c r="I18" s="27">
        <f>SUM(I15:I17)</f>
        <v>304.86</v>
      </c>
      <c r="J18" s="27">
        <f>SUM(J15:J17)</f>
        <v>6788.1299999999992</v>
      </c>
      <c r="K18" s="6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2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7" spans="1:11" ht="18.75" x14ac:dyDescent="0.3">
      <c r="C27" s="7"/>
      <c r="D27" s="16"/>
      <c r="E27" s="17"/>
      <c r="F27" s="17" t="s">
        <v>17</v>
      </c>
      <c r="G27" s="18"/>
    </row>
    <row r="28" spans="1:11" ht="18.75" x14ac:dyDescent="0.3">
      <c r="C28" s="7"/>
      <c r="D28" s="16"/>
      <c r="E28" s="17"/>
      <c r="F28" s="17" t="s">
        <v>18</v>
      </c>
      <c r="G28" s="18"/>
    </row>
    <row r="29" spans="1:11" ht="18.75" x14ac:dyDescent="0.3">
      <c r="C29" s="7"/>
      <c r="D29" s="7"/>
      <c r="E29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>
      <selection activeCell="A12" sqref="A12"/>
    </sheetView>
  </sheetViews>
  <sheetFormatPr baseColWidth="10" defaultRowHeight="15" x14ac:dyDescent="0.25"/>
  <cols>
    <col min="1" max="1" width="38.2851562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16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2</v>
      </c>
    </row>
    <row r="8" spans="1:11" ht="18.75" x14ac:dyDescent="0.3">
      <c r="E8" s="12" t="s">
        <v>20</v>
      </c>
      <c r="F8" s="12"/>
      <c r="G8" s="13"/>
    </row>
    <row r="11" spans="1:11" ht="18.75" x14ac:dyDescent="0.3">
      <c r="A11" s="12" t="s">
        <v>51</v>
      </c>
      <c r="B11" s="12"/>
      <c r="C11" s="7"/>
    </row>
    <row r="14" spans="1:11" ht="33" customHeight="1" x14ac:dyDescent="0.25">
      <c r="A14" s="3" t="s">
        <v>3</v>
      </c>
      <c r="B14" s="3" t="s">
        <v>4</v>
      </c>
      <c r="C14" s="3" t="s">
        <v>5</v>
      </c>
      <c r="D14" s="3" t="s">
        <v>6</v>
      </c>
      <c r="E14" s="4" t="s">
        <v>7</v>
      </c>
      <c r="F14" s="3" t="s">
        <v>8</v>
      </c>
      <c r="G14" s="3" t="s">
        <v>9</v>
      </c>
      <c r="H14" s="4" t="s">
        <v>10</v>
      </c>
      <c r="I14" s="5" t="s">
        <v>11</v>
      </c>
      <c r="J14" s="5" t="s">
        <v>12</v>
      </c>
      <c r="K14" s="3" t="s">
        <v>13</v>
      </c>
    </row>
    <row r="15" spans="1:11" ht="21" customHeight="1" x14ac:dyDescent="0.25">
      <c r="A15" s="20" t="s">
        <v>23</v>
      </c>
      <c r="B15" s="15" t="s">
        <v>28</v>
      </c>
      <c r="C15" s="20" t="s">
        <v>19</v>
      </c>
      <c r="D15" s="21">
        <v>15</v>
      </c>
      <c r="E15" s="25">
        <v>2380</v>
      </c>
      <c r="F15" s="25"/>
      <c r="G15" s="26"/>
      <c r="H15" s="24">
        <v>32.69</v>
      </c>
      <c r="I15" s="25">
        <v>119</v>
      </c>
      <c r="J15" s="25">
        <f t="shared" ref="J15:J16" si="0">E15+F15-G15+H15+I15</f>
        <v>2531.69</v>
      </c>
      <c r="K15" s="14"/>
    </row>
    <row r="16" spans="1:11" ht="21" customHeight="1" x14ac:dyDescent="0.25">
      <c r="A16" s="20" t="s">
        <v>24</v>
      </c>
      <c r="B16" s="15" t="s">
        <v>26</v>
      </c>
      <c r="C16" s="19" t="s">
        <v>25</v>
      </c>
      <c r="D16" s="21">
        <v>15</v>
      </c>
      <c r="E16" s="25">
        <v>1858.5</v>
      </c>
      <c r="F16" s="25"/>
      <c r="G16" s="26"/>
      <c r="H16" s="24">
        <v>176.79</v>
      </c>
      <c r="I16" s="25">
        <v>92.93</v>
      </c>
      <c r="J16" s="25">
        <f t="shared" si="0"/>
        <v>2128.2199999999998</v>
      </c>
      <c r="K16" s="14"/>
    </row>
    <row r="17" spans="1:11" ht="21" customHeight="1" x14ac:dyDescent="0.25">
      <c r="A17" s="20" t="s">
        <v>30</v>
      </c>
      <c r="B17" s="15" t="s">
        <v>31</v>
      </c>
      <c r="C17" s="20" t="s">
        <v>14</v>
      </c>
      <c r="D17" s="21">
        <v>15</v>
      </c>
      <c r="E17" s="25">
        <v>1858.5</v>
      </c>
      <c r="F17" s="25"/>
      <c r="G17" s="26"/>
      <c r="H17" s="24">
        <v>176.79</v>
      </c>
      <c r="I17" s="25">
        <v>92.93</v>
      </c>
      <c r="J17" s="25">
        <v>2128.2199999999998</v>
      </c>
      <c r="K17" s="14"/>
    </row>
    <row r="18" spans="1:11" ht="20.25" customHeight="1" x14ac:dyDescent="0.25">
      <c r="A18" s="6"/>
      <c r="B18" s="6"/>
      <c r="C18" s="22"/>
      <c r="D18" s="23" t="s">
        <v>15</v>
      </c>
      <c r="E18" s="27">
        <f>SUM(E15:E17)</f>
        <v>6097</v>
      </c>
      <c r="F18" s="27"/>
      <c r="G18" s="28">
        <f>SUM(G15:G17)</f>
        <v>0</v>
      </c>
      <c r="H18" s="24">
        <f>SUM(H15:H17)</f>
        <v>386.27</v>
      </c>
      <c r="I18" s="27">
        <f>SUM(I15:I17)</f>
        <v>304.86</v>
      </c>
      <c r="J18" s="27">
        <f>SUM(J15:J17)</f>
        <v>6788.1299999999992</v>
      </c>
      <c r="K18" s="6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2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7" spans="1:11" ht="18.75" x14ac:dyDescent="0.3">
      <c r="C27" s="7"/>
      <c r="D27" s="16"/>
      <c r="E27" s="17"/>
      <c r="F27" s="17" t="s">
        <v>17</v>
      </c>
      <c r="G27" s="18"/>
    </row>
    <row r="28" spans="1:11" ht="18.75" x14ac:dyDescent="0.3">
      <c r="C28" s="7"/>
      <c r="D28" s="16"/>
      <c r="E28" s="17"/>
      <c r="F28" s="17" t="s">
        <v>18</v>
      </c>
      <c r="G28" s="18"/>
    </row>
    <row r="29" spans="1:11" ht="18.75" x14ac:dyDescent="0.3">
      <c r="C29" s="7"/>
      <c r="D29" s="7"/>
      <c r="E29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abSelected="1" topLeftCell="A4" workbookViewId="0">
      <selection activeCell="A12" sqref="A12"/>
    </sheetView>
  </sheetViews>
  <sheetFormatPr baseColWidth="10" defaultRowHeight="15" x14ac:dyDescent="0.25"/>
  <cols>
    <col min="1" max="1" width="38.2851562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16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2</v>
      </c>
    </row>
    <row r="8" spans="1:11" ht="18.75" x14ac:dyDescent="0.3">
      <c r="E8" s="12" t="s">
        <v>20</v>
      </c>
      <c r="F8" s="12"/>
      <c r="G8" s="13"/>
    </row>
    <row r="11" spans="1:11" ht="18.75" x14ac:dyDescent="0.3">
      <c r="A11" s="12" t="s">
        <v>52</v>
      </c>
      <c r="B11" s="12"/>
      <c r="C11" s="7"/>
    </row>
    <row r="14" spans="1:11" ht="33" customHeight="1" x14ac:dyDescent="0.25">
      <c r="A14" s="3" t="s">
        <v>3</v>
      </c>
      <c r="B14" s="3" t="s">
        <v>4</v>
      </c>
      <c r="C14" s="3" t="s">
        <v>5</v>
      </c>
      <c r="D14" s="3" t="s">
        <v>6</v>
      </c>
      <c r="E14" s="4" t="s">
        <v>7</v>
      </c>
      <c r="F14" s="3" t="s">
        <v>8</v>
      </c>
      <c r="G14" s="3" t="s">
        <v>9</v>
      </c>
      <c r="H14" s="4" t="s">
        <v>10</v>
      </c>
      <c r="I14" s="5" t="s">
        <v>11</v>
      </c>
      <c r="J14" s="5" t="s">
        <v>12</v>
      </c>
      <c r="K14" s="3" t="s">
        <v>13</v>
      </c>
    </row>
    <row r="15" spans="1:11" ht="21" customHeight="1" x14ac:dyDescent="0.25">
      <c r="A15" s="20" t="s">
        <v>23</v>
      </c>
      <c r="B15" s="15" t="s">
        <v>28</v>
      </c>
      <c r="C15" s="20" t="s">
        <v>19</v>
      </c>
      <c r="D15" s="21">
        <v>15</v>
      </c>
      <c r="E15" s="25">
        <v>2380</v>
      </c>
      <c r="F15" s="25"/>
      <c r="G15" s="26"/>
      <c r="H15" s="24">
        <v>32.69</v>
      </c>
      <c r="I15" s="25">
        <v>119</v>
      </c>
      <c r="J15" s="25">
        <f t="shared" ref="J15:J16" si="0">E15+F15-G15+H15+I15</f>
        <v>2531.69</v>
      </c>
      <c r="K15" s="14"/>
    </row>
    <row r="16" spans="1:11" ht="21" customHeight="1" x14ac:dyDescent="0.25">
      <c r="A16" s="20" t="s">
        <v>24</v>
      </c>
      <c r="B16" s="15" t="s">
        <v>26</v>
      </c>
      <c r="C16" s="19" t="s">
        <v>25</v>
      </c>
      <c r="D16" s="21">
        <v>15</v>
      </c>
      <c r="E16" s="25">
        <v>1858.5</v>
      </c>
      <c r="F16" s="25"/>
      <c r="G16" s="26"/>
      <c r="H16" s="24">
        <v>176.79</v>
      </c>
      <c r="I16" s="25">
        <v>92.93</v>
      </c>
      <c r="J16" s="25">
        <f t="shared" si="0"/>
        <v>2128.2199999999998</v>
      </c>
      <c r="K16" s="14"/>
    </row>
    <row r="17" spans="1:11" ht="21" customHeight="1" x14ac:dyDescent="0.25">
      <c r="A17" s="20" t="s">
        <v>30</v>
      </c>
      <c r="B17" s="15" t="s">
        <v>31</v>
      </c>
      <c r="C17" s="20" t="s">
        <v>14</v>
      </c>
      <c r="D17" s="21">
        <v>15</v>
      </c>
      <c r="E17" s="25">
        <v>1858.5</v>
      </c>
      <c r="F17" s="25"/>
      <c r="G17" s="26"/>
      <c r="H17" s="24">
        <v>176.79</v>
      </c>
      <c r="I17" s="25">
        <v>92.93</v>
      </c>
      <c r="J17" s="25">
        <v>2128.2199999999998</v>
      </c>
      <c r="K17" s="14"/>
    </row>
    <row r="18" spans="1:11" ht="20.25" customHeight="1" x14ac:dyDescent="0.25">
      <c r="A18" s="6"/>
      <c r="B18" s="6"/>
      <c r="C18" s="22"/>
      <c r="D18" s="23" t="s">
        <v>15</v>
      </c>
      <c r="E18" s="27">
        <f>SUM(E15:E17)</f>
        <v>6097</v>
      </c>
      <c r="F18" s="27"/>
      <c r="G18" s="28">
        <f>SUM(G15:G17)</f>
        <v>0</v>
      </c>
      <c r="H18" s="24">
        <f>SUM(H15:H17)</f>
        <v>386.27</v>
      </c>
      <c r="I18" s="27">
        <f>SUM(I15:I17)</f>
        <v>304.86</v>
      </c>
      <c r="J18" s="27">
        <f>SUM(J15:J17)</f>
        <v>6788.1299999999992</v>
      </c>
      <c r="K18" s="6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2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7" spans="1:11" ht="18.75" x14ac:dyDescent="0.3">
      <c r="C27" s="7"/>
      <c r="D27" s="16"/>
      <c r="E27" s="17"/>
      <c r="F27" s="17" t="s">
        <v>17</v>
      </c>
      <c r="G27" s="18"/>
    </row>
    <row r="28" spans="1:11" ht="18.75" x14ac:dyDescent="0.3">
      <c r="C28" s="7"/>
      <c r="D28" s="16"/>
      <c r="E28" s="17"/>
      <c r="F28" s="17" t="s">
        <v>18</v>
      </c>
      <c r="G28" s="18"/>
    </row>
    <row r="29" spans="1:11" ht="18.75" x14ac:dyDescent="0.3">
      <c r="C29" s="7"/>
      <c r="D29" s="7"/>
      <c r="E29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topLeftCell="A16" workbookViewId="0">
      <selection activeCell="D9" sqref="D9"/>
    </sheetView>
  </sheetViews>
  <sheetFormatPr baseColWidth="10" defaultRowHeight="15" x14ac:dyDescent="0.25"/>
  <cols>
    <col min="1" max="1" width="38.2851562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16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2</v>
      </c>
    </row>
    <row r="8" spans="1:11" ht="18.75" x14ac:dyDescent="0.3">
      <c r="E8" s="12" t="s">
        <v>20</v>
      </c>
      <c r="F8" s="12"/>
      <c r="G8" s="13"/>
    </row>
    <row r="11" spans="1:11" ht="18.75" x14ac:dyDescent="0.3">
      <c r="A11" s="12" t="s">
        <v>32</v>
      </c>
      <c r="B11" s="12"/>
      <c r="C11" s="7"/>
    </row>
    <row r="14" spans="1:11" ht="33" customHeight="1" x14ac:dyDescent="0.25">
      <c r="A14" s="3" t="s">
        <v>3</v>
      </c>
      <c r="B14" s="3" t="s">
        <v>4</v>
      </c>
      <c r="C14" s="3" t="s">
        <v>5</v>
      </c>
      <c r="D14" s="3" t="s">
        <v>6</v>
      </c>
      <c r="E14" s="4" t="s">
        <v>7</v>
      </c>
      <c r="F14" s="3" t="s">
        <v>8</v>
      </c>
      <c r="G14" s="3" t="s">
        <v>9</v>
      </c>
      <c r="H14" s="4" t="s">
        <v>10</v>
      </c>
      <c r="I14" s="5" t="s">
        <v>11</v>
      </c>
      <c r="J14" s="5" t="s">
        <v>12</v>
      </c>
      <c r="K14" s="3" t="s">
        <v>13</v>
      </c>
    </row>
    <row r="15" spans="1:11" ht="27" customHeight="1" x14ac:dyDescent="0.25">
      <c r="A15" s="20" t="s">
        <v>21</v>
      </c>
      <c r="B15" s="15" t="s">
        <v>27</v>
      </c>
      <c r="C15" s="20" t="s">
        <v>22</v>
      </c>
      <c r="D15" s="21">
        <v>15</v>
      </c>
      <c r="E15" s="25">
        <v>2380</v>
      </c>
      <c r="F15" s="25"/>
      <c r="G15" s="26"/>
      <c r="H15" s="24">
        <v>32.69</v>
      </c>
      <c r="I15" s="25">
        <v>119</v>
      </c>
      <c r="J15" s="25">
        <f>E15+F15-G15+H15+I15</f>
        <v>2531.69</v>
      </c>
      <c r="K15" s="14"/>
    </row>
    <row r="16" spans="1:11" ht="21" customHeight="1" x14ac:dyDescent="0.25">
      <c r="A16" s="20" t="s">
        <v>23</v>
      </c>
      <c r="B16" s="15" t="s">
        <v>28</v>
      </c>
      <c r="C16" s="20" t="s">
        <v>19</v>
      </c>
      <c r="D16" s="21">
        <v>15</v>
      </c>
      <c r="E16" s="25">
        <v>2380</v>
      </c>
      <c r="F16" s="25"/>
      <c r="G16" s="26"/>
      <c r="H16" s="24">
        <v>32.69</v>
      </c>
      <c r="I16" s="25">
        <v>119</v>
      </c>
      <c r="J16" s="25">
        <f t="shared" ref="J16:J17" si="0">E16+F16-G16+H16+I16</f>
        <v>2531.69</v>
      </c>
      <c r="K16" s="14"/>
    </row>
    <row r="17" spans="1:11" ht="21" customHeight="1" x14ac:dyDescent="0.25">
      <c r="A17" s="20" t="s">
        <v>24</v>
      </c>
      <c r="B17" s="15" t="s">
        <v>26</v>
      </c>
      <c r="C17" s="19" t="s">
        <v>25</v>
      </c>
      <c r="D17" s="21">
        <v>15</v>
      </c>
      <c r="E17" s="25">
        <v>1858.5</v>
      </c>
      <c r="F17" s="25"/>
      <c r="G17" s="26"/>
      <c r="H17" s="24">
        <v>176.79</v>
      </c>
      <c r="I17" s="25">
        <v>92.93</v>
      </c>
      <c r="J17" s="25">
        <f t="shared" si="0"/>
        <v>2128.2199999999998</v>
      </c>
      <c r="K17" s="14"/>
    </row>
    <row r="18" spans="1:11" ht="21" customHeight="1" x14ac:dyDescent="0.25">
      <c r="A18" s="20" t="s">
        <v>30</v>
      </c>
      <c r="B18" s="15" t="s">
        <v>31</v>
      </c>
      <c r="C18" s="20" t="s">
        <v>14</v>
      </c>
      <c r="D18" s="21">
        <v>15</v>
      </c>
      <c r="E18" s="25">
        <v>1858.5</v>
      </c>
      <c r="F18" s="25"/>
      <c r="G18" s="26"/>
      <c r="H18" s="24">
        <v>176.79</v>
      </c>
      <c r="I18" s="25">
        <v>92.93</v>
      </c>
      <c r="J18" s="25">
        <v>2128.2199999999998</v>
      </c>
      <c r="K18" s="14"/>
    </row>
    <row r="19" spans="1:11" ht="22.5" customHeight="1" x14ac:dyDescent="0.25">
      <c r="A19" s="20"/>
      <c r="B19" s="15"/>
      <c r="C19" s="20"/>
      <c r="D19" s="21"/>
      <c r="E19" s="25"/>
      <c r="F19" s="25"/>
      <c r="G19" s="26"/>
      <c r="H19" s="25"/>
      <c r="I19" s="25"/>
      <c r="J19" s="25"/>
      <c r="K19" s="14"/>
    </row>
    <row r="20" spans="1:11" ht="22.5" customHeight="1" x14ac:dyDescent="0.25">
      <c r="A20" s="20"/>
      <c r="B20" s="15"/>
      <c r="C20" s="20"/>
      <c r="D20" s="21"/>
      <c r="E20" s="25"/>
      <c r="F20" s="25"/>
      <c r="G20" s="26"/>
      <c r="H20" s="25"/>
      <c r="I20" s="25"/>
      <c r="J20" s="25"/>
      <c r="K20" s="14"/>
    </row>
    <row r="21" spans="1:11" ht="22.5" customHeight="1" x14ac:dyDescent="0.25">
      <c r="A21" s="20"/>
      <c r="B21" s="15"/>
      <c r="C21" s="20"/>
      <c r="D21" s="21"/>
      <c r="E21" s="25"/>
      <c r="F21" s="25"/>
      <c r="G21" s="26"/>
      <c r="H21" s="24"/>
      <c r="I21" s="25"/>
      <c r="J21" s="25"/>
      <c r="K21" s="14"/>
    </row>
    <row r="22" spans="1:11" ht="20.25" customHeight="1" x14ac:dyDescent="0.25">
      <c r="A22" s="6"/>
      <c r="B22" s="6"/>
      <c r="C22" s="22"/>
      <c r="D22" s="23" t="s">
        <v>15</v>
      </c>
      <c r="E22" s="27">
        <f>SUM(E15:E21)</f>
        <v>8477</v>
      </c>
      <c r="F22" s="27"/>
      <c r="G22" s="28">
        <f>SUM(G15:G21)</f>
        <v>0</v>
      </c>
      <c r="H22" s="24">
        <f>SUM(H15:H21)</f>
        <v>418.96</v>
      </c>
      <c r="I22" s="27">
        <f>SUM(I15:I21)</f>
        <v>423.86</v>
      </c>
      <c r="J22" s="27">
        <f>SUM(J15:J21)</f>
        <v>9319.82</v>
      </c>
      <c r="K22" s="6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2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1:11" ht="18.75" x14ac:dyDescent="0.3">
      <c r="C31" s="7"/>
      <c r="D31" s="16"/>
      <c r="E31" s="17"/>
      <c r="F31" s="17" t="s">
        <v>17</v>
      </c>
      <c r="G31" s="18"/>
    </row>
    <row r="32" spans="1:11" ht="18.75" x14ac:dyDescent="0.3">
      <c r="C32" s="7"/>
      <c r="D32" s="16"/>
      <c r="E32" s="17"/>
      <c r="F32" s="17" t="s">
        <v>18</v>
      </c>
      <c r="G32" s="18"/>
    </row>
    <row r="33" spans="3:5" ht="18.75" x14ac:dyDescent="0.3">
      <c r="C33" s="7"/>
      <c r="D33" s="7"/>
      <c r="E33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workbookViewId="0">
      <selection activeCell="A12" sqref="A12"/>
    </sheetView>
  </sheetViews>
  <sheetFormatPr baseColWidth="10" defaultRowHeight="15" x14ac:dyDescent="0.25"/>
  <cols>
    <col min="1" max="1" width="38.2851562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16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2</v>
      </c>
    </row>
    <row r="8" spans="1:11" ht="18.75" x14ac:dyDescent="0.3">
      <c r="E8" s="12" t="s">
        <v>20</v>
      </c>
      <c r="F8" s="12"/>
      <c r="G8" s="13"/>
    </row>
    <row r="11" spans="1:11" ht="18.75" x14ac:dyDescent="0.3">
      <c r="A11" s="12" t="s">
        <v>33</v>
      </c>
      <c r="B11" s="12"/>
      <c r="C11" s="7"/>
    </row>
    <row r="14" spans="1:11" ht="33" customHeight="1" x14ac:dyDescent="0.25">
      <c r="A14" s="3" t="s">
        <v>3</v>
      </c>
      <c r="B14" s="3" t="s">
        <v>4</v>
      </c>
      <c r="C14" s="3" t="s">
        <v>5</v>
      </c>
      <c r="D14" s="3" t="s">
        <v>6</v>
      </c>
      <c r="E14" s="4" t="s">
        <v>7</v>
      </c>
      <c r="F14" s="3" t="s">
        <v>8</v>
      </c>
      <c r="G14" s="3" t="s">
        <v>9</v>
      </c>
      <c r="H14" s="4" t="s">
        <v>10</v>
      </c>
      <c r="I14" s="5" t="s">
        <v>11</v>
      </c>
      <c r="J14" s="5" t="s">
        <v>12</v>
      </c>
      <c r="K14" s="3" t="s">
        <v>13</v>
      </c>
    </row>
    <row r="15" spans="1:11" ht="27" customHeight="1" x14ac:dyDescent="0.25">
      <c r="A15" s="20" t="s">
        <v>21</v>
      </c>
      <c r="B15" s="15" t="s">
        <v>27</v>
      </c>
      <c r="C15" s="20" t="s">
        <v>22</v>
      </c>
      <c r="D15" s="21">
        <v>15</v>
      </c>
      <c r="E15" s="25">
        <v>2380</v>
      </c>
      <c r="F15" s="25"/>
      <c r="G15" s="26"/>
      <c r="H15" s="24">
        <v>32.69</v>
      </c>
      <c r="I15" s="25">
        <v>119</v>
      </c>
      <c r="J15" s="25">
        <f>E15+F15-G15+H15+I15</f>
        <v>2531.69</v>
      </c>
      <c r="K15" s="14"/>
    </row>
    <row r="16" spans="1:11" ht="21" customHeight="1" x14ac:dyDescent="0.25">
      <c r="A16" s="20" t="s">
        <v>23</v>
      </c>
      <c r="B16" s="15" t="s">
        <v>28</v>
      </c>
      <c r="C16" s="20" t="s">
        <v>19</v>
      </c>
      <c r="D16" s="21">
        <v>15</v>
      </c>
      <c r="E16" s="25">
        <v>2380</v>
      </c>
      <c r="F16" s="25"/>
      <c r="G16" s="26"/>
      <c r="H16" s="24">
        <v>32.69</v>
      </c>
      <c r="I16" s="25">
        <v>119</v>
      </c>
      <c r="J16" s="25">
        <f t="shared" ref="J16:J17" si="0">E16+F16-G16+H16+I16</f>
        <v>2531.69</v>
      </c>
      <c r="K16" s="14"/>
    </row>
    <row r="17" spans="1:11" ht="21" customHeight="1" x14ac:dyDescent="0.25">
      <c r="A17" s="20" t="s">
        <v>24</v>
      </c>
      <c r="B17" s="15" t="s">
        <v>26</v>
      </c>
      <c r="C17" s="19" t="s">
        <v>25</v>
      </c>
      <c r="D17" s="21">
        <v>15</v>
      </c>
      <c r="E17" s="25">
        <v>1858.5</v>
      </c>
      <c r="F17" s="25"/>
      <c r="G17" s="26"/>
      <c r="H17" s="24">
        <v>176.79</v>
      </c>
      <c r="I17" s="25">
        <v>92.93</v>
      </c>
      <c r="J17" s="25">
        <f t="shared" si="0"/>
        <v>2128.2199999999998</v>
      </c>
      <c r="K17" s="14"/>
    </row>
    <row r="18" spans="1:11" ht="21" customHeight="1" x14ac:dyDescent="0.25">
      <c r="A18" s="20" t="s">
        <v>30</v>
      </c>
      <c r="B18" s="15" t="s">
        <v>31</v>
      </c>
      <c r="C18" s="20" t="s">
        <v>14</v>
      </c>
      <c r="D18" s="21">
        <v>15</v>
      </c>
      <c r="E18" s="25">
        <v>1858.5</v>
      </c>
      <c r="F18" s="25"/>
      <c r="G18" s="26"/>
      <c r="H18" s="24">
        <v>176.79</v>
      </c>
      <c r="I18" s="25">
        <v>92.93</v>
      </c>
      <c r="J18" s="25">
        <v>2128.2199999999998</v>
      </c>
      <c r="K18" s="14"/>
    </row>
    <row r="19" spans="1:11" ht="22.5" customHeight="1" x14ac:dyDescent="0.25">
      <c r="A19" s="20"/>
      <c r="B19" s="15"/>
      <c r="C19" s="20"/>
      <c r="D19" s="21"/>
      <c r="E19" s="25"/>
      <c r="F19" s="25"/>
      <c r="G19" s="26"/>
      <c r="H19" s="25"/>
      <c r="I19" s="25"/>
      <c r="J19" s="25"/>
      <c r="K19" s="14"/>
    </row>
    <row r="20" spans="1:11" ht="22.5" customHeight="1" x14ac:dyDescent="0.25">
      <c r="A20" s="20"/>
      <c r="B20" s="15"/>
      <c r="C20" s="20"/>
      <c r="D20" s="21"/>
      <c r="E20" s="25"/>
      <c r="F20" s="25"/>
      <c r="G20" s="26"/>
      <c r="H20" s="25"/>
      <c r="I20" s="25"/>
      <c r="J20" s="25"/>
      <c r="K20" s="14"/>
    </row>
    <row r="21" spans="1:11" ht="22.5" customHeight="1" x14ac:dyDescent="0.25">
      <c r="A21" s="20"/>
      <c r="B21" s="15"/>
      <c r="C21" s="20"/>
      <c r="D21" s="21"/>
      <c r="E21" s="25"/>
      <c r="F21" s="25"/>
      <c r="G21" s="26"/>
      <c r="H21" s="24"/>
      <c r="I21" s="25"/>
      <c r="J21" s="25"/>
      <c r="K21" s="14"/>
    </row>
    <row r="22" spans="1:11" ht="20.25" customHeight="1" x14ac:dyDescent="0.25">
      <c r="A22" s="6"/>
      <c r="B22" s="6"/>
      <c r="C22" s="22"/>
      <c r="D22" s="23" t="s">
        <v>15</v>
      </c>
      <c r="E22" s="27">
        <f>SUM(E15:E21)</f>
        <v>8477</v>
      </c>
      <c r="F22" s="27"/>
      <c r="G22" s="28">
        <f>SUM(G15:G21)</f>
        <v>0</v>
      </c>
      <c r="H22" s="24">
        <f>SUM(H15:H21)</f>
        <v>418.96</v>
      </c>
      <c r="I22" s="27">
        <f>SUM(I15:I21)</f>
        <v>423.86</v>
      </c>
      <c r="J22" s="27">
        <f>SUM(J15:J21)</f>
        <v>9319.82</v>
      </c>
      <c r="K22" s="6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2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1:11" ht="18.75" x14ac:dyDescent="0.3">
      <c r="C31" s="7"/>
      <c r="D31" s="16"/>
      <c r="E31" s="17"/>
      <c r="F31" s="17" t="s">
        <v>17</v>
      </c>
      <c r="G31" s="18"/>
    </row>
    <row r="32" spans="1:11" ht="18.75" x14ac:dyDescent="0.3">
      <c r="C32" s="7"/>
      <c r="D32" s="16"/>
      <c r="E32" s="17"/>
      <c r="F32" s="17" t="s">
        <v>18</v>
      </c>
      <c r="G32" s="18"/>
    </row>
    <row r="33" spans="3:5" ht="18.75" x14ac:dyDescent="0.3">
      <c r="C33" s="7"/>
      <c r="D33" s="7"/>
      <c r="E33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topLeftCell="A7" workbookViewId="0">
      <selection activeCell="A12" sqref="A12"/>
    </sheetView>
  </sheetViews>
  <sheetFormatPr baseColWidth="10" defaultRowHeight="15" x14ac:dyDescent="0.25"/>
  <cols>
    <col min="1" max="1" width="38.2851562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16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2</v>
      </c>
    </row>
    <row r="8" spans="1:11" ht="18.75" x14ac:dyDescent="0.3">
      <c r="E8" s="12" t="s">
        <v>20</v>
      </c>
      <c r="F8" s="12"/>
      <c r="G8" s="13"/>
    </row>
    <row r="11" spans="1:11" ht="18.75" x14ac:dyDescent="0.3">
      <c r="A11" s="12" t="s">
        <v>34</v>
      </c>
      <c r="B11" s="12"/>
      <c r="C11" s="7"/>
    </row>
    <row r="14" spans="1:11" ht="33" customHeight="1" x14ac:dyDescent="0.25">
      <c r="A14" s="3" t="s">
        <v>3</v>
      </c>
      <c r="B14" s="3" t="s">
        <v>4</v>
      </c>
      <c r="C14" s="3" t="s">
        <v>5</v>
      </c>
      <c r="D14" s="3" t="s">
        <v>6</v>
      </c>
      <c r="E14" s="4" t="s">
        <v>7</v>
      </c>
      <c r="F14" s="3" t="s">
        <v>8</v>
      </c>
      <c r="G14" s="3" t="s">
        <v>9</v>
      </c>
      <c r="H14" s="4" t="s">
        <v>10</v>
      </c>
      <c r="I14" s="5" t="s">
        <v>11</v>
      </c>
      <c r="J14" s="5" t="s">
        <v>12</v>
      </c>
      <c r="K14" s="3" t="s">
        <v>13</v>
      </c>
    </row>
    <row r="15" spans="1:11" ht="27" customHeight="1" x14ac:dyDescent="0.25">
      <c r="A15" s="20" t="s">
        <v>21</v>
      </c>
      <c r="B15" s="15" t="s">
        <v>27</v>
      </c>
      <c r="C15" s="20" t="s">
        <v>22</v>
      </c>
      <c r="D15" s="21">
        <v>15</v>
      </c>
      <c r="E15" s="25">
        <v>2380</v>
      </c>
      <c r="F15" s="25"/>
      <c r="G15" s="26"/>
      <c r="H15" s="24">
        <v>32.69</v>
      </c>
      <c r="I15" s="25">
        <v>119</v>
      </c>
      <c r="J15" s="25">
        <f>E15+F15-G15+H15+I15</f>
        <v>2531.69</v>
      </c>
      <c r="K15" s="14"/>
    </row>
    <row r="16" spans="1:11" ht="21" customHeight="1" x14ac:dyDescent="0.25">
      <c r="A16" s="20" t="s">
        <v>23</v>
      </c>
      <c r="B16" s="15" t="s">
        <v>28</v>
      </c>
      <c r="C16" s="20" t="s">
        <v>19</v>
      </c>
      <c r="D16" s="21">
        <v>15</v>
      </c>
      <c r="E16" s="25">
        <v>2380</v>
      </c>
      <c r="F16" s="25"/>
      <c r="G16" s="26"/>
      <c r="H16" s="24">
        <v>32.69</v>
      </c>
      <c r="I16" s="25">
        <v>119</v>
      </c>
      <c r="J16" s="25">
        <f t="shared" ref="J16:J17" si="0">E16+F16-G16+H16+I16</f>
        <v>2531.69</v>
      </c>
      <c r="K16" s="14"/>
    </row>
    <row r="17" spans="1:11" ht="21" customHeight="1" x14ac:dyDescent="0.25">
      <c r="A17" s="20" t="s">
        <v>24</v>
      </c>
      <c r="B17" s="15" t="s">
        <v>26</v>
      </c>
      <c r="C17" s="19" t="s">
        <v>25</v>
      </c>
      <c r="D17" s="21">
        <v>15</v>
      </c>
      <c r="E17" s="25">
        <v>1858.5</v>
      </c>
      <c r="F17" s="25"/>
      <c r="G17" s="26"/>
      <c r="H17" s="24">
        <v>176.79</v>
      </c>
      <c r="I17" s="25">
        <v>92.93</v>
      </c>
      <c r="J17" s="25">
        <f t="shared" si="0"/>
        <v>2128.2199999999998</v>
      </c>
      <c r="K17" s="14"/>
    </row>
    <row r="18" spans="1:11" ht="21" customHeight="1" x14ac:dyDescent="0.25">
      <c r="A18" s="20" t="s">
        <v>30</v>
      </c>
      <c r="B18" s="15" t="s">
        <v>31</v>
      </c>
      <c r="C18" s="20" t="s">
        <v>14</v>
      </c>
      <c r="D18" s="21">
        <v>15</v>
      </c>
      <c r="E18" s="25">
        <v>1858.5</v>
      </c>
      <c r="F18" s="25"/>
      <c r="G18" s="26"/>
      <c r="H18" s="24">
        <v>176.79</v>
      </c>
      <c r="I18" s="25">
        <v>92.93</v>
      </c>
      <c r="J18" s="25">
        <v>2128.2199999999998</v>
      </c>
      <c r="K18" s="14"/>
    </row>
    <row r="19" spans="1:11" ht="22.5" customHeight="1" x14ac:dyDescent="0.25">
      <c r="A19" s="20"/>
      <c r="B19" s="15"/>
      <c r="C19" s="20"/>
      <c r="D19" s="21"/>
      <c r="E19" s="25"/>
      <c r="F19" s="25"/>
      <c r="G19" s="26"/>
      <c r="H19" s="25"/>
      <c r="I19" s="25"/>
      <c r="J19" s="25"/>
      <c r="K19" s="14"/>
    </row>
    <row r="20" spans="1:11" ht="22.5" customHeight="1" x14ac:dyDescent="0.25">
      <c r="A20" s="20"/>
      <c r="B20" s="15"/>
      <c r="C20" s="20"/>
      <c r="D20" s="21"/>
      <c r="E20" s="25"/>
      <c r="F20" s="25"/>
      <c r="G20" s="26"/>
      <c r="H20" s="25"/>
      <c r="I20" s="25"/>
      <c r="J20" s="25"/>
      <c r="K20" s="14"/>
    </row>
    <row r="21" spans="1:11" ht="22.5" customHeight="1" x14ac:dyDescent="0.25">
      <c r="A21" s="20"/>
      <c r="B21" s="15"/>
      <c r="C21" s="20"/>
      <c r="D21" s="21"/>
      <c r="E21" s="25"/>
      <c r="F21" s="25"/>
      <c r="G21" s="26"/>
      <c r="H21" s="24"/>
      <c r="I21" s="25"/>
      <c r="J21" s="25"/>
      <c r="K21" s="14"/>
    </row>
    <row r="22" spans="1:11" ht="20.25" customHeight="1" x14ac:dyDescent="0.25">
      <c r="A22" s="6"/>
      <c r="B22" s="6"/>
      <c r="C22" s="22"/>
      <c r="D22" s="23" t="s">
        <v>15</v>
      </c>
      <c r="E22" s="27">
        <f>SUM(E15:E21)</f>
        <v>8477</v>
      </c>
      <c r="F22" s="27"/>
      <c r="G22" s="28">
        <f>SUM(G15:G21)</f>
        <v>0</v>
      </c>
      <c r="H22" s="24">
        <f>SUM(H15:H21)</f>
        <v>418.96</v>
      </c>
      <c r="I22" s="27">
        <f>SUM(I15:I21)</f>
        <v>423.86</v>
      </c>
      <c r="J22" s="27">
        <f>SUM(J15:J21)</f>
        <v>9319.82</v>
      </c>
      <c r="K22" s="6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2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1:11" ht="18.75" x14ac:dyDescent="0.3">
      <c r="C31" s="7"/>
      <c r="D31" s="16"/>
      <c r="E31" s="17"/>
      <c r="F31" s="17" t="s">
        <v>17</v>
      </c>
      <c r="G31" s="18"/>
    </row>
    <row r="32" spans="1:11" ht="18.75" x14ac:dyDescent="0.3">
      <c r="C32" s="7"/>
      <c r="D32" s="16"/>
      <c r="E32" s="17"/>
      <c r="F32" s="17" t="s">
        <v>18</v>
      </c>
      <c r="G32" s="18"/>
    </row>
    <row r="33" spans="3:5" ht="18.75" x14ac:dyDescent="0.3">
      <c r="C33" s="7"/>
      <c r="D33" s="7"/>
      <c r="E33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topLeftCell="A10" workbookViewId="0">
      <selection activeCell="K27" sqref="K27"/>
    </sheetView>
  </sheetViews>
  <sheetFormatPr baseColWidth="10" defaultRowHeight="15" x14ac:dyDescent="0.25"/>
  <cols>
    <col min="1" max="1" width="38.2851562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16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2</v>
      </c>
    </row>
    <row r="8" spans="1:11" ht="18.75" x14ac:dyDescent="0.3">
      <c r="E8" s="12" t="s">
        <v>20</v>
      </c>
      <c r="F8" s="12"/>
      <c r="G8" s="13"/>
    </row>
    <row r="11" spans="1:11" ht="18.75" x14ac:dyDescent="0.3">
      <c r="A11" s="12" t="s">
        <v>35</v>
      </c>
      <c r="B11" s="12"/>
      <c r="C11" s="7"/>
    </row>
    <row r="14" spans="1:11" ht="33" customHeight="1" x14ac:dyDescent="0.25">
      <c r="A14" s="3" t="s">
        <v>3</v>
      </c>
      <c r="B14" s="3" t="s">
        <v>4</v>
      </c>
      <c r="C14" s="3" t="s">
        <v>5</v>
      </c>
      <c r="D14" s="3" t="s">
        <v>6</v>
      </c>
      <c r="E14" s="4" t="s">
        <v>7</v>
      </c>
      <c r="F14" s="3" t="s">
        <v>8</v>
      </c>
      <c r="G14" s="3" t="s">
        <v>9</v>
      </c>
      <c r="H14" s="4" t="s">
        <v>10</v>
      </c>
      <c r="I14" s="5" t="s">
        <v>11</v>
      </c>
      <c r="J14" s="5" t="s">
        <v>12</v>
      </c>
      <c r="K14" s="3" t="s">
        <v>13</v>
      </c>
    </row>
    <row r="15" spans="1:11" ht="27" customHeight="1" x14ac:dyDescent="0.25">
      <c r="A15" s="20" t="s">
        <v>21</v>
      </c>
      <c r="B15" s="15" t="s">
        <v>27</v>
      </c>
      <c r="C15" s="20" t="s">
        <v>22</v>
      </c>
      <c r="D15" s="21">
        <v>15</v>
      </c>
      <c r="E15" s="25">
        <v>2380</v>
      </c>
      <c r="F15" s="25"/>
      <c r="G15" s="26"/>
      <c r="H15" s="24">
        <v>32.69</v>
      </c>
      <c r="I15" s="25">
        <v>119</v>
      </c>
      <c r="J15" s="25">
        <f>E15+F15-G15+H15+I15</f>
        <v>2531.69</v>
      </c>
      <c r="K15" s="14"/>
    </row>
    <row r="16" spans="1:11" ht="21" customHeight="1" x14ac:dyDescent="0.25">
      <c r="A16" s="20" t="s">
        <v>23</v>
      </c>
      <c r="B16" s="15" t="s">
        <v>28</v>
      </c>
      <c r="C16" s="20" t="s">
        <v>19</v>
      </c>
      <c r="D16" s="21">
        <v>15</v>
      </c>
      <c r="E16" s="25">
        <v>2380</v>
      </c>
      <c r="F16" s="25"/>
      <c r="G16" s="26"/>
      <c r="H16" s="24">
        <v>32.69</v>
      </c>
      <c r="I16" s="25">
        <v>119</v>
      </c>
      <c r="J16" s="25">
        <f t="shared" ref="J16:J17" si="0">E16+F16-G16+H16+I16</f>
        <v>2531.69</v>
      </c>
      <c r="K16" s="14"/>
    </row>
    <row r="17" spans="1:11" ht="21" customHeight="1" x14ac:dyDescent="0.25">
      <c r="A17" s="20" t="s">
        <v>24</v>
      </c>
      <c r="B17" s="15" t="s">
        <v>26</v>
      </c>
      <c r="C17" s="19" t="s">
        <v>25</v>
      </c>
      <c r="D17" s="21">
        <v>15</v>
      </c>
      <c r="E17" s="25">
        <v>1858.5</v>
      </c>
      <c r="F17" s="25"/>
      <c r="G17" s="26"/>
      <c r="H17" s="24">
        <v>176.79</v>
      </c>
      <c r="I17" s="25">
        <v>92.93</v>
      </c>
      <c r="J17" s="25">
        <f t="shared" si="0"/>
        <v>2128.2199999999998</v>
      </c>
      <c r="K17" s="14"/>
    </row>
    <row r="18" spans="1:11" ht="21" customHeight="1" x14ac:dyDescent="0.25">
      <c r="A18" s="20" t="s">
        <v>30</v>
      </c>
      <c r="B18" s="15" t="s">
        <v>31</v>
      </c>
      <c r="C18" s="20" t="s">
        <v>14</v>
      </c>
      <c r="D18" s="21">
        <v>15</v>
      </c>
      <c r="E18" s="25">
        <v>1858.5</v>
      </c>
      <c r="F18" s="25"/>
      <c r="G18" s="26"/>
      <c r="H18" s="24">
        <v>176.79</v>
      </c>
      <c r="I18" s="25">
        <v>92.93</v>
      </c>
      <c r="J18" s="25">
        <v>2128.2199999999998</v>
      </c>
      <c r="K18" s="14"/>
    </row>
    <row r="19" spans="1:11" ht="22.5" customHeight="1" x14ac:dyDescent="0.25">
      <c r="A19" s="20"/>
      <c r="B19" s="15"/>
      <c r="C19" s="20"/>
      <c r="D19" s="21"/>
      <c r="E19" s="25"/>
      <c r="F19" s="25"/>
      <c r="G19" s="26"/>
      <c r="H19" s="25"/>
      <c r="I19" s="25"/>
      <c r="J19" s="25"/>
      <c r="K19" s="14"/>
    </row>
    <row r="20" spans="1:11" ht="22.5" customHeight="1" x14ac:dyDescent="0.25">
      <c r="A20" s="20"/>
      <c r="B20" s="15"/>
      <c r="C20" s="20"/>
      <c r="D20" s="21"/>
      <c r="E20" s="25"/>
      <c r="F20" s="25"/>
      <c r="G20" s="26"/>
      <c r="H20" s="25"/>
      <c r="I20" s="25"/>
      <c r="J20" s="25"/>
      <c r="K20" s="14"/>
    </row>
    <row r="21" spans="1:11" ht="22.5" customHeight="1" x14ac:dyDescent="0.25">
      <c r="A21" s="20"/>
      <c r="B21" s="15"/>
      <c r="C21" s="20"/>
      <c r="D21" s="21"/>
      <c r="E21" s="25"/>
      <c r="F21" s="25"/>
      <c r="G21" s="26"/>
      <c r="H21" s="24"/>
      <c r="I21" s="25"/>
      <c r="J21" s="25"/>
      <c r="K21" s="14"/>
    </row>
    <row r="22" spans="1:11" ht="20.25" customHeight="1" x14ac:dyDescent="0.25">
      <c r="A22" s="6"/>
      <c r="B22" s="6"/>
      <c r="C22" s="22"/>
      <c r="D22" s="23" t="s">
        <v>15</v>
      </c>
      <c r="E22" s="27">
        <f>SUM(E15:E21)</f>
        <v>8477</v>
      </c>
      <c r="F22" s="27"/>
      <c r="G22" s="28">
        <f>SUM(G15:G21)</f>
        <v>0</v>
      </c>
      <c r="H22" s="24">
        <f>SUM(H15:H21)</f>
        <v>418.96</v>
      </c>
      <c r="I22" s="27">
        <f>SUM(I15:I21)</f>
        <v>423.86</v>
      </c>
      <c r="J22" s="27">
        <f>SUM(J15:J21)</f>
        <v>9319.82</v>
      </c>
      <c r="K22" s="6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2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1:11" ht="18.75" x14ac:dyDescent="0.3">
      <c r="C31" s="7"/>
      <c r="D31" s="16"/>
      <c r="E31" s="17"/>
      <c r="F31" s="17" t="s">
        <v>17</v>
      </c>
      <c r="G31" s="18"/>
    </row>
    <row r="32" spans="1:11" ht="18.75" x14ac:dyDescent="0.3">
      <c r="C32" s="7"/>
      <c r="D32" s="16"/>
      <c r="E32" s="17"/>
      <c r="F32" s="17" t="s">
        <v>18</v>
      </c>
      <c r="G32" s="18"/>
    </row>
    <row r="33" spans="3:5" ht="18.75" x14ac:dyDescent="0.3">
      <c r="C33" s="7"/>
      <c r="D33" s="7"/>
      <c r="E33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workbookViewId="0">
      <selection activeCell="A12" sqref="A12"/>
    </sheetView>
  </sheetViews>
  <sheetFormatPr baseColWidth="10" defaultRowHeight="15" x14ac:dyDescent="0.25"/>
  <cols>
    <col min="1" max="1" width="38.2851562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16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2</v>
      </c>
    </row>
    <row r="8" spans="1:11" ht="18.75" x14ac:dyDescent="0.3">
      <c r="E8" s="12" t="s">
        <v>20</v>
      </c>
      <c r="F8" s="12"/>
      <c r="G8" s="13"/>
    </row>
    <row r="11" spans="1:11" ht="18.75" x14ac:dyDescent="0.3">
      <c r="A11" s="12" t="s">
        <v>37</v>
      </c>
      <c r="B11" s="12"/>
      <c r="C11" s="7"/>
    </row>
    <row r="14" spans="1:11" ht="33" customHeight="1" x14ac:dyDescent="0.25">
      <c r="A14" s="3" t="s">
        <v>3</v>
      </c>
      <c r="B14" s="3" t="s">
        <v>4</v>
      </c>
      <c r="C14" s="3" t="s">
        <v>5</v>
      </c>
      <c r="D14" s="3" t="s">
        <v>6</v>
      </c>
      <c r="E14" s="4" t="s">
        <v>7</v>
      </c>
      <c r="F14" s="3" t="s">
        <v>36</v>
      </c>
      <c r="G14" s="3" t="s">
        <v>9</v>
      </c>
      <c r="H14" s="4" t="s">
        <v>10</v>
      </c>
      <c r="I14" s="5" t="s">
        <v>11</v>
      </c>
      <c r="J14" s="5" t="s">
        <v>12</v>
      </c>
      <c r="K14" s="3" t="s">
        <v>13</v>
      </c>
    </row>
    <row r="15" spans="1:11" ht="27" customHeight="1" x14ac:dyDescent="0.25">
      <c r="A15" s="20" t="s">
        <v>21</v>
      </c>
      <c r="B15" s="15" t="s">
        <v>27</v>
      </c>
      <c r="C15" s="20" t="s">
        <v>22</v>
      </c>
      <c r="D15" s="21">
        <v>15</v>
      </c>
      <c r="E15" s="25">
        <v>2380</v>
      </c>
      <c r="F15" s="25">
        <f>E15/15*10*0.25</f>
        <v>396.66666666666663</v>
      </c>
      <c r="G15" s="26"/>
      <c r="H15" s="24">
        <v>32.69</v>
      </c>
      <c r="I15" s="25">
        <v>119</v>
      </c>
      <c r="J15" s="25">
        <f>E15+F15-G15+H15+I15</f>
        <v>2928.3566666666666</v>
      </c>
      <c r="K15" s="14"/>
    </row>
    <row r="16" spans="1:11" ht="21" customHeight="1" x14ac:dyDescent="0.25">
      <c r="A16" s="20" t="s">
        <v>23</v>
      </c>
      <c r="B16" s="15" t="s">
        <v>28</v>
      </c>
      <c r="C16" s="20" t="s">
        <v>19</v>
      </c>
      <c r="D16" s="21">
        <v>15</v>
      </c>
      <c r="E16" s="25">
        <v>2380</v>
      </c>
      <c r="F16" s="25">
        <f t="shared" ref="F16:F18" si="0">E16/15*10*0.25</f>
        <v>396.66666666666663</v>
      </c>
      <c r="G16" s="26"/>
      <c r="H16" s="24">
        <v>32.69</v>
      </c>
      <c r="I16" s="25">
        <v>119</v>
      </c>
      <c r="J16" s="25">
        <f t="shared" ref="J16:J18" si="1">E16+F16-G16+H16+I16</f>
        <v>2928.3566666666666</v>
      </c>
      <c r="K16" s="14"/>
    </row>
    <row r="17" spans="1:11" ht="21" customHeight="1" x14ac:dyDescent="0.25">
      <c r="A17" s="20" t="s">
        <v>24</v>
      </c>
      <c r="B17" s="15" t="s">
        <v>26</v>
      </c>
      <c r="C17" s="19" t="s">
        <v>25</v>
      </c>
      <c r="D17" s="21">
        <v>15</v>
      </c>
      <c r="E17" s="25">
        <v>1858.5</v>
      </c>
      <c r="F17" s="25">
        <f t="shared" si="0"/>
        <v>309.75</v>
      </c>
      <c r="G17" s="26"/>
      <c r="H17" s="24">
        <v>176.79</v>
      </c>
      <c r="I17" s="25">
        <v>92.93</v>
      </c>
      <c r="J17" s="25">
        <f t="shared" si="1"/>
        <v>2437.9699999999998</v>
      </c>
      <c r="K17" s="14"/>
    </row>
    <row r="18" spans="1:11" ht="21" customHeight="1" x14ac:dyDescent="0.25">
      <c r="A18" s="20" t="s">
        <v>30</v>
      </c>
      <c r="B18" s="15" t="s">
        <v>31</v>
      </c>
      <c r="C18" s="20" t="s">
        <v>14</v>
      </c>
      <c r="D18" s="21">
        <v>15</v>
      </c>
      <c r="E18" s="25">
        <v>1858.5</v>
      </c>
      <c r="F18" s="25">
        <f t="shared" si="0"/>
        <v>309.75</v>
      </c>
      <c r="G18" s="26"/>
      <c r="H18" s="24">
        <v>176.79</v>
      </c>
      <c r="I18" s="25">
        <v>92.93</v>
      </c>
      <c r="J18" s="25">
        <f t="shared" si="1"/>
        <v>2437.9699999999998</v>
      </c>
      <c r="K18" s="14"/>
    </row>
    <row r="19" spans="1:11" ht="22.5" customHeight="1" x14ac:dyDescent="0.25">
      <c r="A19" s="20"/>
      <c r="B19" s="15"/>
      <c r="C19" s="20"/>
      <c r="D19" s="21"/>
      <c r="E19" s="25"/>
      <c r="F19" s="25"/>
      <c r="G19" s="26"/>
      <c r="H19" s="25"/>
      <c r="I19" s="25"/>
      <c r="J19" s="25"/>
      <c r="K19" s="14"/>
    </row>
    <row r="20" spans="1:11" ht="22.5" customHeight="1" x14ac:dyDescent="0.25">
      <c r="A20" s="20"/>
      <c r="B20" s="15"/>
      <c r="C20" s="20"/>
      <c r="D20" s="21"/>
      <c r="E20" s="25"/>
      <c r="F20" s="25"/>
      <c r="G20" s="26"/>
      <c r="H20" s="25"/>
      <c r="I20" s="25"/>
      <c r="J20" s="25"/>
      <c r="K20" s="14"/>
    </row>
    <row r="21" spans="1:11" ht="22.5" customHeight="1" x14ac:dyDescent="0.25">
      <c r="A21" s="20"/>
      <c r="B21" s="15"/>
      <c r="C21" s="20"/>
      <c r="D21" s="21"/>
      <c r="E21" s="25"/>
      <c r="F21" s="25"/>
      <c r="G21" s="26"/>
      <c r="H21" s="24"/>
      <c r="I21" s="25"/>
      <c r="J21" s="25"/>
      <c r="K21" s="14"/>
    </row>
    <row r="22" spans="1:11" ht="20.25" customHeight="1" x14ac:dyDescent="0.25">
      <c r="A22" s="6"/>
      <c r="B22" s="6"/>
      <c r="C22" s="22"/>
      <c r="D22" s="23" t="s">
        <v>15</v>
      </c>
      <c r="E22" s="27">
        <f t="shared" ref="E22:J22" si="2">SUM(E15:E21)</f>
        <v>8477</v>
      </c>
      <c r="F22" s="27">
        <f t="shared" si="2"/>
        <v>1412.8333333333333</v>
      </c>
      <c r="G22" s="28">
        <f t="shared" si="2"/>
        <v>0</v>
      </c>
      <c r="H22" s="24">
        <f t="shared" si="2"/>
        <v>418.96</v>
      </c>
      <c r="I22" s="27">
        <f t="shared" si="2"/>
        <v>423.86</v>
      </c>
      <c r="J22" s="27">
        <f t="shared" si="2"/>
        <v>10732.653333333332</v>
      </c>
      <c r="K22" s="6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2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1:11" ht="18.75" x14ac:dyDescent="0.3">
      <c r="C31" s="7"/>
      <c r="D31" s="16"/>
      <c r="E31" s="17"/>
      <c r="F31" s="17" t="s">
        <v>17</v>
      </c>
      <c r="G31" s="18"/>
    </row>
    <row r="32" spans="1:11" ht="18.75" x14ac:dyDescent="0.3">
      <c r="C32" s="7"/>
      <c r="D32" s="16"/>
      <c r="E32" s="17"/>
      <c r="F32" s="17" t="s">
        <v>18</v>
      </c>
      <c r="G32" s="18"/>
    </row>
    <row r="33" spans="3:5" ht="18.75" x14ac:dyDescent="0.3">
      <c r="C33" s="7"/>
      <c r="D33" s="7"/>
      <c r="E33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topLeftCell="A4" workbookViewId="0">
      <selection activeCell="A12" sqref="A12"/>
    </sheetView>
  </sheetViews>
  <sheetFormatPr baseColWidth="10" defaultRowHeight="15" x14ac:dyDescent="0.25"/>
  <cols>
    <col min="1" max="1" width="38.2851562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16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2</v>
      </c>
    </row>
    <row r="8" spans="1:11" ht="18.75" x14ac:dyDescent="0.3">
      <c r="E8" s="12" t="s">
        <v>20</v>
      </c>
      <c r="F8" s="12"/>
      <c r="G8" s="13"/>
    </row>
    <row r="11" spans="1:11" ht="18.75" x14ac:dyDescent="0.3">
      <c r="A11" s="12" t="s">
        <v>38</v>
      </c>
      <c r="B11" s="12"/>
      <c r="C11" s="7"/>
    </row>
    <row r="14" spans="1:11" ht="33" customHeight="1" x14ac:dyDescent="0.25">
      <c r="A14" s="3" t="s">
        <v>3</v>
      </c>
      <c r="B14" s="3" t="s">
        <v>4</v>
      </c>
      <c r="C14" s="3" t="s">
        <v>5</v>
      </c>
      <c r="D14" s="3" t="s">
        <v>6</v>
      </c>
      <c r="E14" s="4" t="s">
        <v>7</v>
      </c>
      <c r="F14" s="3" t="s">
        <v>8</v>
      </c>
      <c r="G14" s="3" t="s">
        <v>9</v>
      </c>
      <c r="H14" s="4" t="s">
        <v>10</v>
      </c>
      <c r="I14" s="5" t="s">
        <v>11</v>
      </c>
      <c r="J14" s="5" t="s">
        <v>12</v>
      </c>
      <c r="K14" s="3" t="s">
        <v>13</v>
      </c>
    </row>
    <row r="15" spans="1:11" ht="27" customHeight="1" x14ac:dyDescent="0.25">
      <c r="A15" s="20" t="s">
        <v>21</v>
      </c>
      <c r="B15" s="15" t="s">
        <v>27</v>
      </c>
      <c r="C15" s="20" t="s">
        <v>22</v>
      </c>
      <c r="D15" s="21">
        <v>15</v>
      </c>
      <c r="E15" s="25">
        <v>2380</v>
      </c>
      <c r="F15" s="25"/>
      <c r="G15" s="26"/>
      <c r="H15" s="24">
        <v>32.69</v>
      </c>
      <c r="I15" s="25">
        <v>119</v>
      </c>
      <c r="J15" s="25">
        <f>E15+F15-G15+H15+I15</f>
        <v>2531.69</v>
      </c>
      <c r="K15" s="14"/>
    </row>
    <row r="16" spans="1:11" ht="21" customHeight="1" x14ac:dyDescent="0.25">
      <c r="A16" s="20" t="s">
        <v>23</v>
      </c>
      <c r="B16" s="15" t="s">
        <v>28</v>
      </c>
      <c r="C16" s="20" t="s">
        <v>19</v>
      </c>
      <c r="D16" s="21">
        <v>15</v>
      </c>
      <c r="E16" s="25">
        <v>2380</v>
      </c>
      <c r="F16" s="25"/>
      <c r="G16" s="26"/>
      <c r="H16" s="24">
        <v>32.69</v>
      </c>
      <c r="I16" s="25">
        <v>119</v>
      </c>
      <c r="J16" s="25">
        <f t="shared" ref="J16:J17" si="0">E16+F16-G16+H16+I16</f>
        <v>2531.69</v>
      </c>
      <c r="K16" s="14"/>
    </row>
    <row r="17" spans="1:11" ht="21" customHeight="1" x14ac:dyDescent="0.25">
      <c r="A17" s="20" t="s">
        <v>24</v>
      </c>
      <c r="B17" s="15" t="s">
        <v>26</v>
      </c>
      <c r="C17" s="19" t="s">
        <v>25</v>
      </c>
      <c r="D17" s="21">
        <v>15</v>
      </c>
      <c r="E17" s="25">
        <v>1858.5</v>
      </c>
      <c r="F17" s="25"/>
      <c r="G17" s="26"/>
      <c r="H17" s="24">
        <v>176.79</v>
      </c>
      <c r="I17" s="25">
        <v>92.93</v>
      </c>
      <c r="J17" s="25">
        <f t="shared" si="0"/>
        <v>2128.2199999999998</v>
      </c>
      <c r="K17" s="14"/>
    </row>
    <row r="18" spans="1:11" ht="21" customHeight="1" x14ac:dyDescent="0.25">
      <c r="A18" s="20" t="s">
        <v>30</v>
      </c>
      <c r="B18" s="15" t="s">
        <v>31</v>
      </c>
      <c r="C18" s="20" t="s">
        <v>14</v>
      </c>
      <c r="D18" s="21">
        <v>15</v>
      </c>
      <c r="E18" s="25">
        <v>1858.5</v>
      </c>
      <c r="F18" s="25"/>
      <c r="G18" s="26"/>
      <c r="H18" s="24">
        <v>176.79</v>
      </c>
      <c r="I18" s="25">
        <v>92.93</v>
      </c>
      <c r="J18" s="25">
        <v>2128.2199999999998</v>
      </c>
      <c r="K18" s="14"/>
    </row>
    <row r="19" spans="1:11" ht="22.5" customHeight="1" x14ac:dyDescent="0.25">
      <c r="A19" s="20"/>
      <c r="B19" s="15"/>
      <c r="C19" s="20"/>
      <c r="D19" s="21"/>
      <c r="E19" s="25"/>
      <c r="F19" s="25"/>
      <c r="G19" s="26"/>
      <c r="H19" s="25"/>
      <c r="I19" s="25"/>
      <c r="J19" s="25"/>
      <c r="K19" s="14"/>
    </row>
    <row r="20" spans="1:11" ht="22.5" customHeight="1" x14ac:dyDescent="0.25">
      <c r="A20" s="20"/>
      <c r="B20" s="15"/>
      <c r="C20" s="20"/>
      <c r="D20" s="21"/>
      <c r="E20" s="25"/>
      <c r="F20" s="25"/>
      <c r="G20" s="26"/>
      <c r="H20" s="25"/>
      <c r="I20" s="25"/>
      <c r="J20" s="25"/>
      <c r="K20" s="14"/>
    </row>
    <row r="21" spans="1:11" ht="22.5" customHeight="1" x14ac:dyDescent="0.25">
      <c r="A21" s="20"/>
      <c r="B21" s="15"/>
      <c r="C21" s="20"/>
      <c r="D21" s="21"/>
      <c r="E21" s="25"/>
      <c r="F21" s="25"/>
      <c r="G21" s="26"/>
      <c r="H21" s="24"/>
      <c r="I21" s="25"/>
      <c r="J21" s="25"/>
      <c r="K21" s="14"/>
    </row>
    <row r="22" spans="1:11" ht="20.25" customHeight="1" x14ac:dyDescent="0.25">
      <c r="A22" s="6"/>
      <c r="B22" s="6"/>
      <c r="C22" s="22"/>
      <c r="D22" s="23" t="s">
        <v>15</v>
      </c>
      <c r="E22" s="27">
        <f>SUM(E15:E21)</f>
        <v>8477</v>
      </c>
      <c r="F22" s="27"/>
      <c r="G22" s="28">
        <f>SUM(G15:G21)</f>
        <v>0</v>
      </c>
      <c r="H22" s="24">
        <f>SUM(H15:H21)</f>
        <v>418.96</v>
      </c>
      <c r="I22" s="27">
        <f>SUM(I15:I21)</f>
        <v>423.86</v>
      </c>
      <c r="J22" s="27">
        <f>SUM(J15:J21)</f>
        <v>9319.82</v>
      </c>
      <c r="K22" s="6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2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1:11" ht="18.75" x14ac:dyDescent="0.3">
      <c r="C31" s="7"/>
      <c r="D31" s="16"/>
      <c r="E31" s="17"/>
      <c r="F31" s="17" t="s">
        <v>17</v>
      </c>
      <c r="G31" s="18"/>
    </row>
    <row r="32" spans="1:11" ht="18.75" x14ac:dyDescent="0.3">
      <c r="C32" s="7"/>
      <c r="D32" s="16"/>
      <c r="E32" s="17"/>
      <c r="F32" s="17" t="s">
        <v>18</v>
      </c>
      <c r="G32" s="18"/>
    </row>
    <row r="33" spans="3:5" ht="18.75" x14ac:dyDescent="0.3">
      <c r="C33" s="7"/>
      <c r="D33" s="7"/>
      <c r="E33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topLeftCell="A4" workbookViewId="0">
      <selection activeCell="A12" sqref="A12"/>
    </sheetView>
  </sheetViews>
  <sheetFormatPr baseColWidth="10" defaultRowHeight="15" x14ac:dyDescent="0.25"/>
  <cols>
    <col min="1" max="1" width="38.2851562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16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2</v>
      </c>
    </row>
    <row r="8" spans="1:11" ht="18.75" x14ac:dyDescent="0.3">
      <c r="E8" s="12" t="s">
        <v>20</v>
      </c>
      <c r="F8" s="12"/>
      <c r="G8" s="13"/>
    </row>
    <row r="11" spans="1:11" ht="18.75" x14ac:dyDescent="0.3">
      <c r="A11" s="12" t="s">
        <v>39</v>
      </c>
      <c r="B11" s="12"/>
      <c r="C11" s="7"/>
    </row>
    <row r="14" spans="1:11" ht="33" customHeight="1" x14ac:dyDescent="0.25">
      <c r="A14" s="3" t="s">
        <v>3</v>
      </c>
      <c r="B14" s="3" t="s">
        <v>4</v>
      </c>
      <c r="C14" s="3" t="s">
        <v>5</v>
      </c>
      <c r="D14" s="3" t="s">
        <v>6</v>
      </c>
      <c r="E14" s="4" t="s">
        <v>7</v>
      </c>
      <c r="F14" s="3" t="s">
        <v>8</v>
      </c>
      <c r="G14" s="3" t="s">
        <v>9</v>
      </c>
      <c r="H14" s="4" t="s">
        <v>10</v>
      </c>
      <c r="I14" s="5" t="s">
        <v>11</v>
      </c>
      <c r="J14" s="5" t="s">
        <v>12</v>
      </c>
      <c r="K14" s="3" t="s">
        <v>13</v>
      </c>
    </row>
    <row r="15" spans="1:11" ht="27" customHeight="1" x14ac:dyDescent="0.25">
      <c r="A15" s="20" t="s">
        <v>21</v>
      </c>
      <c r="B15" s="15" t="s">
        <v>27</v>
      </c>
      <c r="C15" s="20" t="s">
        <v>22</v>
      </c>
      <c r="D15" s="21">
        <v>15</v>
      </c>
      <c r="E15" s="25">
        <v>2380</v>
      </c>
      <c r="F15" s="25"/>
      <c r="G15" s="26"/>
      <c r="H15" s="24">
        <v>32.69</v>
      </c>
      <c r="I15" s="25">
        <v>119</v>
      </c>
      <c r="J15" s="25">
        <f>E15+F15-G15+H15+I15</f>
        <v>2531.69</v>
      </c>
      <c r="K15" s="14"/>
    </row>
    <row r="16" spans="1:11" ht="21" customHeight="1" x14ac:dyDescent="0.25">
      <c r="A16" s="20" t="s">
        <v>23</v>
      </c>
      <c r="B16" s="15" t="s">
        <v>28</v>
      </c>
      <c r="C16" s="20" t="s">
        <v>19</v>
      </c>
      <c r="D16" s="21">
        <v>15</v>
      </c>
      <c r="E16" s="25">
        <v>2380</v>
      </c>
      <c r="F16" s="25"/>
      <c r="G16" s="26"/>
      <c r="H16" s="24">
        <v>32.69</v>
      </c>
      <c r="I16" s="25">
        <v>119</v>
      </c>
      <c r="J16" s="25">
        <f t="shared" ref="J16:J17" si="0">E16+F16-G16+H16+I16</f>
        <v>2531.69</v>
      </c>
      <c r="K16" s="14"/>
    </row>
    <row r="17" spans="1:11" ht="21" customHeight="1" x14ac:dyDescent="0.25">
      <c r="A17" s="20" t="s">
        <v>24</v>
      </c>
      <c r="B17" s="15" t="s">
        <v>26</v>
      </c>
      <c r="C17" s="19" t="s">
        <v>25</v>
      </c>
      <c r="D17" s="21">
        <v>15</v>
      </c>
      <c r="E17" s="25">
        <v>1858.5</v>
      </c>
      <c r="F17" s="25"/>
      <c r="G17" s="26"/>
      <c r="H17" s="24">
        <v>176.79</v>
      </c>
      <c r="I17" s="25">
        <v>92.93</v>
      </c>
      <c r="J17" s="25">
        <f t="shared" si="0"/>
        <v>2128.2199999999998</v>
      </c>
      <c r="K17" s="14"/>
    </row>
    <row r="18" spans="1:11" ht="21" customHeight="1" x14ac:dyDescent="0.25">
      <c r="A18" s="20" t="s">
        <v>30</v>
      </c>
      <c r="B18" s="15" t="s">
        <v>31</v>
      </c>
      <c r="C18" s="20" t="s">
        <v>14</v>
      </c>
      <c r="D18" s="21">
        <v>15</v>
      </c>
      <c r="E18" s="25">
        <v>1858.5</v>
      </c>
      <c r="F18" s="25"/>
      <c r="G18" s="26"/>
      <c r="H18" s="24">
        <v>176.79</v>
      </c>
      <c r="I18" s="25">
        <v>92.93</v>
      </c>
      <c r="J18" s="25">
        <v>2128.2199999999998</v>
      </c>
      <c r="K18" s="14"/>
    </row>
    <row r="19" spans="1:11" ht="22.5" customHeight="1" x14ac:dyDescent="0.25">
      <c r="A19" s="20"/>
      <c r="B19" s="15"/>
      <c r="C19" s="20"/>
      <c r="D19" s="21"/>
      <c r="E19" s="25"/>
      <c r="F19" s="25"/>
      <c r="G19" s="26"/>
      <c r="H19" s="25"/>
      <c r="I19" s="25"/>
      <c r="J19" s="25"/>
      <c r="K19" s="14"/>
    </row>
    <row r="20" spans="1:11" ht="22.5" customHeight="1" x14ac:dyDescent="0.25">
      <c r="A20" s="20"/>
      <c r="B20" s="15"/>
      <c r="C20" s="20"/>
      <c r="D20" s="21"/>
      <c r="E20" s="25"/>
      <c r="F20" s="25"/>
      <c r="G20" s="26"/>
      <c r="H20" s="25"/>
      <c r="I20" s="25"/>
      <c r="J20" s="25"/>
      <c r="K20" s="14"/>
    </row>
    <row r="21" spans="1:11" ht="22.5" customHeight="1" x14ac:dyDescent="0.25">
      <c r="A21" s="20"/>
      <c r="B21" s="15"/>
      <c r="C21" s="20"/>
      <c r="D21" s="21"/>
      <c r="E21" s="25"/>
      <c r="F21" s="25"/>
      <c r="G21" s="26"/>
      <c r="H21" s="24"/>
      <c r="I21" s="25"/>
      <c r="J21" s="25"/>
      <c r="K21" s="14"/>
    </row>
    <row r="22" spans="1:11" ht="20.25" customHeight="1" x14ac:dyDescent="0.25">
      <c r="A22" s="6"/>
      <c r="B22" s="6"/>
      <c r="C22" s="22"/>
      <c r="D22" s="23" t="s">
        <v>15</v>
      </c>
      <c r="E22" s="27">
        <f>SUM(E15:E21)</f>
        <v>8477</v>
      </c>
      <c r="F22" s="27"/>
      <c r="G22" s="28">
        <f>SUM(G15:G21)</f>
        <v>0</v>
      </c>
      <c r="H22" s="24">
        <f>SUM(H15:H21)</f>
        <v>418.96</v>
      </c>
      <c r="I22" s="27">
        <f>SUM(I15:I21)</f>
        <v>423.86</v>
      </c>
      <c r="J22" s="27">
        <f>SUM(J15:J21)</f>
        <v>9319.82</v>
      </c>
      <c r="K22" s="6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2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1:11" ht="18.75" x14ac:dyDescent="0.3">
      <c r="C31" s="7"/>
      <c r="D31" s="16"/>
      <c r="E31" s="17"/>
      <c r="F31" s="17" t="s">
        <v>17</v>
      </c>
      <c r="G31" s="18"/>
    </row>
    <row r="32" spans="1:11" ht="18.75" x14ac:dyDescent="0.3">
      <c r="C32" s="7"/>
      <c r="D32" s="16"/>
      <c r="E32" s="17"/>
      <c r="F32" s="17" t="s">
        <v>18</v>
      </c>
      <c r="G32" s="18"/>
    </row>
    <row r="33" spans="3:5" ht="18.75" x14ac:dyDescent="0.3">
      <c r="C33" s="7"/>
      <c r="D33" s="7"/>
      <c r="E33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topLeftCell="A4" workbookViewId="0">
      <selection activeCell="A12" sqref="A12"/>
    </sheetView>
  </sheetViews>
  <sheetFormatPr baseColWidth="10" defaultRowHeight="15" x14ac:dyDescent="0.25"/>
  <cols>
    <col min="1" max="1" width="38.2851562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16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2</v>
      </c>
    </row>
    <row r="8" spans="1:11" ht="18.75" x14ac:dyDescent="0.3">
      <c r="E8" s="12" t="s">
        <v>20</v>
      </c>
      <c r="F8" s="12"/>
      <c r="G8" s="13"/>
    </row>
    <row r="11" spans="1:11" ht="18.75" x14ac:dyDescent="0.3">
      <c r="A11" s="12" t="s">
        <v>40</v>
      </c>
      <c r="B11" s="12"/>
      <c r="C11" s="7"/>
    </row>
    <row r="14" spans="1:11" ht="33" customHeight="1" x14ac:dyDescent="0.25">
      <c r="A14" s="3" t="s">
        <v>3</v>
      </c>
      <c r="B14" s="3" t="s">
        <v>4</v>
      </c>
      <c r="C14" s="3" t="s">
        <v>5</v>
      </c>
      <c r="D14" s="3" t="s">
        <v>6</v>
      </c>
      <c r="E14" s="4" t="s">
        <v>7</v>
      </c>
      <c r="F14" s="3" t="s">
        <v>8</v>
      </c>
      <c r="G14" s="3" t="s">
        <v>9</v>
      </c>
      <c r="H14" s="4" t="s">
        <v>10</v>
      </c>
      <c r="I14" s="5" t="s">
        <v>11</v>
      </c>
      <c r="J14" s="5" t="s">
        <v>12</v>
      </c>
      <c r="K14" s="3" t="s">
        <v>13</v>
      </c>
    </row>
    <row r="15" spans="1:11" ht="27" customHeight="1" x14ac:dyDescent="0.25">
      <c r="A15" s="20" t="s">
        <v>21</v>
      </c>
      <c r="B15" s="15" t="s">
        <v>27</v>
      </c>
      <c r="C15" s="20" t="s">
        <v>22</v>
      </c>
      <c r="D15" s="21">
        <v>15</v>
      </c>
      <c r="E15" s="25">
        <v>2380</v>
      </c>
      <c r="F15" s="25"/>
      <c r="G15" s="26"/>
      <c r="H15" s="24">
        <v>32.69</v>
      </c>
      <c r="I15" s="25">
        <v>119</v>
      </c>
      <c r="J15" s="25">
        <f>E15+F15-G15+H15+I15</f>
        <v>2531.69</v>
      </c>
      <c r="K15" s="14"/>
    </row>
    <row r="16" spans="1:11" ht="21" customHeight="1" x14ac:dyDescent="0.25">
      <c r="A16" s="20" t="s">
        <v>23</v>
      </c>
      <c r="B16" s="15" t="s">
        <v>28</v>
      </c>
      <c r="C16" s="20" t="s">
        <v>19</v>
      </c>
      <c r="D16" s="21">
        <v>15</v>
      </c>
      <c r="E16" s="25">
        <v>2380</v>
      </c>
      <c r="F16" s="25"/>
      <c r="G16" s="26"/>
      <c r="H16" s="24">
        <v>32.69</v>
      </c>
      <c r="I16" s="25">
        <v>119</v>
      </c>
      <c r="J16" s="25">
        <f t="shared" ref="J16:J17" si="0">E16+F16-G16+H16+I16</f>
        <v>2531.69</v>
      </c>
      <c r="K16" s="14"/>
    </row>
    <row r="17" spans="1:11" ht="21" customHeight="1" x14ac:dyDescent="0.25">
      <c r="A17" s="20" t="s">
        <v>24</v>
      </c>
      <c r="B17" s="15" t="s">
        <v>26</v>
      </c>
      <c r="C17" s="19" t="s">
        <v>25</v>
      </c>
      <c r="D17" s="21">
        <v>15</v>
      </c>
      <c r="E17" s="25">
        <v>1858.5</v>
      </c>
      <c r="F17" s="25"/>
      <c r="G17" s="26"/>
      <c r="H17" s="24">
        <v>176.79</v>
      </c>
      <c r="I17" s="25">
        <v>92.93</v>
      </c>
      <c r="J17" s="25">
        <f t="shared" si="0"/>
        <v>2128.2199999999998</v>
      </c>
      <c r="K17" s="14"/>
    </row>
    <row r="18" spans="1:11" ht="21" customHeight="1" x14ac:dyDescent="0.25">
      <c r="A18" s="20" t="s">
        <v>30</v>
      </c>
      <c r="B18" s="15" t="s">
        <v>31</v>
      </c>
      <c r="C18" s="20" t="s">
        <v>14</v>
      </c>
      <c r="D18" s="21">
        <v>15</v>
      </c>
      <c r="E18" s="25">
        <v>1858.5</v>
      </c>
      <c r="F18" s="25"/>
      <c r="G18" s="26"/>
      <c r="H18" s="24">
        <v>176.79</v>
      </c>
      <c r="I18" s="25">
        <v>92.93</v>
      </c>
      <c r="J18" s="25">
        <v>2128.2199999999998</v>
      </c>
      <c r="K18" s="14"/>
    </row>
    <row r="19" spans="1:11" ht="22.5" customHeight="1" x14ac:dyDescent="0.25">
      <c r="A19" s="20"/>
      <c r="B19" s="15"/>
      <c r="C19" s="20"/>
      <c r="D19" s="21"/>
      <c r="E19" s="25"/>
      <c r="F19" s="25"/>
      <c r="G19" s="26"/>
      <c r="H19" s="25"/>
      <c r="I19" s="25"/>
      <c r="J19" s="25"/>
      <c r="K19" s="14"/>
    </row>
    <row r="20" spans="1:11" ht="22.5" customHeight="1" x14ac:dyDescent="0.25">
      <c r="A20" s="20"/>
      <c r="B20" s="15"/>
      <c r="C20" s="20"/>
      <c r="D20" s="21"/>
      <c r="E20" s="25"/>
      <c r="F20" s="25"/>
      <c r="G20" s="26"/>
      <c r="H20" s="25"/>
      <c r="I20" s="25"/>
      <c r="J20" s="25"/>
      <c r="K20" s="14"/>
    </row>
    <row r="21" spans="1:11" ht="22.5" customHeight="1" x14ac:dyDescent="0.25">
      <c r="A21" s="20"/>
      <c r="B21" s="15"/>
      <c r="C21" s="20"/>
      <c r="D21" s="21"/>
      <c r="E21" s="25"/>
      <c r="F21" s="25"/>
      <c r="G21" s="26"/>
      <c r="H21" s="24"/>
      <c r="I21" s="25"/>
      <c r="J21" s="25"/>
      <c r="K21" s="14"/>
    </row>
    <row r="22" spans="1:11" ht="20.25" customHeight="1" x14ac:dyDescent="0.25">
      <c r="A22" s="6"/>
      <c r="B22" s="6"/>
      <c r="C22" s="22"/>
      <c r="D22" s="23" t="s">
        <v>15</v>
      </c>
      <c r="E22" s="27">
        <f>SUM(E15:E21)</f>
        <v>8477</v>
      </c>
      <c r="F22" s="27"/>
      <c r="G22" s="28">
        <f>SUM(G15:G21)</f>
        <v>0</v>
      </c>
      <c r="H22" s="24">
        <f>SUM(H15:H21)</f>
        <v>418.96</v>
      </c>
      <c r="I22" s="27">
        <f>SUM(I15:I21)</f>
        <v>423.86</v>
      </c>
      <c r="J22" s="27">
        <f>SUM(J15:J21)</f>
        <v>9319.82</v>
      </c>
      <c r="K22" s="6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2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1:11" ht="18.75" x14ac:dyDescent="0.3">
      <c r="C31" s="7"/>
      <c r="D31" s="16"/>
      <c r="E31" s="17"/>
      <c r="F31" s="17" t="s">
        <v>17</v>
      </c>
      <c r="G31" s="18"/>
    </row>
    <row r="32" spans="1:11" ht="18.75" x14ac:dyDescent="0.3">
      <c r="C32" s="7"/>
      <c r="D32" s="16"/>
      <c r="E32" s="17"/>
      <c r="F32" s="17" t="s">
        <v>18</v>
      </c>
      <c r="G32" s="18"/>
    </row>
    <row r="33" spans="3:5" ht="18.75" x14ac:dyDescent="0.3">
      <c r="C33" s="7"/>
      <c r="D33" s="7"/>
      <c r="E33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ENE 1</vt:lpstr>
      <vt:lpstr>ene 2</vt:lpstr>
      <vt:lpstr>FEB 1</vt:lpstr>
      <vt:lpstr>FEB 2</vt:lpstr>
      <vt:lpstr>MZO 1</vt:lpstr>
      <vt:lpstr>MZO 2 VACAC.</vt:lpstr>
      <vt:lpstr>ABRIL 1</vt:lpstr>
      <vt:lpstr>ABRIL2</vt:lpstr>
      <vt:lpstr>MAYO1</vt:lpstr>
      <vt:lpstr>MAYO 2</vt:lpstr>
      <vt:lpstr>JUNIO 1</vt:lpstr>
      <vt:lpstr>junio 2</vt:lpstr>
      <vt:lpstr>JULIO 1</vt:lpstr>
      <vt:lpstr>julio 2</vt:lpstr>
      <vt:lpstr>AGUINALDO PROP. ERIKA</vt:lpstr>
      <vt:lpstr>AGOSTO 1</vt:lpstr>
      <vt:lpstr>AGOSTO 2</vt:lpstr>
      <vt:lpstr>SEPTIEMBRE</vt:lpstr>
      <vt:lpstr>SEPTIEMBRE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2016-09-30T14:37:13Z</cp:lastPrinted>
  <dcterms:created xsi:type="dcterms:W3CDTF">2015-01-13T17:46:55Z</dcterms:created>
  <dcterms:modified xsi:type="dcterms:W3CDTF">2016-09-30T14:42:00Z</dcterms:modified>
</cp:coreProperties>
</file>