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5600" windowHeight="9240" tabRatio="925" firstSheet="18" activeTab="25"/>
  </bookViews>
  <sheets>
    <sheet name="COMPLEMENTO DE AGUINALDO " sheetId="57" r:id="rId1"/>
    <sheet name="DICIEMBRE 2DA QNA " sheetId="56" r:id="rId2"/>
    <sheet name="DICIEMBRE 1RA QNA " sheetId="55" r:id="rId3"/>
    <sheet name="NOVIEMBRE 2DA QNA " sheetId="53" r:id="rId4"/>
    <sheet name="NOVIEMBRE 1RA QNA " sheetId="54" r:id="rId5"/>
    <sheet name="OCTUBRE 2DA QNA" sheetId="52" r:id="rId6"/>
    <sheet name="OCTUBRE 1RA QNA" sheetId="51" r:id="rId7"/>
    <sheet name="SEPTIEMBRE 2DA QNA" sheetId="50" r:id="rId8"/>
    <sheet name="SEPTIEMBRE 1RA QNA " sheetId="49" r:id="rId9"/>
    <sheet name="AGOSTO 2DA QNA" sheetId="48" r:id="rId10"/>
    <sheet name="AGOSTO 1RA QNA Y PRIMA VACACION" sheetId="47" r:id="rId11"/>
    <sheet name="JULLIO 2DA QNA" sheetId="46" r:id="rId12"/>
    <sheet name="JULLIO 1RA QNA" sheetId="45" r:id="rId13"/>
    <sheet name="JUNIO 1RA QNA" sheetId="44" r:id="rId14"/>
    <sheet name="MAYO 2DA QNA" sheetId="43" r:id="rId15"/>
    <sheet name="FINIQUITO RAMON CHIVARRAS" sheetId="42" r:id="rId16"/>
    <sheet name="MAYO 1RA QNA" sheetId="41" r:id="rId17"/>
    <sheet name="ABRIL 2DA QNA " sheetId="40" r:id="rId18"/>
    <sheet name="ABRIL 1RA QNA" sheetId="39" r:id="rId19"/>
    <sheet name="1RA PARTE AGUINALDO " sheetId="38" r:id="rId20"/>
    <sheet name="MARZO 2DA QNA" sheetId="37" r:id="rId21"/>
    <sheet name="MARZO 1RA QNA " sheetId="36" r:id="rId22"/>
    <sheet name="FEBRERO 2DA QNA" sheetId="35" r:id="rId23"/>
    <sheet name="FEBRERO 1RA QNA " sheetId="34" r:id="rId24"/>
    <sheet name="ENERO 2DA QNA" sheetId="33" r:id="rId25"/>
    <sheet name="ENERO 1RA QNA" sheetId="1" r:id="rId26"/>
  </sheets>
  <calcPr calcId="125725" concurrentCalc="0"/>
</workbook>
</file>

<file path=xl/calcChain.xml><?xml version="1.0" encoding="utf-8"?>
<calcChain xmlns="http://schemas.openxmlformats.org/spreadsheetml/2006/main">
  <c r="O16" i="57"/>
  <c r="H15"/>
  <c r="N15"/>
  <c r="H14"/>
  <c r="N14"/>
  <c r="H13"/>
  <c r="N13"/>
  <c r="H12"/>
  <c r="N12"/>
  <c r="H11"/>
  <c r="N11"/>
  <c r="H10"/>
  <c r="N10"/>
  <c r="H9"/>
  <c r="N9"/>
  <c r="H8"/>
  <c r="N8"/>
  <c r="H7"/>
  <c r="N7"/>
  <c r="H6"/>
  <c r="N6"/>
  <c r="N16"/>
  <c r="H16"/>
  <c r="V6"/>
  <c r="W6"/>
  <c r="V7"/>
  <c r="W7"/>
  <c r="V8"/>
  <c r="W8"/>
  <c r="V9"/>
  <c r="W9"/>
  <c r="V10"/>
  <c r="W10"/>
  <c r="V11"/>
  <c r="W11"/>
  <c r="V12"/>
  <c r="W12"/>
  <c r="V13"/>
  <c r="W13"/>
  <c r="V14"/>
  <c r="W14"/>
  <c r="V15"/>
  <c r="W15"/>
  <c r="W16"/>
  <c r="V16"/>
  <c r="U16"/>
  <c r="S16"/>
  <c r="R16"/>
  <c r="Q16"/>
  <c r="J16"/>
  <c r="I16"/>
  <c r="N6" i="56"/>
  <c r="V6"/>
  <c r="W6"/>
  <c r="V7"/>
  <c r="W7"/>
  <c r="N8"/>
  <c r="V8"/>
  <c r="W8"/>
  <c r="N9"/>
  <c r="V9"/>
  <c r="W9"/>
  <c r="N10"/>
  <c r="V10"/>
  <c r="W10"/>
  <c r="N11"/>
  <c r="V11"/>
  <c r="W11"/>
  <c r="N12"/>
  <c r="V12"/>
  <c r="W12"/>
  <c r="N13"/>
  <c r="V13"/>
  <c r="W13"/>
  <c r="N14"/>
  <c r="V14"/>
  <c r="W14"/>
  <c r="N15"/>
  <c r="V15"/>
  <c r="W15"/>
  <c r="W16"/>
  <c r="V16"/>
  <c r="U16"/>
  <c r="S16"/>
  <c r="R16"/>
  <c r="Q16"/>
  <c r="O16"/>
  <c r="N16"/>
  <c r="J16"/>
  <c r="I16"/>
  <c r="H7"/>
  <c r="H16"/>
  <c r="N6" i="55"/>
  <c r="V6"/>
  <c r="W6"/>
  <c r="V7"/>
  <c r="W7"/>
  <c r="N8"/>
  <c r="V8"/>
  <c r="W8"/>
  <c r="N9"/>
  <c r="V9"/>
  <c r="W9"/>
  <c r="N10"/>
  <c r="V10"/>
  <c r="W10"/>
  <c r="N11"/>
  <c r="V11"/>
  <c r="W11"/>
  <c r="N12"/>
  <c r="V12"/>
  <c r="W12"/>
  <c r="N13"/>
  <c r="V13"/>
  <c r="W13"/>
  <c r="N14"/>
  <c r="V14"/>
  <c r="W14"/>
  <c r="N15"/>
  <c r="V15"/>
  <c r="W15"/>
  <c r="W16"/>
  <c r="V16"/>
  <c r="U16"/>
  <c r="S16"/>
  <c r="R16"/>
  <c r="Q16"/>
  <c r="O16"/>
  <c r="N16"/>
  <c r="J16"/>
  <c r="I16"/>
  <c r="H7"/>
  <c r="H16"/>
  <c r="S16" i="53"/>
  <c r="N6" i="54"/>
  <c r="V6"/>
  <c r="W6"/>
  <c r="V7"/>
  <c r="W7"/>
  <c r="N8"/>
  <c r="V8"/>
  <c r="W8"/>
  <c r="N9"/>
  <c r="V9"/>
  <c r="W9"/>
  <c r="N10"/>
  <c r="V10"/>
  <c r="W10"/>
  <c r="N11"/>
  <c r="V11"/>
  <c r="W11"/>
  <c r="N12"/>
  <c r="V12"/>
  <c r="W12"/>
  <c r="N13"/>
  <c r="V13"/>
  <c r="W13"/>
  <c r="N14"/>
  <c r="V14"/>
  <c r="W14"/>
  <c r="N15"/>
  <c r="V15"/>
  <c r="W15"/>
  <c r="W16"/>
  <c r="V16"/>
  <c r="U16"/>
  <c r="S16"/>
  <c r="R16"/>
  <c r="Q16"/>
  <c r="O16"/>
  <c r="N16"/>
  <c r="J16"/>
  <c r="I16"/>
  <c r="H7"/>
  <c r="H16"/>
  <c r="N6" i="53"/>
  <c r="V6"/>
  <c r="W6"/>
  <c r="V7"/>
  <c r="W7"/>
  <c r="N8"/>
  <c r="V8"/>
  <c r="W8"/>
  <c r="N9"/>
  <c r="V9"/>
  <c r="W9"/>
  <c r="N10"/>
  <c r="V10"/>
  <c r="W10"/>
  <c r="N11"/>
  <c r="V11"/>
  <c r="W11"/>
  <c r="N12"/>
  <c r="V12"/>
  <c r="W12"/>
  <c r="N13"/>
  <c r="V13"/>
  <c r="W13"/>
  <c r="N14"/>
  <c r="V14"/>
  <c r="W14"/>
  <c r="N15"/>
  <c r="V15"/>
  <c r="W15"/>
  <c r="W16"/>
  <c r="V16"/>
  <c r="U16"/>
  <c r="R16"/>
  <c r="Q16"/>
  <c r="O16"/>
  <c r="N16"/>
  <c r="J16"/>
  <c r="I16"/>
  <c r="H7"/>
  <c r="H16"/>
  <c r="U16" i="52"/>
  <c r="N6"/>
  <c r="V6"/>
  <c r="W6"/>
  <c r="V7"/>
  <c r="W7"/>
  <c r="N8"/>
  <c r="V8"/>
  <c r="W8"/>
  <c r="N9"/>
  <c r="V9"/>
  <c r="W9"/>
  <c r="N10"/>
  <c r="V10"/>
  <c r="W10"/>
  <c r="N11"/>
  <c r="V11"/>
  <c r="W11"/>
  <c r="N12"/>
  <c r="V12"/>
  <c r="W12"/>
  <c r="N13"/>
  <c r="V13"/>
  <c r="W13"/>
  <c r="N14"/>
  <c r="V14"/>
  <c r="W14"/>
  <c r="N15"/>
  <c r="V15"/>
  <c r="W15"/>
  <c r="W16"/>
  <c r="V16"/>
  <c r="S16"/>
  <c r="R16"/>
  <c r="Q16"/>
  <c r="O16"/>
  <c r="N16"/>
  <c r="J16"/>
  <c r="I16"/>
  <c r="H7"/>
  <c r="H16"/>
  <c r="I16" i="51"/>
  <c r="H7"/>
  <c r="H16"/>
  <c r="N6"/>
  <c r="V6"/>
  <c r="W6"/>
  <c r="V7"/>
  <c r="W7"/>
  <c r="N8"/>
  <c r="V8"/>
  <c r="W8"/>
  <c r="N9"/>
  <c r="V9"/>
  <c r="W9"/>
  <c r="N10"/>
  <c r="V10"/>
  <c r="W10"/>
  <c r="N11"/>
  <c r="V11"/>
  <c r="W11"/>
  <c r="N12"/>
  <c r="V12"/>
  <c r="W12"/>
  <c r="N13"/>
  <c r="V13"/>
  <c r="W13"/>
  <c r="N14"/>
  <c r="V14"/>
  <c r="W14"/>
  <c r="N15"/>
  <c r="V15"/>
  <c r="W15"/>
  <c r="W16"/>
  <c r="V16"/>
  <c r="U16"/>
  <c r="S16"/>
  <c r="R16"/>
  <c r="Q16"/>
  <c r="O16"/>
  <c r="N16"/>
  <c r="J16"/>
  <c r="O16" i="50"/>
  <c r="N6"/>
  <c r="N8"/>
  <c r="N9"/>
  <c r="N10"/>
  <c r="N11"/>
  <c r="N12"/>
  <c r="N13"/>
  <c r="N14"/>
  <c r="N15"/>
  <c r="N16"/>
  <c r="J16"/>
  <c r="I16"/>
  <c r="H7"/>
  <c r="H16"/>
  <c r="V6"/>
  <c r="W6"/>
  <c r="V7"/>
  <c r="W7"/>
  <c r="V8"/>
  <c r="W8"/>
  <c r="V9"/>
  <c r="W9"/>
  <c r="V10"/>
  <c r="W10"/>
  <c r="V11"/>
  <c r="W11"/>
  <c r="V12"/>
  <c r="W12"/>
  <c r="V13"/>
  <c r="W13"/>
  <c r="V14"/>
  <c r="W14"/>
  <c r="V15"/>
  <c r="W15"/>
  <c r="W16"/>
  <c r="V16"/>
  <c r="U16"/>
  <c r="S16"/>
  <c r="R16"/>
  <c r="Q16"/>
  <c r="S16" i="49"/>
  <c r="N6"/>
  <c r="V6"/>
  <c r="W6"/>
  <c r="V7"/>
  <c r="W7"/>
  <c r="N8"/>
  <c r="V8"/>
  <c r="W8"/>
  <c r="V9"/>
  <c r="W9"/>
  <c r="N10"/>
  <c r="V10"/>
  <c r="W10"/>
  <c r="N11"/>
  <c r="V11"/>
  <c r="W11"/>
  <c r="N12"/>
  <c r="V12"/>
  <c r="W12"/>
  <c r="N13"/>
  <c r="V13"/>
  <c r="W13"/>
  <c r="N14"/>
  <c r="V14"/>
  <c r="W14"/>
  <c r="N15"/>
  <c r="V15"/>
  <c r="W15"/>
  <c r="W16"/>
  <c r="V16"/>
  <c r="U16"/>
  <c r="R16"/>
  <c r="Q16"/>
  <c r="O16"/>
  <c r="N16"/>
  <c r="J16"/>
  <c r="I16"/>
  <c r="H7"/>
  <c r="V13" i="48"/>
  <c r="N13"/>
  <c r="W13"/>
  <c r="O16"/>
  <c r="J16"/>
  <c r="I16"/>
  <c r="N6"/>
  <c r="V6"/>
  <c r="W6"/>
  <c r="V7"/>
  <c r="W7"/>
  <c r="N8"/>
  <c r="V8"/>
  <c r="W8"/>
  <c r="V9"/>
  <c r="W9"/>
  <c r="N10"/>
  <c r="V10"/>
  <c r="W10"/>
  <c r="N11"/>
  <c r="V11"/>
  <c r="W11"/>
  <c r="N12"/>
  <c r="V12"/>
  <c r="W12"/>
  <c r="N14"/>
  <c r="V14"/>
  <c r="W14"/>
  <c r="N15"/>
  <c r="V15"/>
  <c r="W15"/>
  <c r="W16"/>
  <c r="V16"/>
  <c r="U16"/>
  <c r="R16"/>
  <c r="Q16"/>
  <c r="N16"/>
  <c r="H7"/>
  <c r="S16" i="47"/>
  <c r="O16"/>
  <c r="N15"/>
  <c r="N14"/>
  <c r="N13"/>
  <c r="N12"/>
  <c r="N11"/>
  <c r="N10"/>
  <c r="N8"/>
  <c r="N7"/>
  <c r="N6"/>
  <c r="M16"/>
  <c r="J16"/>
  <c r="V6"/>
  <c r="W6"/>
  <c r="V7"/>
  <c r="W7"/>
  <c r="V8"/>
  <c r="W8"/>
  <c r="V9"/>
  <c r="W9"/>
  <c r="V10"/>
  <c r="W10"/>
  <c r="V11"/>
  <c r="W11"/>
  <c r="V12"/>
  <c r="W12"/>
  <c r="W13"/>
  <c r="V14"/>
  <c r="W14"/>
  <c r="V15"/>
  <c r="W15"/>
  <c r="W16"/>
  <c r="V16"/>
  <c r="U16"/>
  <c r="R16"/>
  <c r="Q16"/>
  <c r="N16"/>
  <c r="N15" i="46"/>
  <c r="V15"/>
  <c r="W15"/>
  <c r="N14"/>
  <c r="V14"/>
  <c r="W14"/>
  <c r="N13"/>
  <c r="V13"/>
  <c r="W13"/>
  <c r="N12"/>
  <c r="V12"/>
  <c r="W12"/>
  <c r="N11"/>
  <c r="V11"/>
  <c r="W11"/>
  <c r="N10"/>
  <c r="V10"/>
  <c r="W10"/>
  <c r="V9"/>
  <c r="W9"/>
  <c r="N8"/>
  <c r="V8"/>
  <c r="W8"/>
  <c r="V7"/>
  <c r="W7"/>
  <c r="N6"/>
  <c r="V6"/>
  <c r="W6"/>
  <c r="N16"/>
  <c r="H7"/>
  <c r="W16"/>
  <c r="V16"/>
  <c r="U16"/>
  <c r="R16"/>
  <c r="Q16"/>
  <c r="V6" i="45"/>
  <c r="V7"/>
  <c r="V8"/>
  <c r="V9"/>
  <c r="V10"/>
  <c r="V11"/>
  <c r="V12"/>
  <c r="V13"/>
  <c r="V14"/>
  <c r="V15"/>
  <c r="N6"/>
  <c r="N7"/>
  <c r="N8"/>
  <c r="N9"/>
  <c r="N10"/>
  <c r="N11"/>
  <c r="N12"/>
  <c r="N13"/>
  <c r="N14"/>
  <c r="N15"/>
  <c r="W15"/>
  <c r="U15"/>
  <c r="T15"/>
  <c r="S15"/>
  <c r="R15"/>
  <c r="Q15"/>
  <c r="P15"/>
  <c r="O15"/>
  <c r="J15"/>
  <c r="H15"/>
  <c r="W14"/>
  <c r="W13"/>
  <c r="W12"/>
  <c r="W11"/>
  <c r="W10"/>
  <c r="W9"/>
  <c r="W8"/>
  <c r="W7"/>
  <c r="W6"/>
  <c r="N6" i="44"/>
  <c r="N7"/>
  <c r="N8"/>
  <c r="N9"/>
  <c r="N10"/>
  <c r="N11"/>
  <c r="N12"/>
  <c r="N13"/>
  <c r="N14"/>
  <c r="N15"/>
  <c r="V6"/>
  <c r="V7"/>
  <c r="V8"/>
  <c r="V9"/>
  <c r="V10"/>
  <c r="V11"/>
  <c r="V12"/>
  <c r="V13"/>
  <c r="V14"/>
  <c r="W15"/>
  <c r="U15"/>
  <c r="T15"/>
  <c r="S15"/>
  <c r="R15"/>
  <c r="Q15"/>
  <c r="P15"/>
  <c r="O15"/>
  <c r="J15"/>
  <c r="H15"/>
  <c r="W14"/>
  <c r="W13"/>
  <c r="W12"/>
  <c r="W11"/>
  <c r="W10"/>
  <c r="W9"/>
  <c r="W8"/>
  <c r="W7"/>
  <c r="W6"/>
  <c r="N6" i="43"/>
  <c r="N7"/>
  <c r="N8"/>
  <c r="N9"/>
  <c r="N10"/>
  <c r="N11"/>
  <c r="N12"/>
  <c r="N13"/>
  <c r="N14"/>
  <c r="N15"/>
  <c r="V6"/>
  <c r="V7"/>
  <c r="V8"/>
  <c r="V9"/>
  <c r="V10"/>
  <c r="V11"/>
  <c r="V12"/>
  <c r="V13"/>
  <c r="V14"/>
  <c r="V15"/>
  <c r="W15"/>
  <c r="U15"/>
  <c r="T15"/>
  <c r="S15"/>
  <c r="R15"/>
  <c r="Q15"/>
  <c r="P15"/>
  <c r="O15"/>
  <c r="J15"/>
  <c r="H15"/>
  <c r="W14"/>
  <c r="W13"/>
  <c r="W12"/>
  <c r="W11"/>
  <c r="W10"/>
  <c r="W9"/>
  <c r="W8"/>
  <c r="W7"/>
  <c r="W6"/>
  <c r="V6" i="42"/>
  <c r="N6"/>
  <c r="N7"/>
  <c r="M7"/>
  <c r="K7"/>
  <c r="V7"/>
  <c r="W7"/>
  <c r="U7"/>
  <c r="T7"/>
  <c r="S7"/>
  <c r="R7"/>
  <c r="Q7"/>
  <c r="P7"/>
  <c r="O7"/>
  <c r="J7"/>
  <c r="H7"/>
  <c r="W6"/>
  <c r="N15" i="41"/>
  <c r="N14"/>
  <c r="N13"/>
  <c r="N12"/>
  <c r="N11"/>
  <c r="N10"/>
  <c r="N9"/>
  <c r="H8"/>
  <c r="N8"/>
  <c r="N7"/>
  <c r="N6"/>
  <c r="H16"/>
  <c r="V6"/>
  <c r="V7"/>
  <c r="V8"/>
  <c r="V9"/>
  <c r="V10"/>
  <c r="V11"/>
  <c r="V12"/>
  <c r="V13"/>
  <c r="V14"/>
  <c r="V15"/>
  <c r="V16"/>
  <c r="W16"/>
  <c r="U16"/>
  <c r="T16"/>
  <c r="S16"/>
  <c r="R16"/>
  <c r="Q16"/>
  <c r="P16"/>
  <c r="O16"/>
  <c r="J16"/>
  <c r="W15"/>
  <c r="W14"/>
  <c r="W13"/>
  <c r="W12"/>
  <c r="W11"/>
  <c r="W10"/>
  <c r="W9"/>
  <c r="W8"/>
  <c r="W7"/>
  <c r="W6"/>
  <c r="N16" i="40"/>
  <c r="V6"/>
  <c r="V7"/>
  <c r="V8"/>
  <c r="V9"/>
  <c r="V10"/>
  <c r="V11"/>
  <c r="V12"/>
  <c r="V13"/>
  <c r="V14"/>
  <c r="V15"/>
  <c r="V16"/>
  <c r="W16"/>
  <c r="U16"/>
  <c r="T16"/>
  <c r="S16"/>
  <c r="R16"/>
  <c r="Q16"/>
  <c r="P16"/>
  <c r="O16"/>
  <c r="J16"/>
  <c r="I16"/>
  <c r="H16"/>
  <c r="W15"/>
  <c r="W14"/>
  <c r="W13"/>
  <c r="W12"/>
  <c r="W11"/>
  <c r="W10"/>
  <c r="W9"/>
  <c r="W8"/>
  <c r="W7"/>
  <c r="W6"/>
  <c r="V15" i="39"/>
  <c r="W15"/>
  <c r="V14"/>
  <c r="W14"/>
  <c r="V13"/>
  <c r="W13"/>
  <c r="V12"/>
  <c r="W12"/>
  <c r="V11"/>
  <c r="W11"/>
  <c r="V10"/>
  <c r="W10"/>
  <c r="V9"/>
  <c r="W9"/>
  <c r="V8"/>
  <c r="W8"/>
  <c r="N16"/>
  <c r="V6"/>
  <c r="V7"/>
  <c r="V16"/>
  <c r="W16"/>
  <c r="W7"/>
  <c r="W6"/>
  <c r="U16"/>
  <c r="S16"/>
  <c r="R16"/>
  <c r="T16"/>
  <c r="Q16"/>
  <c r="P16"/>
  <c r="O16"/>
  <c r="J16"/>
  <c r="I16"/>
  <c r="H16"/>
  <c r="H15" i="38"/>
  <c r="N15"/>
  <c r="V15"/>
  <c r="W15"/>
  <c r="H14"/>
  <c r="N14"/>
  <c r="V14"/>
  <c r="W14"/>
  <c r="H13"/>
  <c r="N13"/>
  <c r="V13"/>
  <c r="W13"/>
  <c r="H12"/>
  <c r="N12"/>
  <c r="V12"/>
  <c r="W12"/>
  <c r="H11"/>
  <c r="N11"/>
  <c r="V11"/>
  <c r="W11"/>
  <c r="H10"/>
  <c r="N10"/>
  <c r="V10"/>
  <c r="W10"/>
  <c r="H9"/>
  <c r="N9"/>
  <c r="V9"/>
  <c r="W9"/>
  <c r="H8"/>
  <c r="N8"/>
  <c r="V8"/>
  <c r="W8"/>
  <c r="H7"/>
  <c r="N7"/>
  <c r="V7"/>
  <c r="W7"/>
  <c r="H6"/>
  <c r="N6"/>
  <c r="V6"/>
  <c r="W6"/>
  <c r="W16"/>
  <c r="V16"/>
  <c r="T16"/>
  <c r="Q16"/>
  <c r="P16"/>
  <c r="O16"/>
  <c r="N16"/>
  <c r="J16"/>
  <c r="I16"/>
  <c r="H16"/>
  <c r="W6" i="37"/>
  <c r="W7"/>
  <c r="W8"/>
  <c r="W10"/>
  <c r="W11"/>
  <c r="W12"/>
  <c r="W13"/>
  <c r="W16"/>
  <c r="V16"/>
  <c r="T16"/>
  <c r="Q16"/>
  <c r="P16"/>
  <c r="O16"/>
  <c r="N16"/>
  <c r="J16"/>
  <c r="I16"/>
  <c r="H16"/>
  <c r="W6" i="36"/>
  <c r="W7"/>
  <c r="W8"/>
  <c r="W10"/>
  <c r="W11"/>
  <c r="W12"/>
  <c r="W13"/>
  <c r="W16"/>
  <c r="V16"/>
  <c r="U16"/>
  <c r="T16"/>
  <c r="Q16"/>
  <c r="P16"/>
  <c r="O16"/>
  <c r="N16"/>
  <c r="J16"/>
  <c r="I16"/>
  <c r="H16"/>
  <c r="W6" i="35"/>
  <c r="W7"/>
  <c r="W8"/>
  <c r="W9"/>
  <c r="W10"/>
  <c r="W11"/>
  <c r="W12"/>
  <c r="W13"/>
  <c r="W14"/>
  <c r="W15"/>
  <c r="W16"/>
  <c r="V16"/>
  <c r="U16"/>
  <c r="T16"/>
  <c r="S16"/>
  <c r="Q16"/>
  <c r="P16"/>
  <c r="O16"/>
  <c r="N16"/>
  <c r="J16"/>
  <c r="I16"/>
  <c r="H16"/>
  <c r="V6" i="34"/>
  <c r="W6"/>
  <c r="V7"/>
  <c r="W7"/>
  <c r="W8"/>
  <c r="W9"/>
  <c r="W10"/>
  <c r="W11"/>
  <c r="W12"/>
  <c r="W13"/>
  <c r="W14"/>
  <c r="V15"/>
  <c r="W15"/>
  <c r="W16"/>
  <c r="V16"/>
  <c r="U16"/>
  <c r="T16"/>
  <c r="S16"/>
  <c r="Q16"/>
  <c r="P16"/>
  <c r="O16"/>
  <c r="N16"/>
  <c r="J16"/>
  <c r="I16"/>
  <c r="H16"/>
  <c r="U6" i="33"/>
  <c r="V6"/>
  <c r="U7"/>
  <c r="V7"/>
  <c r="V8"/>
  <c r="V9"/>
  <c r="V10"/>
  <c r="V11"/>
  <c r="V12"/>
  <c r="V13"/>
  <c r="V14"/>
  <c r="U15"/>
  <c r="V15"/>
  <c r="V16"/>
  <c r="U16"/>
  <c r="T16"/>
  <c r="S16"/>
  <c r="R16"/>
  <c r="P16"/>
  <c r="O16"/>
  <c r="N16"/>
  <c r="M16"/>
  <c r="I16"/>
  <c r="H16"/>
  <c r="G16"/>
  <c r="V15" i="1"/>
  <c r="V7"/>
  <c r="V6"/>
  <c r="T16"/>
  <c r="S16"/>
  <c r="Q16"/>
  <c r="P16"/>
  <c r="O16"/>
  <c r="N16"/>
  <c r="J16"/>
  <c r="I16"/>
  <c r="H16"/>
</calcChain>
</file>

<file path=xl/sharedStrings.xml><?xml version="1.0" encoding="utf-8"?>
<sst xmlns="http://schemas.openxmlformats.org/spreadsheetml/2006/main" count="1529" uniqueCount="87">
  <si>
    <t>No.</t>
  </si>
  <si>
    <t>NOMBRE</t>
  </si>
  <si>
    <t>PUESTO</t>
  </si>
  <si>
    <t>SUELDO DIARIO</t>
  </si>
  <si>
    <t>PERCEPCIONES</t>
  </si>
  <si>
    <t>TOTAL PERCEPCIONES</t>
  </si>
  <si>
    <t>DEDUCCIONES</t>
  </si>
  <si>
    <t>TOTAL DEDUCCIONES</t>
  </si>
  <si>
    <t>TOTAL</t>
  </si>
  <si>
    <t>DÍAS TRABAJADOS</t>
  </si>
  <si>
    <t>IMPORTE MENSUAL</t>
  </si>
  <si>
    <t>AYUDA PARA DESPENSA</t>
  </si>
  <si>
    <t>AYUDA PARA PASAJE</t>
  </si>
  <si>
    <t>AGUINALDO</t>
  </si>
  <si>
    <t>CV.</t>
  </si>
  <si>
    <t>OTRAS PERC.</t>
  </si>
  <si>
    <t>I.S.P.T.</t>
  </si>
  <si>
    <t>PENSIONES</t>
  </si>
  <si>
    <t>APORT. VOLUNT. SEDAR</t>
  </si>
  <si>
    <t>I.M.S.S.</t>
  </si>
  <si>
    <t>C.V.</t>
  </si>
  <si>
    <t>OTRAS DEDUCCIONES</t>
  </si>
  <si>
    <t>ARREDONDO OCHOA MARIA GUADALUPE</t>
  </si>
  <si>
    <t>COORDINACIÓN DE CULTURA INDÍGENA Y EDUCACIÓN</t>
  </si>
  <si>
    <t>BAUTISTA VALDEZ MARIA CONCEPCIÓN</t>
  </si>
  <si>
    <t>PROMOTORA REGIONAL INDÍGENA</t>
  </si>
  <si>
    <t>GUZMAN CAMPOS ELVIA ESTHELA</t>
  </si>
  <si>
    <t>ADMINISTRATIVO
ESPECIALIZADO</t>
  </si>
  <si>
    <t>DIRECTOR GENERAL</t>
  </si>
  <si>
    <t>LOPEZ LOPEZ ROBERTO</t>
  </si>
  <si>
    <t>COORDINACIÓN REGIÓN ZONA NORTE</t>
  </si>
  <si>
    <t>MONRROY ROSALES NICOLAS</t>
  </si>
  <si>
    <t>COORDINACIÓN REGIÓN ZONA COSTA SUR</t>
  </si>
  <si>
    <t>REYES JIMENEZ FELIPA</t>
  </si>
  <si>
    <t>VAZQUEZ CHOCOTECO NICOLAS</t>
  </si>
  <si>
    <t>CHOFER ESPECIALIZADO</t>
  </si>
  <si>
    <t xml:space="preserve">VAZQUEZ MARTÍNEZ CELINA                     </t>
  </si>
  <si>
    <t>JEFATURA ADMINISTRATIVA DE ASUNTOS INDÍGENAS</t>
  </si>
  <si>
    <t>VELAZQUEZ RIVERA GISELA</t>
  </si>
  <si>
    <t>SECRETARIA DE DIRECCION GENERAL</t>
  </si>
  <si>
    <t>TOTALES</t>
  </si>
  <si>
    <t>FECHA DE INGRESO</t>
  </si>
  <si>
    <t xml:space="preserve">COMISIÓN ESTATAL INDÍGENA </t>
  </si>
  <si>
    <t xml:space="preserve">PERIODO: </t>
  </si>
  <si>
    <t xml:space="preserve">VAZQUEZ ROMERO ANTONIO </t>
  </si>
  <si>
    <t>PH</t>
  </si>
  <si>
    <t>P.C.P</t>
  </si>
  <si>
    <t>PV</t>
  </si>
  <si>
    <t xml:space="preserve">1RA. QUINCENA DE ENERO 2015 </t>
  </si>
  <si>
    <t xml:space="preserve">CHIVARRAS LOPEZ RAMON </t>
  </si>
  <si>
    <t xml:space="preserve">PROMOTOR REGIONAL INDIGENAS URBANOS </t>
  </si>
  <si>
    <t>40.723.45</t>
  </si>
  <si>
    <t xml:space="preserve">2DA QUINCENA ENERO 2015 </t>
  </si>
  <si>
    <t xml:space="preserve">1RA QUINCENA FEBRERO 2015 </t>
  </si>
  <si>
    <t xml:space="preserve">2DA QUINCENA FEBRERO 2015 </t>
  </si>
  <si>
    <t xml:space="preserve">1RA QUINCENA MARZO 2015 </t>
  </si>
  <si>
    <t xml:space="preserve">2DA QUINCENA MARZO 2015 </t>
  </si>
  <si>
    <t>PH
DIF NOM</t>
  </si>
  <si>
    <t>2317.66
222.75</t>
  </si>
  <si>
    <t xml:space="preserve">1RA PARTE AGUNALDO 2015 </t>
  </si>
  <si>
    <t xml:space="preserve">1RA QUINCENA DE ABRIL 2015 </t>
  </si>
  <si>
    <t xml:space="preserve">PH
</t>
  </si>
  <si>
    <t xml:space="preserve">2DA QUINCENA DE ABRIL 2015 </t>
  </si>
  <si>
    <t>1RA QUINCENA DE MAYO DE 2015</t>
  </si>
  <si>
    <t>ANT.AG</t>
  </si>
  <si>
    <t xml:space="preserve">1RA QUINCENA DE JUNIO 2015 </t>
  </si>
  <si>
    <t xml:space="preserve">1RA QUINCENA DE JULIO  2015 </t>
  </si>
  <si>
    <t xml:space="preserve">2DA QUINCENA DE JULIO  2015 </t>
  </si>
  <si>
    <t xml:space="preserve">1RA QUINCENA DE AGOSTO Y PRIMA VACACIONAL 2015 </t>
  </si>
  <si>
    <t>P.V</t>
  </si>
  <si>
    <t xml:space="preserve">AJUSTE SUELDO </t>
  </si>
  <si>
    <t xml:space="preserve">2DA QUINCENA DE AGOSTO 2015 </t>
  </si>
  <si>
    <t>1RA QUINCENA DE SEPTIEMBRE DE 2015</t>
  </si>
  <si>
    <t>2DA QUINCENA DE SEPTIEMBRE DE 2015</t>
  </si>
  <si>
    <t xml:space="preserve">1RA QUINCENA DE OCTUBRE DE  2015 </t>
  </si>
  <si>
    <t xml:space="preserve">falta justificada Qna. Anterior </t>
  </si>
  <si>
    <t xml:space="preserve">2DA QUIINCENA DE OCTUBRE DE 2015 </t>
  </si>
  <si>
    <t xml:space="preserve">2DA QUINCENA DE NOVIEMBRE DE 2015 </t>
  </si>
  <si>
    <t xml:space="preserve">1RA QUINCENA DE NOVIEMBRE DE 2015 </t>
  </si>
  <si>
    <t xml:space="preserve">ANT Y ADEUDO </t>
  </si>
  <si>
    <t>DEUD.</t>
  </si>
  <si>
    <t>1RA QUINCENA DE DICIEMBRE DE 2015</t>
  </si>
  <si>
    <t>2DA QUINCENA DE DICIEMBRE DE 2015</t>
  </si>
  <si>
    <t xml:space="preserve">AREA DE ADCRIPCIÓN </t>
  </si>
  <si>
    <t xml:space="preserve">DIRECCIÓN GENERAL </t>
  </si>
  <si>
    <t xml:space="preserve">COORDINACIÓN REGIÓN NORTE </t>
  </si>
  <si>
    <t xml:space="preserve">JEFATURA ADMINISTRATIVA 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</si>
</sst>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[$€-2]* #,##0.00_-;\-[$€-2]* #,##0.00_-;_-[$€-2]* &quot;-&quot;??_-"/>
    <numFmt numFmtId="166" formatCode="_(* #,##0.00_);_(* \(#,##0.00\);_(* &quot;-&quot;??_);_(@_)"/>
    <numFmt numFmtId="167" formatCode="d\-m\-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</font>
    <font>
      <b/>
      <sz val="10"/>
      <name val="Arial"/>
      <family val="2"/>
    </font>
    <font>
      <sz val="10"/>
      <name val="MS Sans Serif"/>
      <family val="2"/>
    </font>
    <font>
      <sz val="12"/>
      <color theme="1" tint="0.14999847407452621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b/>
      <sz val="8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7"/>
      <color theme="1" tint="0.14999847407452621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0" fontId="1" fillId="0" borderId="0"/>
    <xf numFmtId="0" fontId="7" fillId="0" borderId="0"/>
    <xf numFmtId="0" fontId="1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</cellStyleXfs>
  <cellXfs count="66">
    <xf numFmtId="0" fontId="0" fillId="0" borderId="0" xfId="0"/>
    <xf numFmtId="0" fontId="0" fillId="0" borderId="0" xfId="0"/>
    <xf numFmtId="0" fontId="3" fillId="0" borderId="13" xfId="3" applyFont="1" applyBorder="1" applyAlignment="1">
      <alignment horizontal="center"/>
    </xf>
    <xf numFmtId="0" fontId="3" fillId="0" borderId="3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167" fontId="8" fillId="0" borderId="4" xfId="13" applyNumberFormat="1" applyFont="1" applyBorder="1" applyAlignment="1">
      <alignment horizontal="center" vertical="center"/>
    </xf>
    <xf numFmtId="167" fontId="8" fillId="0" borderId="4" xfId="13" applyNumberFormat="1" applyFont="1" applyFill="1" applyBorder="1" applyAlignment="1">
      <alignment horizontal="center" vertical="center"/>
    </xf>
    <xf numFmtId="167" fontId="8" fillId="0" borderId="0" xfId="7" applyNumberFormat="1" applyFont="1" applyAlignment="1">
      <alignment horizontal="center" vertical="center"/>
    </xf>
    <xf numFmtId="44" fontId="4" fillId="0" borderId="3" xfId="3" applyNumberFormat="1" applyFont="1" applyBorder="1" applyAlignment="1">
      <alignment vertical="center"/>
    </xf>
    <xf numFmtId="44" fontId="4" fillId="0" borderId="4" xfId="3" applyNumberFormat="1" applyFont="1" applyBorder="1" applyAlignment="1">
      <alignment vertical="center"/>
    </xf>
    <xf numFmtId="44" fontId="4" fillId="0" borderId="4" xfId="3" applyNumberFormat="1" applyFont="1" applyFill="1" applyBorder="1" applyAlignment="1">
      <alignment vertical="center"/>
    </xf>
    <xf numFmtId="164" fontId="3" fillId="0" borderId="3" xfId="3" applyNumberFormat="1" applyFont="1" applyBorder="1" applyAlignment="1">
      <alignment horizontal="center" vertical="center"/>
    </xf>
    <xf numFmtId="43" fontId="8" fillId="0" borderId="3" xfId="3" applyNumberFormat="1" applyFont="1" applyBorder="1" applyAlignment="1">
      <alignment vertical="center"/>
    </xf>
    <xf numFmtId="0" fontId="8" fillId="0" borderId="3" xfId="3" applyFont="1" applyBorder="1" applyAlignment="1">
      <alignment horizontal="center" vertical="center"/>
    </xf>
    <xf numFmtId="43" fontId="8" fillId="0" borderId="3" xfId="3" applyNumberFormat="1" applyFont="1" applyFill="1" applyBorder="1" applyAlignment="1">
      <alignment vertical="center"/>
    </xf>
    <xf numFmtId="43" fontId="8" fillId="0" borderId="3" xfId="3" applyNumberFormat="1" applyFont="1" applyBorder="1" applyAlignment="1">
      <alignment vertical="center" wrapText="1"/>
    </xf>
    <xf numFmtId="43" fontId="9" fillId="0" borderId="3" xfId="0" applyNumberFormat="1" applyFont="1" applyBorder="1" applyAlignment="1">
      <alignment horizontal="left" vertical="center"/>
    </xf>
    <xf numFmtId="43" fontId="3" fillId="0" borderId="3" xfId="3" applyNumberFormat="1" applyFont="1" applyBorder="1"/>
    <xf numFmtId="43" fontId="3" fillId="0" borderId="3" xfId="3" applyNumberFormat="1" applyFont="1" applyBorder="1" applyAlignment="1">
      <alignment vertical="center"/>
    </xf>
    <xf numFmtId="43" fontId="4" fillId="0" borderId="3" xfId="3" applyNumberFormat="1" applyFont="1" applyBorder="1" applyAlignment="1">
      <alignment vertical="center"/>
    </xf>
    <xf numFmtId="0" fontId="9" fillId="0" borderId="0" xfId="0" applyFont="1"/>
    <xf numFmtId="164" fontId="3" fillId="0" borderId="4" xfId="3" applyNumberFormat="1" applyFont="1" applyBorder="1" applyAlignment="1">
      <alignment horizontal="center" vertical="center"/>
    </xf>
    <xf numFmtId="43" fontId="8" fillId="0" borderId="4" xfId="3" applyNumberFormat="1" applyFont="1" applyBorder="1" applyAlignment="1">
      <alignment vertical="center"/>
    </xf>
    <xf numFmtId="0" fontId="8" fillId="0" borderId="4" xfId="3" applyFont="1" applyBorder="1" applyAlignment="1">
      <alignment horizontal="center" vertical="center"/>
    </xf>
    <xf numFmtId="43" fontId="3" fillId="0" borderId="4" xfId="3" applyNumberFormat="1" applyFont="1" applyBorder="1" applyAlignment="1">
      <alignment vertical="center"/>
    </xf>
    <xf numFmtId="43" fontId="8" fillId="0" borderId="4" xfId="3" applyNumberFormat="1" applyFont="1" applyBorder="1" applyAlignment="1">
      <alignment vertical="center" wrapText="1"/>
    </xf>
    <xf numFmtId="43" fontId="9" fillId="0" borderId="4" xfId="0" applyNumberFormat="1" applyFont="1" applyBorder="1" applyAlignment="1">
      <alignment horizontal="left" vertical="center"/>
    </xf>
    <xf numFmtId="43" fontId="3" fillId="0" borderId="4" xfId="3" applyNumberFormat="1" applyFont="1" applyBorder="1"/>
    <xf numFmtId="43" fontId="8" fillId="0" borderId="9" xfId="3" applyNumberFormat="1" applyFont="1" applyBorder="1" applyAlignment="1">
      <alignment vertical="center"/>
    </xf>
    <xf numFmtId="43" fontId="8" fillId="0" borderId="10" xfId="3" applyNumberFormat="1" applyFont="1" applyBorder="1" applyAlignment="1">
      <alignment vertical="center"/>
    </xf>
    <xf numFmtId="43" fontId="8" fillId="0" borderId="4" xfId="3" applyNumberFormat="1" applyFont="1" applyFill="1" applyBorder="1" applyAlignment="1">
      <alignment vertical="center"/>
    </xf>
    <xf numFmtId="0" fontId="8" fillId="0" borderId="4" xfId="3" applyFont="1" applyFill="1" applyBorder="1" applyAlignment="1">
      <alignment horizontal="center" vertical="center"/>
    </xf>
    <xf numFmtId="43" fontId="8" fillId="0" borderId="4" xfId="3" applyNumberFormat="1" applyFont="1" applyFill="1" applyBorder="1" applyAlignment="1">
      <alignment vertical="center" wrapText="1"/>
    </xf>
    <xf numFmtId="43" fontId="8" fillId="0" borderId="3" xfId="3" applyNumberFormat="1" applyFont="1" applyFill="1" applyBorder="1" applyAlignment="1">
      <alignment vertical="center" wrapText="1"/>
    </xf>
    <xf numFmtId="43" fontId="9" fillId="0" borderId="4" xfId="0" applyNumberFormat="1" applyFont="1" applyFill="1" applyBorder="1" applyAlignment="1">
      <alignment horizontal="left" vertical="center"/>
    </xf>
    <xf numFmtId="43" fontId="3" fillId="0" borderId="4" xfId="3" applyNumberFormat="1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horizontal="left" vertical="center"/>
    </xf>
    <xf numFmtId="43" fontId="3" fillId="0" borderId="4" xfId="3" applyNumberFormat="1" applyFont="1" applyBorder="1" applyAlignment="1">
      <alignment horizontal="center" vertical="center" wrapText="1"/>
    </xf>
    <xf numFmtId="43" fontId="3" fillId="0" borderId="4" xfId="3" applyNumberFormat="1" applyFont="1" applyBorder="1" applyAlignment="1">
      <alignment horizontal="right" vertical="center" wrapText="1"/>
    </xf>
    <xf numFmtId="0" fontId="3" fillId="0" borderId="5" xfId="3" applyFont="1" applyBorder="1" applyAlignment="1">
      <alignment horizontal="center"/>
    </xf>
    <xf numFmtId="43" fontId="4" fillId="0" borderId="6" xfId="3" applyNumberFormat="1" applyFont="1" applyBorder="1"/>
    <xf numFmtId="0" fontId="10" fillId="0" borderId="1" xfId="3" applyNumberFormat="1" applyFont="1" applyBorder="1" applyAlignment="1">
      <alignment horizontal="center" vertical="center" wrapText="1"/>
    </xf>
    <xf numFmtId="0" fontId="11" fillId="0" borderId="1" xfId="3" applyNumberFormat="1" applyFont="1" applyBorder="1" applyAlignment="1">
      <alignment horizontal="center" vertical="center" wrapText="1"/>
    </xf>
    <xf numFmtId="0" fontId="10" fillId="0" borderId="7" xfId="3" applyNumberFormat="1" applyFont="1" applyBorder="1" applyAlignment="1">
      <alignment horizontal="center" vertical="center" wrapText="1"/>
    </xf>
    <xf numFmtId="0" fontId="10" fillId="0" borderId="8" xfId="3" applyNumberFormat="1" applyFont="1" applyBorder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167" fontId="12" fillId="0" borderId="3" xfId="13" applyNumberFormat="1" applyFont="1" applyFill="1" applyBorder="1" applyAlignment="1">
      <alignment horizontal="center" vertical="center"/>
    </xf>
    <xf numFmtId="167" fontId="8" fillId="0" borderId="3" xfId="13" applyNumberFormat="1" applyFont="1" applyFill="1" applyBorder="1" applyAlignment="1">
      <alignment horizontal="center" vertical="center"/>
    </xf>
    <xf numFmtId="43" fontId="2" fillId="0" borderId="4" xfId="3" applyNumberFormat="1" applyFont="1" applyBorder="1"/>
    <xf numFmtId="43" fontId="13" fillId="0" borderId="3" xfId="3" applyNumberFormat="1" applyFont="1" applyBorder="1" applyAlignment="1">
      <alignment vertical="center"/>
    </xf>
    <xf numFmtId="43" fontId="13" fillId="0" borderId="3" xfId="3" applyNumberFormat="1" applyFont="1" applyBorder="1" applyAlignment="1">
      <alignment vertical="center" wrapText="1"/>
    </xf>
    <xf numFmtId="49" fontId="0" fillId="0" borderId="0" xfId="0" applyNumberFormat="1"/>
    <xf numFmtId="43" fontId="13" fillId="0" borderId="4" xfId="3" applyNumberFormat="1" applyFont="1" applyFill="1" applyBorder="1" applyAlignment="1">
      <alignment vertical="center" wrapText="1"/>
    </xf>
    <xf numFmtId="43" fontId="14" fillId="0" borderId="4" xfId="3" applyNumberFormat="1" applyFont="1" applyBorder="1" applyAlignment="1">
      <alignment wrapText="1"/>
    </xf>
    <xf numFmtId="0" fontId="6" fillId="0" borderId="11" xfId="3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4" fillId="0" borderId="9" xfId="3" applyFont="1" applyBorder="1" applyAlignment="1">
      <alignment horizontal="center"/>
    </xf>
    <xf numFmtId="0" fontId="4" fillId="0" borderId="10" xfId="3" applyFont="1" applyBorder="1" applyAlignment="1">
      <alignment horizontal="center"/>
    </xf>
    <xf numFmtId="0" fontId="3" fillId="0" borderId="14" xfId="3" applyFont="1" applyBorder="1" applyAlignment="1">
      <alignment horizontal="center" vertical="center" wrapText="1"/>
    </xf>
    <xf numFmtId="0" fontId="3" fillId="0" borderId="13" xfId="3" applyFont="1" applyBorder="1" applyAlignment="1">
      <alignment horizontal="center" vertical="center" wrapText="1"/>
    </xf>
  </cellXfs>
  <cellStyles count="14">
    <cellStyle name="Euro" xfId="1"/>
    <cellStyle name="Millares 2" xfId="12"/>
    <cellStyle name="Normal" xfId="0" builtinId="0"/>
    <cellStyle name="Normal 13" xfId="2"/>
    <cellStyle name="Normal 2" xfId="3"/>
    <cellStyle name="Normal 2 2" xfId="11"/>
    <cellStyle name="Normal 2 3" xfId="8"/>
    <cellStyle name="Normal 3" xfId="4"/>
    <cellStyle name="Normal 3 2" xfId="9"/>
    <cellStyle name="Normal 4" xfId="10"/>
    <cellStyle name="Normal 5" xfId="7"/>
    <cellStyle name="Normal 7" xfId="5"/>
    <cellStyle name="Normal_~9885111" xfId="13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zoomScale="80" zoomScaleNormal="80" workbookViewId="0">
      <pane ySplit="1" topLeftCell="A2" activePane="bottomLeft" state="frozen"/>
      <selection pane="bottomLeft" activeCell="D4" sqref="D4:D15"/>
    </sheetView>
  </sheetViews>
  <sheetFormatPr baseColWidth="10" defaultRowHeight="15"/>
  <cols>
    <col min="1" max="1" width="11.42578125" style="1"/>
    <col min="2" max="2" width="55.5703125" style="1" customWidth="1"/>
    <col min="3" max="4" width="37.85546875" style="1" customWidth="1"/>
    <col min="5" max="5" width="14" style="1" customWidth="1"/>
    <col min="6" max="6" width="19.5703125" style="1" bestFit="1" customWidth="1"/>
    <col min="7" max="7" width="12.7109375" style="1" customWidth="1"/>
    <col min="8" max="8" width="16.7109375" style="1" customWidth="1"/>
    <col min="9" max="9" width="15.28515625" style="1" bestFit="1" customWidth="1"/>
    <col min="10" max="10" width="11.7109375" style="1" customWidth="1"/>
    <col min="11" max="11" width="8.85546875" style="1" customWidth="1"/>
    <col min="12" max="12" width="5.7109375" style="1" customWidth="1"/>
    <col min="13" max="13" width="11.42578125" style="1"/>
    <col min="14" max="14" width="15.42578125" style="1" customWidth="1"/>
    <col min="15" max="15" width="13.7109375" style="1" customWidth="1"/>
    <col min="16" max="16" width="13" style="1" customWidth="1"/>
    <col min="17" max="17" width="11.28515625" style="1" customWidth="1"/>
    <col min="18" max="18" width="12.5703125" style="1" customWidth="1"/>
    <col min="19" max="19" width="12.7109375" style="1" bestFit="1" customWidth="1"/>
    <col min="20" max="20" width="6.7109375" style="1" customWidth="1"/>
    <col min="21" max="21" width="14" style="1" customWidth="1"/>
    <col min="22" max="22" width="16" style="1" customWidth="1"/>
    <col min="23" max="23" width="15" style="1" customWidth="1"/>
    <col min="24" max="16384" width="11.42578125" style="1"/>
  </cols>
  <sheetData>
    <row r="1" spans="1:23">
      <c r="A1" s="1" t="s">
        <v>42</v>
      </c>
    </row>
    <row r="2" spans="1:23">
      <c r="A2" s="1" t="s">
        <v>43</v>
      </c>
      <c r="B2" s="1" t="s">
        <v>82</v>
      </c>
    </row>
    <row r="3" spans="1:23" ht="15.75" thickBot="1"/>
    <row r="4" spans="1:23" ht="16.5" customHeight="1" thickBot="1">
      <c r="A4" s="55" t="s">
        <v>0</v>
      </c>
      <c r="B4" s="55" t="s">
        <v>1</v>
      </c>
      <c r="C4" s="55" t="s">
        <v>2</v>
      </c>
      <c r="D4" s="55" t="s">
        <v>83</v>
      </c>
      <c r="E4" s="55" t="s">
        <v>41</v>
      </c>
      <c r="F4" s="55" t="s">
        <v>3</v>
      </c>
      <c r="G4" s="57" t="s">
        <v>4</v>
      </c>
      <c r="H4" s="58"/>
      <c r="I4" s="58"/>
      <c r="J4" s="58"/>
      <c r="K4" s="58"/>
      <c r="L4" s="58"/>
      <c r="M4" s="59"/>
      <c r="N4" s="55" t="s">
        <v>5</v>
      </c>
      <c r="O4" s="57" t="s">
        <v>6</v>
      </c>
      <c r="P4" s="58"/>
      <c r="Q4" s="58"/>
      <c r="R4" s="58"/>
      <c r="S4" s="58"/>
      <c r="T4" s="58"/>
      <c r="U4" s="59"/>
      <c r="V4" s="55" t="s">
        <v>7</v>
      </c>
      <c r="W4" s="60" t="s">
        <v>8</v>
      </c>
    </row>
    <row r="5" spans="1:23" ht="33" customHeight="1" thickBot="1">
      <c r="A5" s="56"/>
      <c r="B5" s="56"/>
      <c r="C5" s="56"/>
      <c r="D5" s="56"/>
      <c r="E5" s="56"/>
      <c r="F5" s="56"/>
      <c r="G5" s="46" t="s">
        <v>9</v>
      </c>
      <c r="H5" s="46" t="s">
        <v>10</v>
      </c>
      <c r="I5" s="46" t="s">
        <v>11</v>
      </c>
      <c r="J5" s="46" t="s">
        <v>12</v>
      </c>
      <c r="K5" s="46" t="s">
        <v>13</v>
      </c>
      <c r="L5" s="46" t="s">
        <v>14</v>
      </c>
      <c r="M5" s="46" t="s">
        <v>15</v>
      </c>
      <c r="N5" s="56"/>
      <c r="O5" s="42" t="s">
        <v>16</v>
      </c>
      <c r="P5" s="42" t="s">
        <v>17</v>
      </c>
      <c r="Q5" s="43" t="s">
        <v>18</v>
      </c>
      <c r="R5" s="44" t="s">
        <v>46</v>
      </c>
      <c r="S5" s="43" t="s">
        <v>19</v>
      </c>
      <c r="T5" s="45" t="s">
        <v>20</v>
      </c>
      <c r="U5" s="42" t="s">
        <v>21</v>
      </c>
      <c r="V5" s="56"/>
      <c r="W5" s="61"/>
    </row>
    <row r="6" spans="1:23" s="21" customFormat="1" ht="30" customHeight="1">
      <c r="A6" s="12">
        <v>1</v>
      </c>
      <c r="B6" s="9" t="s">
        <v>22</v>
      </c>
      <c r="C6" s="3" t="s">
        <v>23</v>
      </c>
      <c r="D6" s="3" t="s">
        <v>84</v>
      </c>
      <c r="E6" s="6">
        <v>39326</v>
      </c>
      <c r="F6" s="13">
        <v>573.76</v>
      </c>
      <c r="G6" s="14">
        <v>30</v>
      </c>
      <c r="H6" s="13">
        <f t="shared" ref="H6:H15" si="0">SUM(F6*G6)</f>
        <v>17212.8</v>
      </c>
      <c r="I6" s="15"/>
      <c r="J6" s="15"/>
      <c r="K6" s="16"/>
      <c r="L6" s="13"/>
      <c r="M6" s="17">
        <v>0</v>
      </c>
      <c r="N6" s="13">
        <f t="shared" ref="N6:N15" si="1">SUM(H6:M6)</f>
        <v>17212.8</v>
      </c>
      <c r="O6" s="13">
        <v>3555.49</v>
      </c>
      <c r="P6" s="13"/>
      <c r="Q6" s="13"/>
      <c r="R6" s="13"/>
      <c r="S6" s="13"/>
      <c r="T6" s="18"/>
      <c r="U6" s="19"/>
      <c r="V6" s="13">
        <f t="shared" ref="V6:V15" si="2">SUM(O6:U6)</f>
        <v>3555.49</v>
      </c>
      <c r="W6" s="20">
        <f t="shared" ref="W6:W15" si="3">SUM(N6-V6)</f>
        <v>13657.31</v>
      </c>
    </row>
    <row r="7" spans="1:23" s="21" customFormat="1" ht="30" customHeight="1">
      <c r="A7" s="22">
        <v>2</v>
      </c>
      <c r="B7" s="10" t="s">
        <v>24</v>
      </c>
      <c r="C7" s="4" t="s">
        <v>25</v>
      </c>
      <c r="D7" s="4" t="s">
        <v>85</v>
      </c>
      <c r="E7" s="6">
        <v>39356</v>
      </c>
      <c r="F7" s="23">
        <v>361.83</v>
      </c>
      <c r="G7" s="14">
        <v>30</v>
      </c>
      <c r="H7" s="13">
        <f t="shared" si="0"/>
        <v>10854.9</v>
      </c>
      <c r="I7" s="25"/>
      <c r="J7" s="25"/>
      <c r="K7" s="26"/>
      <c r="L7" s="13"/>
      <c r="M7" s="27">
        <v>0</v>
      </c>
      <c r="N7" s="13">
        <f t="shared" si="1"/>
        <v>10854.9</v>
      </c>
      <c r="O7" s="23">
        <v>2156.75</v>
      </c>
      <c r="P7" s="23"/>
      <c r="Q7" s="23"/>
      <c r="R7" s="23"/>
      <c r="S7" s="23"/>
      <c r="T7" s="28"/>
      <c r="U7" s="25"/>
      <c r="V7" s="13">
        <f t="shared" si="2"/>
        <v>2156.75</v>
      </c>
      <c r="W7" s="20">
        <f t="shared" si="3"/>
        <v>8698.15</v>
      </c>
    </row>
    <row r="8" spans="1:23" s="21" customFormat="1" ht="30" customHeight="1">
      <c r="A8" s="22">
        <v>3</v>
      </c>
      <c r="B8" s="10" t="s">
        <v>26</v>
      </c>
      <c r="C8" s="4" t="s">
        <v>27</v>
      </c>
      <c r="D8" s="4" t="s">
        <v>86</v>
      </c>
      <c r="E8" s="7">
        <v>40878</v>
      </c>
      <c r="F8" s="29">
        <v>341.23</v>
      </c>
      <c r="G8" s="14">
        <v>30</v>
      </c>
      <c r="H8" s="13">
        <f t="shared" si="0"/>
        <v>10236.900000000001</v>
      </c>
      <c r="I8" s="23"/>
      <c r="J8" s="23"/>
      <c r="K8" s="26"/>
      <c r="L8" s="13"/>
      <c r="M8" s="27">
        <v>0</v>
      </c>
      <c r="N8" s="13">
        <f t="shared" si="1"/>
        <v>10236.900000000001</v>
      </c>
      <c r="O8" s="23">
        <v>2020.79</v>
      </c>
      <c r="P8" s="23"/>
      <c r="Q8" s="23"/>
      <c r="R8" s="23"/>
      <c r="S8" s="23"/>
      <c r="T8" s="28"/>
      <c r="U8" s="25"/>
      <c r="V8" s="13">
        <f t="shared" si="2"/>
        <v>2020.79</v>
      </c>
      <c r="W8" s="20">
        <f t="shared" si="3"/>
        <v>8216.11</v>
      </c>
    </row>
    <row r="9" spans="1:23" s="21" customFormat="1" ht="30" customHeight="1">
      <c r="A9" s="22">
        <v>4</v>
      </c>
      <c r="B9" s="11" t="s">
        <v>29</v>
      </c>
      <c r="C9" s="5" t="s">
        <v>30</v>
      </c>
      <c r="D9" s="3" t="s">
        <v>84</v>
      </c>
      <c r="E9" s="8">
        <v>39326</v>
      </c>
      <c r="F9" s="31">
        <v>573.76</v>
      </c>
      <c r="G9" s="14">
        <v>30</v>
      </c>
      <c r="H9" s="13">
        <f t="shared" si="0"/>
        <v>17212.8</v>
      </c>
      <c r="I9" s="31"/>
      <c r="J9" s="31"/>
      <c r="K9" s="53"/>
      <c r="L9" s="53"/>
      <c r="M9" s="35"/>
      <c r="N9" s="13">
        <f t="shared" si="1"/>
        <v>17212.8</v>
      </c>
      <c r="O9" s="23">
        <v>3555.49</v>
      </c>
      <c r="P9" s="31"/>
      <c r="Q9" s="31"/>
      <c r="R9" s="31"/>
      <c r="S9" s="31"/>
      <c r="T9" s="36"/>
      <c r="U9" s="31"/>
      <c r="V9" s="13">
        <f t="shared" si="2"/>
        <v>3555.49</v>
      </c>
      <c r="W9" s="20">
        <f t="shared" si="3"/>
        <v>13657.31</v>
      </c>
    </row>
    <row r="10" spans="1:23" s="21" customFormat="1" ht="30" customHeight="1">
      <c r="A10" s="12">
        <v>5</v>
      </c>
      <c r="B10" s="10" t="s">
        <v>31</v>
      </c>
      <c r="C10" s="4" t="s">
        <v>32</v>
      </c>
      <c r="D10" s="3" t="s">
        <v>84</v>
      </c>
      <c r="E10" s="6">
        <v>39341</v>
      </c>
      <c r="F10" s="23">
        <v>573.76</v>
      </c>
      <c r="G10" s="14">
        <v>30</v>
      </c>
      <c r="H10" s="13">
        <f t="shared" si="0"/>
        <v>17212.8</v>
      </c>
      <c r="I10" s="31"/>
      <c r="J10" s="31"/>
      <c r="K10" s="26"/>
      <c r="L10" s="13"/>
      <c r="M10" s="35">
        <v>0</v>
      </c>
      <c r="N10" s="13">
        <f t="shared" si="1"/>
        <v>17212.8</v>
      </c>
      <c r="O10" s="23">
        <v>3555.49</v>
      </c>
      <c r="P10" s="23"/>
      <c r="Q10" s="23"/>
      <c r="R10" s="23"/>
      <c r="S10" s="31"/>
      <c r="T10" s="28"/>
      <c r="U10" s="25"/>
      <c r="V10" s="13">
        <f t="shared" si="2"/>
        <v>3555.49</v>
      </c>
      <c r="W10" s="20">
        <f t="shared" si="3"/>
        <v>13657.31</v>
      </c>
    </row>
    <row r="11" spans="1:23" s="21" customFormat="1" ht="30" customHeight="1">
      <c r="A11" s="12">
        <v>6</v>
      </c>
      <c r="B11" s="10" t="s">
        <v>33</v>
      </c>
      <c r="C11" s="4" t="s">
        <v>25</v>
      </c>
      <c r="D11" s="3" t="s">
        <v>84</v>
      </c>
      <c r="E11" s="6">
        <v>42205</v>
      </c>
      <c r="F11" s="23">
        <v>361.83</v>
      </c>
      <c r="G11" s="14">
        <v>14</v>
      </c>
      <c r="H11" s="13">
        <f t="shared" si="0"/>
        <v>5065.62</v>
      </c>
      <c r="I11" s="31"/>
      <c r="J11" s="31"/>
      <c r="K11" s="26"/>
      <c r="L11" s="16"/>
      <c r="M11" s="37">
        <v>0</v>
      </c>
      <c r="N11" s="13">
        <f t="shared" si="1"/>
        <v>5065.62</v>
      </c>
      <c r="O11" s="23">
        <v>883.11</v>
      </c>
      <c r="P11" s="23"/>
      <c r="Q11" s="23"/>
      <c r="R11" s="23"/>
      <c r="S11" s="31"/>
      <c r="T11" s="28"/>
      <c r="U11" s="25"/>
      <c r="V11" s="13">
        <f t="shared" si="2"/>
        <v>883.11</v>
      </c>
      <c r="W11" s="20">
        <f t="shared" si="3"/>
        <v>4182.51</v>
      </c>
    </row>
    <row r="12" spans="1:23" s="21" customFormat="1" ht="30" customHeight="1">
      <c r="A12" s="22">
        <v>7</v>
      </c>
      <c r="B12" s="10" t="s">
        <v>34</v>
      </c>
      <c r="C12" s="4" t="s">
        <v>35</v>
      </c>
      <c r="D12" s="4" t="s">
        <v>86</v>
      </c>
      <c r="E12" s="6">
        <v>39326</v>
      </c>
      <c r="F12" s="23">
        <v>279.36</v>
      </c>
      <c r="G12" s="14">
        <v>30</v>
      </c>
      <c r="H12" s="13">
        <f t="shared" si="0"/>
        <v>8380.8000000000011</v>
      </c>
      <c r="I12" s="23"/>
      <c r="J12" s="23"/>
      <c r="K12" s="26"/>
      <c r="L12" s="13"/>
      <c r="M12" s="25"/>
      <c r="N12" s="13">
        <f t="shared" si="1"/>
        <v>8380.8000000000011</v>
      </c>
      <c r="O12" s="23">
        <v>1612.45</v>
      </c>
      <c r="P12" s="23"/>
      <c r="Q12" s="23"/>
      <c r="R12" s="23"/>
      <c r="S12" s="31"/>
      <c r="T12" s="38"/>
      <c r="U12" s="39"/>
      <c r="V12" s="13">
        <f t="shared" si="2"/>
        <v>1612.45</v>
      </c>
      <c r="W12" s="20">
        <f t="shared" si="3"/>
        <v>6768.3500000000013</v>
      </c>
    </row>
    <row r="13" spans="1:23" s="21" customFormat="1" ht="30" customHeight="1">
      <c r="A13" s="22">
        <v>8</v>
      </c>
      <c r="B13" s="10" t="s">
        <v>36</v>
      </c>
      <c r="C13" s="4" t="s">
        <v>37</v>
      </c>
      <c r="D13" s="4" t="s">
        <v>86</v>
      </c>
      <c r="E13" s="6">
        <v>39295</v>
      </c>
      <c r="F13" s="29">
        <v>739.36</v>
      </c>
      <c r="G13" s="14">
        <v>30</v>
      </c>
      <c r="H13" s="13">
        <f t="shared" si="0"/>
        <v>22180.799999999999</v>
      </c>
      <c r="I13" s="23"/>
      <c r="J13" s="23"/>
      <c r="K13" s="26"/>
      <c r="L13" s="13"/>
      <c r="M13" s="35">
        <v>0</v>
      </c>
      <c r="N13" s="13">
        <f t="shared" si="1"/>
        <v>22180.799999999999</v>
      </c>
      <c r="O13" s="23">
        <v>5071.03</v>
      </c>
      <c r="P13" s="23"/>
      <c r="Q13" s="23"/>
      <c r="R13" s="23"/>
      <c r="S13" s="31"/>
      <c r="T13" s="28"/>
      <c r="U13" s="39"/>
      <c r="V13" s="13">
        <f t="shared" si="2"/>
        <v>5071.03</v>
      </c>
      <c r="W13" s="20">
        <f t="shared" si="3"/>
        <v>17109.77</v>
      </c>
    </row>
    <row r="14" spans="1:23" s="21" customFormat="1" ht="30" customHeight="1">
      <c r="A14" s="22">
        <v>9</v>
      </c>
      <c r="B14" s="10" t="s">
        <v>44</v>
      </c>
      <c r="C14" s="4" t="s">
        <v>28</v>
      </c>
      <c r="D14" s="3" t="s">
        <v>84</v>
      </c>
      <c r="E14" s="47">
        <v>41395</v>
      </c>
      <c r="F14" s="23">
        <v>1752.66</v>
      </c>
      <c r="G14" s="14">
        <v>30</v>
      </c>
      <c r="H14" s="13">
        <f t="shared" si="0"/>
        <v>52579.8</v>
      </c>
      <c r="I14" s="23"/>
      <c r="J14" s="23"/>
      <c r="K14" s="26"/>
      <c r="L14" s="13"/>
      <c r="M14" s="27"/>
      <c r="N14" s="13">
        <f t="shared" si="1"/>
        <v>52579.8</v>
      </c>
      <c r="O14" s="23">
        <v>15458.49</v>
      </c>
      <c r="P14" s="23"/>
      <c r="Q14" s="23"/>
      <c r="R14" s="23"/>
      <c r="S14" s="31"/>
      <c r="T14" s="54"/>
      <c r="U14" s="25"/>
      <c r="V14" s="13">
        <f t="shared" si="2"/>
        <v>15458.49</v>
      </c>
      <c r="W14" s="20">
        <f t="shared" si="3"/>
        <v>37121.310000000005</v>
      </c>
    </row>
    <row r="15" spans="1:23" s="21" customFormat="1" ht="36" customHeight="1">
      <c r="A15" s="22">
        <v>10</v>
      </c>
      <c r="B15" s="10" t="s">
        <v>38</v>
      </c>
      <c r="C15" s="4" t="s">
        <v>39</v>
      </c>
      <c r="D15" s="3" t="s">
        <v>84</v>
      </c>
      <c r="E15" s="6">
        <v>40878</v>
      </c>
      <c r="F15" s="29">
        <v>341.23</v>
      </c>
      <c r="G15" s="14">
        <v>30</v>
      </c>
      <c r="H15" s="13">
        <f t="shared" si="0"/>
        <v>10236.900000000001</v>
      </c>
      <c r="I15" s="23"/>
      <c r="J15" s="23"/>
      <c r="K15" s="26">
        <v>0</v>
      </c>
      <c r="L15" s="13"/>
      <c r="M15" s="35">
        <v>0</v>
      </c>
      <c r="N15" s="13">
        <f t="shared" si="1"/>
        <v>10236.900000000001</v>
      </c>
      <c r="O15" s="23">
        <v>2020.79</v>
      </c>
      <c r="P15" s="23"/>
      <c r="Q15" s="23"/>
      <c r="R15" s="23"/>
      <c r="S15" s="31"/>
      <c r="T15" s="28"/>
      <c r="U15" s="25"/>
      <c r="V15" s="13">
        <f t="shared" si="2"/>
        <v>2020.79</v>
      </c>
      <c r="W15" s="20">
        <f t="shared" si="3"/>
        <v>8216.11</v>
      </c>
    </row>
    <row r="16" spans="1:23" ht="16.5" thickBot="1">
      <c r="A16" s="62" t="s">
        <v>40</v>
      </c>
      <c r="B16" s="63"/>
      <c r="C16" s="2"/>
      <c r="D16" s="2"/>
      <c r="E16" s="2"/>
      <c r="F16" s="2"/>
      <c r="G16" s="40"/>
      <c r="H16" s="13">
        <f>SUM(H6:H15)</f>
        <v>171174.12</v>
      </c>
      <c r="I16" s="41">
        <f>SUM(I6:I15)</f>
        <v>0</v>
      </c>
      <c r="J16" s="41">
        <f>SUM(J6:J15)</f>
        <v>0</v>
      </c>
      <c r="K16" s="41">
        <v>0</v>
      </c>
      <c r="L16" s="41">
        <v>0</v>
      </c>
      <c r="M16" s="41">
        <v>0</v>
      </c>
      <c r="N16" s="41">
        <f>SUM(N6:N15)</f>
        <v>171174.12</v>
      </c>
      <c r="O16" s="41">
        <f>SUM(O6:O15)</f>
        <v>39889.879999999997</v>
      </c>
      <c r="P16" s="41"/>
      <c r="Q16" s="41">
        <f>SUM(Q6:Q15)</f>
        <v>0</v>
      </c>
      <c r="R16" s="41">
        <f>SUM(R6:R15)</f>
        <v>0</v>
      </c>
      <c r="S16" s="41">
        <f>SUM(S6:S15)</f>
        <v>0</v>
      </c>
      <c r="T16" s="41">
        <v>0</v>
      </c>
      <c r="U16" s="41">
        <f>SUM(U6:U15)</f>
        <v>0</v>
      </c>
      <c r="V16" s="41">
        <f>SUM(V6:V15)</f>
        <v>39889.879999999997</v>
      </c>
      <c r="W16" s="41">
        <f>SUM(W6:W15)</f>
        <v>131284.24</v>
      </c>
    </row>
    <row r="17" spans="3:4" ht="15.75" thickTop="1">
      <c r="C17" s="52"/>
      <c r="D17" s="52"/>
    </row>
  </sheetData>
  <mergeCells count="12">
    <mergeCell ref="N4:N5"/>
    <mergeCell ref="O4:U4"/>
    <mergeCell ref="V4:V5"/>
    <mergeCell ref="W4:W5"/>
    <mergeCell ref="A16:B16"/>
    <mergeCell ref="A4:A5"/>
    <mergeCell ref="B4:B5"/>
    <mergeCell ref="C4:C5"/>
    <mergeCell ref="E4:E5"/>
    <mergeCell ref="F4:F5"/>
    <mergeCell ref="G4:M4"/>
    <mergeCell ref="D4:D5"/>
  </mergeCells>
  <pageMargins left="0.23622047244094491" right="0.23622047244094491" top="1.5354330708661419" bottom="0.74803149606299213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7"/>
  <sheetViews>
    <sheetView topLeftCell="C1" zoomScale="80" zoomScaleNormal="80" workbookViewId="0">
      <pane ySplit="1" topLeftCell="A2" activePane="bottomLeft" state="frozen"/>
      <selection pane="bottomLeft" activeCell="D4" sqref="D4:D15"/>
    </sheetView>
  </sheetViews>
  <sheetFormatPr baseColWidth="10" defaultRowHeight="15"/>
  <cols>
    <col min="1" max="1" width="11.42578125" style="1"/>
    <col min="2" max="2" width="55.5703125" style="1" customWidth="1"/>
    <col min="3" max="4" width="37.85546875" style="1" customWidth="1"/>
    <col min="5" max="5" width="14" style="1" customWidth="1"/>
    <col min="6" max="6" width="19.5703125" style="1" bestFit="1" customWidth="1"/>
    <col min="7" max="7" width="12.7109375" style="1" customWidth="1"/>
    <col min="8" max="8" width="13" style="1" customWidth="1"/>
    <col min="9" max="10" width="15.28515625" style="1" bestFit="1" customWidth="1"/>
    <col min="11" max="11" width="8.85546875" style="1" customWidth="1"/>
    <col min="12" max="12" width="5.7109375" style="1" customWidth="1"/>
    <col min="13" max="13" width="11.42578125" style="1"/>
    <col min="14" max="14" width="13.28515625" style="1" customWidth="1"/>
    <col min="15" max="15" width="13.7109375" style="1" customWidth="1"/>
    <col min="16" max="16" width="13" style="1" customWidth="1"/>
    <col min="17" max="17" width="11.28515625" style="1" customWidth="1"/>
    <col min="18" max="18" width="12.5703125" style="1" customWidth="1"/>
    <col min="19" max="19" width="12.7109375" style="1" bestFit="1" customWidth="1"/>
    <col min="20" max="20" width="6.7109375" style="1" customWidth="1"/>
    <col min="21" max="21" width="11.28515625" style="1" customWidth="1"/>
    <col min="22" max="22" width="16" style="1" customWidth="1"/>
    <col min="23" max="23" width="15" style="1" customWidth="1"/>
    <col min="24" max="16384" width="11.42578125" style="1"/>
  </cols>
  <sheetData>
    <row r="1" spans="1:23">
      <c r="A1" s="1" t="s">
        <v>42</v>
      </c>
    </row>
    <row r="2" spans="1:23">
      <c r="A2" s="1" t="s">
        <v>43</v>
      </c>
      <c r="B2" s="1" t="s">
        <v>71</v>
      </c>
    </row>
    <row r="3" spans="1:23" ht="15.75" thickBot="1"/>
    <row r="4" spans="1:23" ht="16.5" customHeight="1" thickBot="1">
      <c r="A4" s="55" t="s">
        <v>0</v>
      </c>
      <c r="B4" s="55" t="s">
        <v>1</v>
      </c>
      <c r="C4" s="55" t="s">
        <v>2</v>
      </c>
      <c r="D4" s="55" t="s">
        <v>83</v>
      </c>
      <c r="E4" s="55" t="s">
        <v>41</v>
      </c>
      <c r="F4" s="55" t="s">
        <v>3</v>
      </c>
      <c r="G4" s="57" t="s">
        <v>4</v>
      </c>
      <c r="H4" s="58"/>
      <c r="I4" s="58"/>
      <c r="J4" s="58"/>
      <c r="K4" s="58"/>
      <c r="L4" s="58"/>
      <c r="M4" s="59"/>
      <c r="N4" s="55" t="s">
        <v>5</v>
      </c>
      <c r="O4" s="57" t="s">
        <v>6</v>
      </c>
      <c r="P4" s="58"/>
      <c r="Q4" s="58"/>
      <c r="R4" s="58"/>
      <c r="S4" s="58"/>
      <c r="T4" s="58"/>
      <c r="U4" s="59"/>
      <c r="V4" s="55" t="s">
        <v>7</v>
      </c>
      <c r="W4" s="60" t="s">
        <v>8</v>
      </c>
    </row>
    <row r="5" spans="1:23" ht="33" customHeight="1" thickBot="1">
      <c r="A5" s="56"/>
      <c r="B5" s="56"/>
      <c r="C5" s="56"/>
      <c r="D5" s="56"/>
      <c r="E5" s="56"/>
      <c r="F5" s="56"/>
      <c r="G5" s="46" t="s">
        <v>9</v>
      </c>
      <c r="H5" s="46" t="s">
        <v>10</v>
      </c>
      <c r="I5" s="46" t="s">
        <v>11</v>
      </c>
      <c r="J5" s="46" t="s">
        <v>12</v>
      </c>
      <c r="K5" s="46" t="s">
        <v>13</v>
      </c>
      <c r="L5" s="46" t="s">
        <v>14</v>
      </c>
      <c r="M5" s="46" t="s">
        <v>15</v>
      </c>
      <c r="N5" s="56"/>
      <c r="O5" s="42" t="s">
        <v>16</v>
      </c>
      <c r="P5" s="42" t="s">
        <v>17</v>
      </c>
      <c r="Q5" s="43" t="s">
        <v>18</v>
      </c>
      <c r="R5" s="44" t="s">
        <v>46</v>
      </c>
      <c r="S5" s="43" t="s">
        <v>19</v>
      </c>
      <c r="T5" s="45" t="s">
        <v>20</v>
      </c>
      <c r="U5" s="42" t="s">
        <v>21</v>
      </c>
      <c r="V5" s="56"/>
      <c r="W5" s="61"/>
    </row>
    <row r="6" spans="1:23" s="21" customFormat="1" ht="30" customHeight="1">
      <c r="A6" s="12">
        <v>1</v>
      </c>
      <c r="B6" s="9" t="s">
        <v>22</v>
      </c>
      <c r="C6" s="3" t="s">
        <v>23</v>
      </c>
      <c r="D6" s="3" t="s">
        <v>84</v>
      </c>
      <c r="E6" s="6">
        <v>39326</v>
      </c>
      <c r="F6" s="13">
        <v>573.76</v>
      </c>
      <c r="G6" s="14">
        <v>15</v>
      </c>
      <c r="H6" s="13">
        <v>8606.5</v>
      </c>
      <c r="I6" s="15">
        <v>623.5</v>
      </c>
      <c r="J6" s="15">
        <v>389.5</v>
      </c>
      <c r="K6" s="16">
        <v>0</v>
      </c>
      <c r="L6" s="13"/>
      <c r="M6" s="17">
        <v>0</v>
      </c>
      <c r="N6" s="13">
        <f>SUM(H6:M6)</f>
        <v>9619.5</v>
      </c>
      <c r="O6" s="13">
        <v>1500.16</v>
      </c>
      <c r="P6" s="13">
        <v>903.68</v>
      </c>
      <c r="Q6" s="13">
        <v>0</v>
      </c>
      <c r="R6" s="13"/>
      <c r="S6" s="13">
        <v>24.49</v>
      </c>
      <c r="T6" s="18"/>
      <c r="U6" s="19">
        <v>0</v>
      </c>
      <c r="V6" s="13">
        <f t="shared" ref="V6:V15" si="0">SUM(O6:U6)</f>
        <v>2428.33</v>
      </c>
      <c r="W6" s="20">
        <f t="shared" ref="W6:W15" si="1">SUM(N6-V6)</f>
        <v>7191.17</v>
      </c>
    </row>
    <row r="7" spans="1:23" s="21" customFormat="1" ht="30" customHeight="1">
      <c r="A7" s="22">
        <v>2</v>
      </c>
      <c r="B7" s="10" t="s">
        <v>24</v>
      </c>
      <c r="C7" s="4" t="s">
        <v>25</v>
      </c>
      <c r="D7" s="4" t="s">
        <v>85</v>
      </c>
      <c r="E7" s="6">
        <v>39356</v>
      </c>
      <c r="F7" s="23">
        <v>361.83</v>
      </c>
      <c r="G7" s="24">
        <v>15</v>
      </c>
      <c r="H7" s="13">
        <f>SUM(F7*G7)</f>
        <v>5427.45</v>
      </c>
      <c r="I7" s="25">
        <v>510.5</v>
      </c>
      <c r="J7" s="25">
        <v>333</v>
      </c>
      <c r="K7" s="26">
        <v>0</v>
      </c>
      <c r="L7" s="13"/>
      <c r="M7" s="27">
        <v>0</v>
      </c>
      <c r="N7" s="13">
        <v>6271</v>
      </c>
      <c r="O7" s="23">
        <v>784.92</v>
      </c>
      <c r="P7" s="23">
        <v>569.89</v>
      </c>
      <c r="Q7" s="23">
        <v>0</v>
      </c>
      <c r="R7" s="23">
        <v>0</v>
      </c>
      <c r="S7" s="23">
        <v>9.89</v>
      </c>
      <c r="T7" s="28"/>
      <c r="U7" s="25"/>
      <c r="V7" s="13">
        <f t="shared" si="0"/>
        <v>1364.7</v>
      </c>
      <c r="W7" s="20">
        <f t="shared" si="1"/>
        <v>4906.3</v>
      </c>
    </row>
    <row r="8" spans="1:23" s="21" customFormat="1" ht="30" customHeight="1">
      <c r="A8" s="22">
        <v>3</v>
      </c>
      <c r="B8" s="10" t="s">
        <v>26</v>
      </c>
      <c r="C8" s="4" t="s">
        <v>27</v>
      </c>
      <c r="D8" s="4" t="s">
        <v>86</v>
      </c>
      <c r="E8" s="7">
        <v>40878</v>
      </c>
      <c r="F8" s="29">
        <v>341.23</v>
      </c>
      <c r="G8" s="24">
        <v>15</v>
      </c>
      <c r="H8" s="13">
        <v>5118.5</v>
      </c>
      <c r="I8" s="23">
        <v>443.5</v>
      </c>
      <c r="J8" s="23">
        <v>315.5</v>
      </c>
      <c r="K8" s="26">
        <v>0</v>
      </c>
      <c r="L8" s="13"/>
      <c r="M8" s="27">
        <v>0</v>
      </c>
      <c r="N8" s="13">
        <f>SUM(H8:M8)</f>
        <v>5877.5</v>
      </c>
      <c r="O8" s="23">
        <v>700.84</v>
      </c>
      <c r="P8" s="23">
        <v>537.44000000000005</v>
      </c>
      <c r="Q8" s="23">
        <v>200</v>
      </c>
      <c r="R8" s="23">
        <v>0</v>
      </c>
      <c r="S8" s="23">
        <v>7.47</v>
      </c>
      <c r="T8" s="28"/>
      <c r="U8" s="25">
        <v>0</v>
      </c>
      <c r="V8" s="13">
        <f t="shared" si="0"/>
        <v>1445.7500000000002</v>
      </c>
      <c r="W8" s="20">
        <f t="shared" si="1"/>
        <v>4431.75</v>
      </c>
    </row>
    <row r="9" spans="1:23" s="21" customFormat="1" ht="30" customHeight="1">
      <c r="A9" s="22">
        <v>4</v>
      </c>
      <c r="B9" s="11" t="s">
        <v>29</v>
      </c>
      <c r="C9" s="5" t="s">
        <v>30</v>
      </c>
      <c r="D9" s="3" t="s">
        <v>84</v>
      </c>
      <c r="E9" s="8">
        <v>39326</v>
      </c>
      <c r="F9" s="31">
        <v>573.76</v>
      </c>
      <c r="G9" s="32">
        <v>15</v>
      </c>
      <c r="H9" s="13">
        <v>8605.5</v>
      </c>
      <c r="I9" s="31">
        <v>623.5</v>
      </c>
      <c r="J9" s="31">
        <v>389.5</v>
      </c>
      <c r="K9" s="33">
        <v>0</v>
      </c>
      <c r="L9" s="34"/>
      <c r="M9" s="35">
        <v>0</v>
      </c>
      <c r="N9" s="13">
        <v>9619.5</v>
      </c>
      <c r="O9" s="31">
        <v>1500.16</v>
      </c>
      <c r="P9" s="31">
        <v>903.68</v>
      </c>
      <c r="Q9" s="31">
        <v>0</v>
      </c>
      <c r="R9" s="31">
        <v>1506.46</v>
      </c>
      <c r="S9" s="31">
        <v>24.49</v>
      </c>
      <c r="T9" s="36"/>
      <c r="U9" s="31"/>
      <c r="V9" s="13">
        <f t="shared" si="0"/>
        <v>3934.79</v>
      </c>
      <c r="W9" s="20">
        <f t="shared" si="1"/>
        <v>5684.71</v>
      </c>
    </row>
    <row r="10" spans="1:23" s="21" customFormat="1" ht="30" customHeight="1">
      <c r="A10" s="12">
        <v>5</v>
      </c>
      <c r="B10" s="10" t="s">
        <v>31</v>
      </c>
      <c r="C10" s="4" t="s">
        <v>32</v>
      </c>
      <c r="D10" s="3" t="s">
        <v>84</v>
      </c>
      <c r="E10" s="6">
        <v>39341</v>
      </c>
      <c r="F10" s="23">
        <v>573.76</v>
      </c>
      <c r="G10" s="24">
        <v>15</v>
      </c>
      <c r="H10" s="13">
        <v>8606.5</v>
      </c>
      <c r="I10" s="31">
        <v>623.5</v>
      </c>
      <c r="J10" s="31">
        <v>389.5</v>
      </c>
      <c r="K10" s="26">
        <v>0</v>
      </c>
      <c r="L10" s="13"/>
      <c r="M10" s="35">
        <v>0</v>
      </c>
      <c r="N10" s="13">
        <f t="shared" ref="N10:N15" si="2">SUM(H10:M10)</f>
        <v>9619.5</v>
      </c>
      <c r="O10" s="23">
        <v>1500.16</v>
      </c>
      <c r="P10" s="23">
        <v>903.68</v>
      </c>
      <c r="Q10" s="23">
        <v>100</v>
      </c>
      <c r="R10" s="23">
        <v>0</v>
      </c>
      <c r="S10" s="31">
        <v>24.49</v>
      </c>
      <c r="T10" s="28"/>
      <c r="U10" s="25"/>
      <c r="V10" s="13">
        <f t="shared" si="0"/>
        <v>2528.33</v>
      </c>
      <c r="W10" s="20">
        <f t="shared" si="1"/>
        <v>7091.17</v>
      </c>
    </row>
    <row r="11" spans="1:23" s="21" customFormat="1" ht="30" customHeight="1">
      <c r="A11" s="12">
        <v>6</v>
      </c>
      <c r="B11" s="10" t="s">
        <v>33</v>
      </c>
      <c r="C11" s="4" t="s">
        <v>25</v>
      </c>
      <c r="D11" s="3" t="s">
        <v>84</v>
      </c>
      <c r="E11" s="6">
        <v>42205</v>
      </c>
      <c r="F11" s="23">
        <v>361.83</v>
      </c>
      <c r="G11" s="24">
        <v>15</v>
      </c>
      <c r="H11" s="13">
        <v>5427.5</v>
      </c>
      <c r="I11" s="31">
        <v>510.5</v>
      </c>
      <c r="J11" s="31">
        <v>333</v>
      </c>
      <c r="K11" s="26">
        <v>0</v>
      </c>
      <c r="L11" s="16"/>
      <c r="M11" s="37">
        <v>0</v>
      </c>
      <c r="N11" s="13">
        <f t="shared" si="2"/>
        <v>6271</v>
      </c>
      <c r="O11" s="23">
        <v>784.92</v>
      </c>
      <c r="P11" s="23">
        <v>569.89</v>
      </c>
      <c r="Q11" s="23"/>
      <c r="R11" s="23"/>
      <c r="S11" s="31">
        <v>9.89</v>
      </c>
      <c r="T11" s="28">
        <v>0</v>
      </c>
      <c r="U11" s="25">
        <v>0</v>
      </c>
      <c r="V11" s="13">
        <f t="shared" si="0"/>
        <v>1364.7</v>
      </c>
      <c r="W11" s="20">
        <f t="shared" si="1"/>
        <v>4906.3</v>
      </c>
    </row>
    <row r="12" spans="1:23" s="21" customFormat="1" ht="30" customHeight="1">
      <c r="A12" s="22">
        <v>7</v>
      </c>
      <c r="B12" s="10" t="s">
        <v>34</v>
      </c>
      <c r="C12" s="4" t="s">
        <v>35</v>
      </c>
      <c r="D12" s="4" t="s">
        <v>86</v>
      </c>
      <c r="E12" s="6">
        <v>39326</v>
      </c>
      <c r="F12" s="23">
        <v>279.36</v>
      </c>
      <c r="G12" s="24">
        <v>15</v>
      </c>
      <c r="H12" s="13">
        <v>4540.5</v>
      </c>
      <c r="I12" s="23">
        <v>428</v>
      </c>
      <c r="J12" s="23">
        <v>300</v>
      </c>
      <c r="K12" s="26">
        <v>0</v>
      </c>
      <c r="L12" s="13"/>
      <c r="M12" s="25"/>
      <c r="N12" s="13">
        <f t="shared" si="2"/>
        <v>5268.5</v>
      </c>
      <c r="O12" s="23">
        <v>570.79</v>
      </c>
      <c r="P12" s="23">
        <v>476.75</v>
      </c>
      <c r="Q12" s="23">
        <v>0</v>
      </c>
      <c r="R12" s="23">
        <v>35</v>
      </c>
      <c r="S12" s="31">
        <v>6.06</v>
      </c>
      <c r="T12" s="38" t="s">
        <v>45</v>
      </c>
      <c r="U12" s="39">
        <v>2317.66</v>
      </c>
      <c r="V12" s="13">
        <f t="shared" si="0"/>
        <v>3406.2599999999998</v>
      </c>
      <c r="W12" s="20">
        <f t="shared" si="1"/>
        <v>1862.2400000000002</v>
      </c>
    </row>
    <row r="13" spans="1:23" s="21" customFormat="1" ht="30" customHeight="1">
      <c r="A13" s="22">
        <v>8</v>
      </c>
      <c r="B13" s="10" t="s">
        <v>36</v>
      </c>
      <c r="C13" s="4" t="s">
        <v>37</v>
      </c>
      <c r="D13" s="4" t="s">
        <v>86</v>
      </c>
      <c r="E13" s="6">
        <v>39295</v>
      </c>
      <c r="F13" s="29">
        <v>739.36</v>
      </c>
      <c r="G13" s="32">
        <v>15</v>
      </c>
      <c r="H13" s="13">
        <v>11092.95</v>
      </c>
      <c r="I13" s="23">
        <v>732.5</v>
      </c>
      <c r="J13" s="23">
        <v>493.5</v>
      </c>
      <c r="K13" s="26">
        <v>0</v>
      </c>
      <c r="L13" s="13"/>
      <c r="M13" s="35">
        <v>0</v>
      </c>
      <c r="N13" s="13">
        <f t="shared" si="2"/>
        <v>12318.95</v>
      </c>
      <c r="O13" s="23">
        <v>2118.5500000000002</v>
      </c>
      <c r="P13" s="23">
        <v>1164.76</v>
      </c>
      <c r="Q13" s="23">
        <v>600</v>
      </c>
      <c r="R13" s="23">
        <v>2645.29</v>
      </c>
      <c r="S13" s="31">
        <v>35.229999999999997</v>
      </c>
      <c r="T13" s="28"/>
      <c r="U13" s="25"/>
      <c r="V13" s="13">
        <f t="shared" si="0"/>
        <v>6563.83</v>
      </c>
      <c r="W13" s="20">
        <f t="shared" si="1"/>
        <v>5755.1200000000008</v>
      </c>
    </row>
    <row r="14" spans="1:23" s="21" customFormat="1" ht="30" customHeight="1">
      <c r="A14" s="22">
        <v>9</v>
      </c>
      <c r="B14" s="10" t="s">
        <v>44</v>
      </c>
      <c r="C14" s="4" t="s">
        <v>28</v>
      </c>
      <c r="D14" s="3" t="s">
        <v>84</v>
      </c>
      <c r="E14" s="47">
        <v>41395</v>
      </c>
      <c r="F14" s="23">
        <v>1752.66</v>
      </c>
      <c r="G14" s="24">
        <v>15</v>
      </c>
      <c r="H14" s="13">
        <v>26290</v>
      </c>
      <c r="I14" s="23">
        <v>1028.5</v>
      </c>
      <c r="J14" s="23">
        <v>728.5</v>
      </c>
      <c r="K14" s="26"/>
      <c r="L14" s="13"/>
      <c r="M14" s="27"/>
      <c r="N14" s="13">
        <f t="shared" si="2"/>
        <v>28047</v>
      </c>
      <c r="O14" s="23">
        <v>6574.54</v>
      </c>
      <c r="P14" s="23">
        <v>2760.45</v>
      </c>
      <c r="Q14" s="23"/>
      <c r="R14" s="23">
        <v>5843</v>
      </c>
      <c r="S14" s="31">
        <v>80.680000000000007</v>
      </c>
      <c r="T14" s="28"/>
      <c r="U14" s="25"/>
      <c r="V14" s="13">
        <f t="shared" si="0"/>
        <v>15258.67</v>
      </c>
      <c r="W14" s="20">
        <f t="shared" si="1"/>
        <v>12788.33</v>
      </c>
    </row>
    <row r="15" spans="1:23" s="21" customFormat="1" ht="36" customHeight="1">
      <c r="A15" s="22">
        <v>10</v>
      </c>
      <c r="B15" s="10" t="s">
        <v>38</v>
      </c>
      <c r="C15" s="4" t="s">
        <v>39</v>
      </c>
      <c r="D15" s="3" t="s">
        <v>84</v>
      </c>
      <c r="E15" s="6">
        <v>40878</v>
      </c>
      <c r="F15" s="29">
        <v>341.23</v>
      </c>
      <c r="G15" s="24">
        <v>15</v>
      </c>
      <c r="H15" s="13">
        <v>5118.5</v>
      </c>
      <c r="I15" s="23">
        <v>443.5</v>
      </c>
      <c r="J15" s="23">
        <v>315.5</v>
      </c>
      <c r="K15" s="26">
        <v>0</v>
      </c>
      <c r="L15" s="13"/>
      <c r="M15" s="35">
        <v>0</v>
      </c>
      <c r="N15" s="13">
        <f t="shared" si="2"/>
        <v>5877.5</v>
      </c>
      <c r="O15" s="23">
        <v>700.84</v>
      </c>
      <c r="P15" s="23">
        <v>537.44000000000005</v>
      </c>
      <c r="Q15" s="23">
        <v>500</v>
      </c>
      <c r="R15" s="23">
        <v>745.55</v>
      </c>
      <c r="S15" s="31">
        <v>7.47</v>
      </c>
      <c r="T15" s="28"/>
      <c r="U15" s="25">
        <v>0</v>
      </c>
      <c r="V15" s="13">
        <f t="shared" si="0"/>
        <v>2491.2999999999997</v>
      </c>
      <c r="W15" s="20">
        <f t="shared" si="1"/>
        <v>3386.2000000000003</v>
      </c>
    </row>
    <row r="16" spans="1:23" ht="16.5" thickBot="1">
      <c r="A16" s="62" t="s">
        <v>40</v>
      </c>
      <c r="B16" s="63"/>
      <c r="C16" s="2"/>
      <c r="D16" s="2"/>
      <c r="E16" s="2"/>
      <c r="F16" s="2"/>
      <c r="G16" s="40"/>
      <c r="H16" s="41">
        <v>88834.95</v>
      </c>
      <c r="I16" s="41">
        <f>SUM(I6:I15)</f>
        <v>5967.5</v>
      </c>
      <c r="J16" s="41">
        <f>SUM(J6:J15)</f>
        <v>3987.5</v>
      </c>
      <c r="K16" s="41">
        <v>0</v>
      </c>
      <c r="L16" s="41">
        <v>0</v>
      </c>
      <c r="M16" s="41">
        <v>0</v>
      </c>
      <c r="N16" s="41">
        <f>SUM(N6:N15)</f>
        <v>98789.95</v>
      </c>
      <c r="O16" s="41">
        <f>SUM(O6:O15)</f>
        <v>16735.88</v>
      </c>
      <c r="P16" s="41">
        <v>9327.66</v>
      </c>
      <c r="Q16" s="41">
        <f>SUM(Q6:Q15)</f>
        <v>1400</v>
      </c>
      <c r="R16" s="41">
        <f>SUM(R6:R15)</f>
        <v>10775.3</v>
      </c>
      <c r="S16" s="41">
        <v>230.17</v>
      </c>
      <c r="T16" s="41">
        <v>0</v>
      </c>
      <c r="U16" s="41">
        <f>SUM(U6:U15)</f>
        <v>2317.66</v>
      </c>
      <c r="V16" s="41">
        <f>SUM(V6:V15)</f>
        <v>40786.660000000003</v>
      </c>
      <c r="W16" s="41">
        <f>SUM(W6:W15)</f>
        <v>58003.29</v>
      </c>
    </row>
    <row r="17" ht="15.75" thickTop="1"/>
  </sheetData>
  <mergeCells count="12">
    <mergeCell ref="N4:N5"/>
    <mergeCell ref="O4:U4"/>
    <mergeCell ref="V4:V5"/>
    <mergeCell ref="W4:W5"/>
    <mergeCell ref="A16:B16"/>
    <mergeCell ref="A4:A5"/>
    <mergeCell ref="B4:B5"/>
    <mergeCell ref="C4:C5"/>
    <mergeCell ref="E4:E5"/>
    <mergeCell ref="F4:F5"/>
    <mergeCell ref="G4:M4"/>
    <mergeCell ref="D4:D5"/>
  </mergeCells>
  <pageMargins left="0.23622047244094491" right="0.23622047244094491" top="1.5354330708661419" bottom="0.74803149606299213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7"/>
  <sheetViews>
    <sheetView zoomScale="80" zoomScaleNormal="80" workbookViewId="0">
      <pane ySplit="1" topLeftCell="A2" activePane="bottomLeft" state="frozen"/>
      <selection pane="bottomLeft" activeCell="D4" sqref="D4:D15"/>
    </sheetView>
  </sheetViews>
  <sheetFormatPr baseColWidth="10" defaultRowHeight="15"/>
  <cols>
    <col min="1" max="1" width="11.42578125" style="1"/>
    <col min="2" max="2" width="55.5703125" style="1" customWidth="1"/>
    <col min="3" max="4" width="37.85546875" style="1" customWidth="1"/>
    <col min="5" max="5" width="14" style="1" customWidth="1"/>
    <col min="6" max="6" width="19.5703125" style="1" bestFit="1" customWidth="1"/>
    <col min="7" max="7" width="12.7109375" style="1" customWidth="1"/>
    <col min="8" max="8" width="13" style="1" customWidth="1"/>
    <col min="9" max="10" width="15.28515625" style="1" bestFit="1" customWidth="1"/>
    <col min="11" max="11" width="8.85546875" style="1" customWidth="1"/>
    <col min="12" max="12" width="5.7109375" style="1" customWidth="1"/>
    <col min="13" max="13" width="12.85546875" style="1" bestFit="1" customWidth="1"/>
    <col min="14" max="14" width="17.28515625" style="1" customWidth="1"/>
    <col min="15" max="15" width="13.7109375" style="1" customWidth="1"/>
    <col min="16" max="16" width="13" style="1" customWidth="1"/>
    <col min="17" max="17" width="11.28515625" style="1" customWidth="1"/>
    <col min="18" max="18" width="12.5703125" style="1" customWidth="1"/>
    <col min="19" max="19" width="12.7109375" style="1" bestFit="1" customWidth="1"/>
    <col min="20" max="20" width="6.7109375" style="1" customWidth="1"/>
    <col min="21" max="21" width="11.28515625" style="1" customWidth="1"/>
    <col min="22" max="22" width="16" style="1" customWidth="1"/>
    <col min="23" max="23" width="15" style="1" customWidth="1"/>
    <col min="24" max="16384" width="11.42578125" style="1"/>
  </cols>
  <sheetData>
    <row r="1" spans="1:23">
      <c r="A1" s="1" t="s">
        <v>42</v>
      </c>
    </row>
    <row r="2" spans="1:23">
      <c r="A2" s="1" t="s">
        <v>43</v>
      </c>
      <c r="B2" s="1" t="s">
        <v>68</v>
      </c>
    </row>
    <row r="3" spans="1:23" ht="15.75" thickBot="1"/>
    <row r="4" spans="1:23" ht="16.5" customHeight="1" thickBot="1">
      <c r="A4" s="55" t="s">
        <v>0</v>
      </c>
      <c r="B4" s="55" t="s">
        <v>1</v>
      </c>
      <c r="C4" s="55" t="s">
        <v>2</v>
      </c>
      <c r="D4" s="55" t="s">
        <v>83</v>
      </c>
      <c r="E4" s="55" t="s">
        <v>41</v>
      </c>
      <c r="F4" s="55" t="s">
        <v>3</v>
      </c>
      <c r="G4" s="57" t="s">
        <v>4</v>
      </c>
      <c r="H4" s="58"/>
      <c r="I4" s="58"/>
      <c r="J4" s="58"/>
      <c r="K4" s="58"/>
      <c r="L4" s="58"/>
      <c r="M4" s="59"/>
      <c r="N4" s="55" t="s">
        <v>5</v>
      </c>
      <c r="O4" s="57" t="s">
        <v>6</v>
      </c>
      <c r="P4" s="58"/>
      <c r="Q4" s="58"/>
      <c r="R4" s="58"/>
      <c r="S4" s="58"/>
      <c r="T4" s="58"/>
      <c r="U4" s="59"/>
      <c r="V4" s="55" t="s">
        <v>7</v>
      </c>
      <c r="W4" s="60" t="s">
        <v>8</v>
      </c>
    </row>
    <row r="5" spans="1:23" ht="33" customHeight="1" thickBot="1">
      <c r="A5" s="56"/>
      <c r="B5" s="56"/>
      <c r="C5" s="56"/>
      <c r="D5" s="56"/>
      <c r="E5" s="56"/>
      <c r="F5" s="56"/>
      <c r="G5" s="46" t="s">
        <v>9</v>
      </c>
      <c r="H5" s="46" t="s">
        <v>10</v>
      </c>
      <c r="I5" s="46" t="s">
        <v>11</v>
      </c>
      <c r="J5" s="46" t="s">
        <v>12</v>
      </c>
      <c r="K5" s="46" t="s">
        <v>13</v>
      </c>
      <c r="L5" s="46" t="s">
        <v>14</v>
      </c>
      <c r="M5" s="46" t="s">
        <v>15</v>
      </c>
      <c r="N5" s="56"/>
      <c r="O5" s="42" t="s">
        <v>16</v>
      </c>
      <c r="P5" s="42" t="s">
        <v>17</v>
      </c>
      <c r="Q5" s="43" t="s">
        <v>18</v>
      </c>
      <c r="R5" s="44" t="s">
        <v>46</v>
      </c>
      <c r="S5" s="43" t="s">
        <v>19</v>
      </c>
      <c r="T5" s="45" t="s">
        <v>20</v>
      </c>
      <c r="U5" s="42" t="s">
        <v>21</v>
      </c>
      <c r="V5" s="56"/>
      <c r="W5" s="61"/>
    </row>
    <row r="6" spans="1:23" s="21" customFormat="1" ht="30" customHeight="1">
      <c r="A6" s="12">
        <v>1</v>
      </c>
      <c r="B6" s="9" t="s">
        <v>22</v>
      </c>
      <c r="C6" s="3" t="s">
        <v>23</v>
      </c>
      <c r="D6" s="3" t="s">
        <v>84</v>
      </c>
      <c r="E6" s="6">
        <v>39326</v>
      </c>
      <c r="F6" s="13">
        <v>573.76</v>
      </c>
      <c r="G6" s="14">
        <v>15</v>
      </c>
      <c r="H6" s="13">
        <v>8606.5</v>
      </c>
      <c r="I6" s="15">
        <v>623.5</v>
      </c>
      <c r="J6" s="15">
        <v>389.5</v>
      </c>
      <c r="K6" s="16">
        <v>0</v>
      </c>
      <c r="L6" s="50" t="s">
        <v>69</v>
      </c>
      <c r="M6" s="17">
        <v>2468.9899999999998</v>
      </c>
      <c r="N6" s="13">
        <f>SUM(H6:M6)</f>
        <v>12088.49</v>
      </c>
      <c r="O6" s="13">
        <v>1899.97</v>
      </c>
      <c r="P6" s="13">
        <v>903.68</v>
      </c>
      <c r="Q6" s="13">
        <v>0</v>
      </c>
      <c r="R6" s="13"/>
      <c r="S6" s="13">
        <v>24.49</v>
      </c>
      <c r="T6" s="18"/>
      <c r="U6" s="19">
        <v>0</v>
      </c>
      <c r="V6" s="13">
        <f t="shared" ref="V6:V12" si="0">SUM(O6:U6)</f>
        <v>2828.14</v>
      </c>
      <c r="W6" s="20">
        <f t="shared" ref="W6:W15" si="1">SUM(N6-V6)</f>
        <v>9260.35</v>
      </c>
    </row>
    <row r="7" spans="1:23" s="21" customFormat="1" ht="30" customHeight="1">
      <c r="A7" s="22">
        <v>2</v>
      </c>
      <c r="B7" s="10" t="s">
        <v>24</v>
      </c>
      <c r="C7" s="4" t="s">
        <v>25</v>
      </c>
      <c r="D7" s="4" t="s">
        <v>85</v>
      </c>
      <c r="E7" s="6">
        <v>39356</v>
      </c>
      <c r="F7" s="23">
        <v>361.83</v>
      </c>
      <c r="G7" s="24">
        <v>15</v>
      </c>
      <c r="H7" s="13">
        <v>5427.5</v>
      </c>
      <c r="I7" s="25">
        <v>510.5</v>
      </c>
      <c r="J7" s="25">
        <v>333</v>
      </c>
      <c r="K7" s="26">
        <v>0</v>
      </c>
      <c r="L7" s="50" t="s">
        <v>69</v>
      </c>
      <c r="M7" s="27">
        <v>1642.47</v>
      </c>
      <c r="N7" s="13">
        <f>SUM(H7:M7)</f>
        <v>7913.47</v>
      </c>
      <c r="O7" s="23">
        <v>951.6</v>
      </c>
      <c r="P7" s="23">
        <v>569.89</v>
      </c>
      <c r="Q7" s="23">
        <v>0</v>
      </c>
      <c r="R7" s="23">
        <v>0</v>
      </c>
      <c r="S7" s="23">
        <v>9.89</v>
      </c>
      <c r="T7" s="28"/>
      <c r="U7" s="25"/>
      <c r="V7" s="13">
        <f t="shared" si="0"/>
        <v>1531.38</v>
      </c>
      <c r="W7" s="20">
        <f t="shared" si="1"/>
        <v>6382.09</v>
      </c>
    </row>
    <row r="8" spans="1:23" s="21" customFormat="1" ht="30" customHeight="1">
      <c r="A8" s="22">
        <v>3</v>
      </c>
      <c r="B8" s="10" t="s">
        <v>26</v>
      </c>
      <c r="C8" s="4" t="s">
        <v>27</v>
      </c>
      <c r="D8" s="4" t="s">
        <v>86</v>
      </c>
      <c r="E8" s="7">
        <v>40878</v>
      </c>
      <c r="F8" s="29">
        <v>341.23</v>
      </c>
      <c r="G8" s="24">
        <v>15</v>
      </c>
      <c r="H8" s="13">
        <v>5118.5</v>
      </c>
      <c r="I8" s="23">
        <v>443.5</v>
      </c>
      <c r="J8" s="23">
        <v>315.5</v>
      </c>
      <c r="K8" s="26">
        <v>0</v>
      </c>
      <c r="L8" s="50" t="s">
        <v>69</v>
      </c>
      <c r="M8" s="27">
        <v>1562.13</v>
      </c>
      <c r="N8" s="13">
        <f>SUM(H8:M8)</f>
        <v>7439.63</v>
      </c>
      <c r="O8" s="23">
        <v>844.86</v>
      </c>
      <c r="P8" s="23">
        <v>537.44000000000005</v>
      </c>
      <c r="Q8" s="23">
        <v>200</v>
      </c>
      <c r="R8" s="23">
        <v>0</v>
      </c>
      <c r="S8" s="23">
        <v>7.48</v>
      </c>
      <c r="T8" s="28"/>
      <c r="U8" s="25">
        <v>0</v>
      </c>
      <c r="V8" s="13">
        <f t="shared" si="0"/>
        <v>1589.7800000000002</v>
      </c>
      <c r="W8" s="20">
        <f t="shared" si="1"/>
        <v>5849.85</v>
      </c>
    </row>
    <row r="9" spans="1:23" s="21" customFormat="1" ht="30" customHeight="1">
      <c r="A9" s="22">
        <v>4</v>
      </c>
      <c r="B9" s="11" t="s">
        <v>29</v>
      </c>
      <c r="C9" s="5" t="s">
        <v>30</v>
      </c>
      <c r="D9" s="3" t="s">
        <v>84</v>
      </c>
      <c r="E9" s="8">
        <v>39326</v>
      </c>
      <c r="F9" s="31">
        <v>573.76</v>
      </c>
      <c r="G9" s="32">
        <v>15</v>
      </c>
      <c r="H9" s="13">
        <v>8605.5</v>
      </c>
      <c r="I9" s="31">
        <v>623.5</v>
      </c>
      <c r="J9" s="31">
        <v>389.5</v>
      </c>
      <c r="K9" s="33">
        <v>0</v>
      </c>
      <c r="L9" s="50" t="s">
        <v>69</v>
      </c>
      <c r="M9" s="35">
        <v>2468.9899999999998</v>
      </c>
      <c r="N9" s="13">
        <v>12088.49</v>
      </c>
      <c r="O9" s="31">
        <v>1899.97</v>
      </c>
      <c r="P9" s="31">
        <v>903.68</v>
      </c>
      <c r="Q9" s="31">
        <v>0</v>
      </c>
      <c r="R9" s="31">
        <v>1506.46</v>
      </c>
      <c r="S9" s="31">
        <v>24.49</v>
      </c>
      <c r="T9" s="36"/>
      <c r="U9" s="31"/>
      <c r="V9" s="13">
        <f t="shared" si="0"/>
        <v>4334.6000000000004</v>
      </c>
      <c r="W9" s="20">
        <f t="shared" si="1"/>
        <v>7753.8899999999994</v>
      </c>
    </row>
    <row r="10" spans="1:23" s="21" customFormat="1" ht="30" customHeight="1">
      <c r="A10" s="12">
        <v>5</v>
      </c>
      <c r="B10" s="10" t="s">
        <v>31</v>
      </c>
      <c r="C10" s="4" t="s">
        <v>32</v>
      </c>
      <c r="D10" s="3" t="s">
        <v>84</v>
      </c>
      <c r="E10" s="6">
        <v>39341</v>
      </c>
      <c r="F10" s="23">
        <v>573.76</v>
      </c>
      <c r="G10" s="24">
        <v>15</v>
      </c>
      <c r="H10" s="13">
        <v>8606.5</v>
      </c>
      <c r="I10" s="31">
        <v>623.5</v>
      </c>
      <c r="J10" s="31">
        <v>389.5</v>
      </c>
      <c r="K10" s="26">
        <v>0</v>
      </c>
      <c r="L10" s="50" t="s">
        <v>69</v>
      </c>
      <c r="M10" s="35">
        <v>2468.9899999999998</v>
      </c>
      <c r="N10" s="13">
        <f t="shared" ref="N10:N15" si="2">SUM(H10:M10)</f>
        <v>12088.49</v>
      </c>
      <c r="O10" s="31">
        <v>1899.97</v>
      </c>
      <c r="P10" s="23">
        <v>903.68</v>
      </c>
      <c r="Q10" s="23">
        <v>100</v>
      </c>
      <c r="R10" s="23">
        <v>0</v>
      </c>
      <c r="S10" s="31">
        <v>24.49</v>
      </c>
      <c r="T10" s="28"/>
      <c r="U10" s="25"/>
      <c r="V10" s="13">
        <f t="shared" si="0"/>
        <v>2928.14</v>
      </c>
      <c r="W10" s="20">
        <f t="shared" si="1"/>
        <v>9160.35</v>
      </c>
    </row>
    <row r="11" spans="1:23" s="21" customFormat="1" ht="30" customHeight="1">
      <c r="A11" s="12">
        <v>6</v>
      </c>
      <c r="B11" s="10" t="s">
        <v>33</v>
      </c>
      <c r="C11" s="4" t="s">
        <v>25</v>
      </c>
      <c r="D11" s="3" t="s">
        <v>84</v>
      </c>
      <c r="E11" s="6">
        <v>42205</v>
      </c>
      <c r="F11" s="23">
        <v>361.83</v>
      </c>
      <c r="G11" s="24">
        <v>15</v>
      </c>
      <c r="H11" s="13">
        <v>5427.5</v>
      </c>
      <c r="I11" s="31">
        <v>510.5</v>
      </c>
      <c r="J11" s="31">
        <v>333</v>
      </c>
      <c r="K11" s="26">
        <v>0</v>
      </c>
      <c r="L11" s="51" t="s">
        <v>70</v>
      </c>
      <c r="M11" s="37">
        <v>2.4</v>
      </c>
      <c r="N11" s="13">
        <f t="shared" si="2"/>
        <v>6273.4</v>
      </c>
      <c r="O11" s="23">
        <v>792.8</v>
      </c>
      <c r="P11" s="23">
        <v>569.89</v>
      </c>
      <c r="Q11" s="23"/>
      <c r="R11" s="23"/>
      <c r="S11" s="31">
        <v>9.89</v>
      </c>
      <c r="T11" s="28">
        <v>0</v>
      </c>
      <c r="U11" s="25">
        <v>0</v>
      </c>
      <c r="V11" s="13">
        <f t="shared" si="0"/>
        <v>1372.5800000000002</v>
      </c>
      <c r="W11" s="20">
        <f t="shared" si="1"/>
        <v>4900.82</v>
      </c>
    </row>
    <row r="12" spans="1:23" s="21" customFormat="1" ht="30" customHeight="1">
      <c r="A12" s="22">
        <v>7</v>
      </c>
      <c r="B12" s="10" t="s">
        <v>34</v>
      </c>
      <c r="C12" s="4" t="s">
        <v>35</v>
      </c>
      <c r="D12" s="4" t="s">
        <v>86</v>
      </c>
      <c r="E12" s="6">
        <v>39326</v>
      </c>
      <c r="F12" s="23">
        <v>279.36</v>
      </c>
      <c r="G12" s="24">
        <v>15</v>
      </c>
      <c r="H12" s="13">
        <v>4540.5</v>
      </c>
      <c r="I12" s="23">
        <v>428</v>
      </c>
      <c r="J12" s="23">
        <v>300</v>
      </c>
      <c r="K12" s="26">
        <v>0</v>
      </c>
      <c r="L12" s="50" t="s">
        <v>69</v>
      </c>
      <c r="M12" s="25">
        <v>1320.83</v>
      </c>
      <c r="N12" s="13">
        <f t="shared" si="2"/>
        <v>6589.33</v>
      </c>
      <c r="O12" s="23">
        <v>646.76</v>
      </c>
      <c r="P12" s="23">
        <v>476.75</v>
      </c>
      <c r="Q12" s="23">
        <v>0</v>
      </c>
      <c r="R12" s="23">
        <v>35</v>
      </c>
      <c r="S12" s="31">
        <v>6.05</v>
      </c>
      <c r="T12" s="38" t="s">
        <v>45</v>
      </c>
      <c r="U12" s="39">
        <v>2317.66</v>
      </c>
      <c r="V12" s="13">
        <f t="shared" si="0"/>
        <v>3482.22</v>
      </c>
      <c r="W12" s="20">
        <f t="shared" si="1"/>
        <v>3107.11</v>
      </c>
    </row>
    <row r="13" spans="1:23" s="21" customFormat="1" ht="30" customHeight="1">
      <c r="A13" s="22">
        <v>8</v>
      </c>
      <c r="B13" s="10" t="s">
        <v>36</v>
      </c>
      <c r="C13" s="4" t="s">
        <v>37</v>
      </c>
      <c r="D13" s="4" t="s">
        <v>86</v>
      </c>
      <c r="E13" s="6">
        <v>39295</v>
      </c>
      <c r="F13" s="29">
        <v>739.36</v>
      </c>
      <c r="G13" s="32">
        <v>15</v>
      </c>
      <c r="H13" s="13">
        <v>11092.95</v>
      </c>
      <c r="I13" s="23">
        <v>732.5</v>
      </c>
      <c r="J13" s="23">
        <v>493.5</v>
      </c>
      <c r="K13" s="26">
        <v>0</v>
      </c>
      <c r="L13" s="50" t="s">
        <v>69</v>
      </c>
      <c r="M13" s="35">
        <v>3061.93</v>
      </c>
      <c r="N13" s="13">
        <f t="shared" si="2"/>
        <v>15380.880000000001</v>
      </c>
      <c r="O13" s="23">
        <v>2753.42</v>
      </c>
      <c r="P13" s="23">
        <v>1164.75</v>
      </c>
      <c r="Q13" s="23">
        <v>600</v>
      </c>
      <c r="R13" s="23">
        <v>2645.29</v>
      </c>
      <c r="S13" s="31">
        <v>35.229999999999997</v>
      </c>
      <c r="T13" s="28"/>
      <c r="U13" s="25"/>
      <c r="V13" s="13">
        <v>7198.7</v>
      </c>
      <c r="W13" s="20">
        <f t="shared" si="1"/>
        <v>8182.1800000000012</v>
      </c>
    </row>
    <row r="14" spans="1:23" s="21" customFormat="1" ht="30" customHeight="1">
      <c r="A14" s="22">
        <v>9</v>
      </c>
      <c r="B14" s="10" t="s">
        <v>44</v>
      </c>
      <c r="C14" s="4" t="s">
        <v>28</v>
      </c>
      <c r="D14" s="3" t="s">
        <v>84</v>
      </c>
      <c r="E14" s="47">
        <v>41395</v>
      </c>
      <c r="F14" s="23">
        <v>1752.66</v>
      </c>
      <c r="G14" s="24">
        <v>15</v>
      </c>
      <c r="H14" s="13">
        <v>26290</v>
      </c>
      <c r="I14" s="23">
        <v>1028.5</v>
      </c>
      <c r="J14" s="23">
        <v>728.5</v>
      </c>
      <c r="K14" s="26"/>
      <c r="L14" s="50" t="s">
        <v>69</v>
      </c>
      <c r="M14" s="27">
        <v>6449.76</v>
      </c>
      <c r="N14" s="13">
        <f t="shared" si="2"/>
        <v>34496.76</v>
      </c>
      <c r="O14" s="23">
        <v>8888.08</v>
      </c>
      <c r="P14" s="23">
        <v>2760.45</v>
      </c>
      <c r="Q14" s="23"/>
      <c r="R14" s="23">
        <v>5843</v>
      </c>
      <c r="S14" s="31">
        <v>80.67</v>
      </c>
      <c r="T14" s="28"/>
      <c r="U14" s="25"/>
      <c r="V14" s="13">
        <f>SUM(O14:U14)</f>
        <v>17572.199999999997</v>
      </c>
      <c r="W14" s="20">
        <f t="shared" si="1"/>
        <v>16924.560000000005</v>
      </c>
    </row>
    <row r="15" spans="1:23" s="21" customFormat="1" ht="36" customHeight="1">
      <c r="A15" s="22">
        <v>10</v>
      </c>
      <c r="B15" s="10" t="s">
        <v>38</v>
      </c>
      <c r="C15" s="4" t="s">
        <v>39</v>
      </c>
      <c r="D15" s="3" t="s">
        <v>84</v>
      </c>
      <c r="E15" s="6">
        <v>40878</v>
      </c>
      <c r="F15" s="29">
        <v>341.23</v>
      </c>
      <c r="G15" s="24">
        <v>15</v>
      </c>
      <c r="H15" s="13">
        <v>5118.5</v>
      </c>
      <c r="I15" s="23">
        <v>443.5</v>
      </c>
      <c r="J15" s="23">
        <v>315.5</v>
      </c>
      <c r="K15" s="26">
        <v>0</v>
      </c>
      <c r="L15" s="50" t="s">
        <v>69</v>
      </c>
      <c r="M15" s="35">
        <v>1562.13</v>
      </c>
      <c r="N15" s="13">
        <f t="shared" si="2"/>
        <v>7439.63</v>
      </c>
      <c r="O15" s="23">
        <v>844.86</v>
      </c>
      <c r="P15" s="23">
        <v>537.44000000000005</v>
      </c>
      <c r="Q15" s="23">
        <v>500</v>
      </c>
      <c r="R15" s="23">
        <v>745.55</v>
      </c>
      <c r="S15" s="31">
        <v>7.48</v>
      </c>
      <c r="T15" s="28"/>
      <c r="U15" s="25">
        <v>0</v>
      </c>
      <c r="V15" s="13">
        <f>SUM(O15:U15)</f>
        <v>2635.3300000000004</v>
      </c>
      <c r="W15" s="20">
        <f t="shared" si="1"/>
        <v>4804.2999999999993</v>
      </c>
    </row>
    <row r="16" spans="1:23" ht="16.5" thickBot="1">
      <c r="A16" s="62" t="s">
        <v>40</v>
      </c>
      <c r="B16" s="63"/>
      <c r="C16" s="2"/>
      <c r="D16" s="2"/>
      <c r="E16" s="2"/>
      <c r="F16" s="2"/>
      <c r="G16" s="40"/>
      <c r="H16" s="41">
        <v>88834.95</v>
      </c>
      <c r="I16" s="41">
        <v>5967.5</v>
      </c>
      <c r="J16" s="41">
        <f>SUM(J6:J15)</f>
        <v>3987.5</v>
      </c>
      <c r="K16" s="41">
        <v>0</v>
      </c>
      <c r="L16" s="41">
        <v>0</v>
      </c>
      <c r="M16" s="41">
        <f>SUM(M6:M15)</f>
        <v>23008.62</v>
      </c>
      <c r="N16" s="41">
        <f>SUM(N6:N15)</f>
        <v>121798.57</v>
      </c>
      <c r="O16" s="41">
        <f>SUM(O6:O15)</f>
        <v>21422.29</v>
      </c>
      <c r="P16" s="41">
        <v>9327.66</v>
      </c>
      <c r="Q16" s="41">
        <f>SUM(Q6:Q15)</f>
        <v>1400</v>
      </c>
      <c r="R16" s="41">
        <f>SUM(R6:R15)</f>
        <v>10775.3</v>
      </c>
      <c r="S16" s="41">
        <f>SUM(S6:S15)</f>
        <v>230.16</v>
      </c>
      <c r="T16" s="41">
        <v>0</v>
      </c>
      <c r="U16" s="41">
        <f>SUM(U6:U15)</f>
        <v>2317.66</v>
      </c>
      <c r="V16" s="41">
        <f>SUM(V6:V15)</f>
        <v>45473.07</v>
      </c>
      <c r="W16" s="41">
        <f>SUM(W6:W15)</f>
        <v>76325.500000000015</v>
      </c>
    </row>
    <row r="17" ht="15.75" thickTop="1"/>
  </sheetData>
  <mergeCells count="12">
    <mergeCell ref="N4:N5"/>
    <mergeCell ref="O4:U4"/>
    <mergeCell ref="V4:V5"/>
    <mergeCell ref="W4:W5"/>
    <mergeCell ref="A16:B16"/>
    <mergeCell ref="A4:A5"/>
    <mergeCell ref="B4:B5"/>
    <mergeCell ref="C4:C5"/>
    <mergeCell ref="E4:E5"/>
    <mergeCell ref="F4:F5"/>
    <mergeCell ref="G4:M4"/>
    <mergeCell ref="D4:D5"/>
  </mergeCells>
  <pageMargins left="0.23622047244094491" right="0.23622047244094491" top="1.5354330708661419" bottom="0.74803149606299213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7"/>
  <sheetViews>
    <sheetView zoomScale="80" zoomScaleNormal="80" workbookViewId="0">
      <pane ySplit="1" topLeftCell="A2" activePane="bottomLeft" state="frozen"/>
      <selection pane="bottomLeft" activeCell="D4" sqref="D4:D15"/>
    </sheetView>
  </sheetViews>
  <sheetFormatPr baseColWidth="10" defaultRowHeight="15"/>
  <cols>
    <col min="1" max="1" width="11.42578125" style="1"/>
    <col min="2" max="2" width="55.5703125" style="1" customWidth="1"/>
    <col min="3" max="4" width="37.85546875" style="1" customWidth="1"/>
    <col min="5" max="5" width="14" style="1" customWidth="1"/>
    <col min="6" max="6" width="19.5703125" style="1" bestFit="1" customWidth="1"/>
    <col min="7" max="7" width="12.7109375" style="1" customWidth="1"/>
    <col min="8" max="8" width="13" style="1" customWidth="1"/>
    <col min="9" max="10" width="15.28515625" style="1" bestFit="1" customWidth="1"/>
    <col min="11" max="11" width="8.85546875" style="1" customWidth="1"/>
    <col min="12" max="12" width="5.7109375" style="1" customWidth="1"/>
    <col min="13" max="13" width="11.42578125" style="1"/>
    <col min="14" max="14" width="13.28515625" style="1" customWidth="1"/>
    <col min="15" max="15" width="13.7109375" style="1" customWidth="1"/>
    <col min="16" max="16" width="13" style="1" customWidth="1"/>
    <col min="17" max="17" width="11.28515625" style="1" customWidth="1"/>
    <col min="18" max="18" width="12.5703125" style="1" customWidth="1"/>
    <col min="19" max="19" width="12.7109375" style="1" bestFit="1" customWidth="1"/>
    <col min="20" max="20" width="6.7109375" style="1" customWidth="1"/>
    <col min="21" max="21" width="11.28515625" style="1" customWidth="1"/>
    <col min="22" max="22" width="16" style="1" customWidth="1"/>
    <col min="23" max="23" width="15" style="1" customWidth="1"/>
    <col min="24" max="16384" width="11.42578125" style="1"/>
  </cols>
  <sheetData>
    <row r="1" spans="1:23">
      <c r="A1" s="1" t="s">
        <v>42</v>
      </c>
    </row>
    <row r="2" spans="1:23">
      <c r="A2" s="1" t="s">
        <v>43</v>
      </c>
      <c r="B2" s="1" t="s">
        <v>67</v>
      </c>
    </row>
    <row r="3" spans="1:23" ht="15.75" thickBot="1"/>
    <row r="4" spans="1:23" ht="16.5" customHeight="1" thickBot="1">
      <c r="A4" s="55" t="s">
        <v>0</v>
      </c>
      <c r="B4" s="55" t="s">
        <v>1</v>
      </c>
      <c r="C4" s="55" t="s">
        <v>2</v>
      </c>
      <c r="D4" s="55" t="s">
        <v>83</v>
      </c>
      <c r="E4" s="55" t="s">
        <v>41</v>
      </c>
      <c r="F4" s="55" t="s">
        <v>3</v>
      </c>
      <c r="G4" s="57" t="s">
        <v>4</v>
      </c>
      <c r="H4" s="58"/>
      <c r="I4" s="58"/>
      <c r="J4" s="58"/>
      <c r="K4" s="58"/>
      <c r="L4" s="58"/>
      <c r="M4" s="59"/>
      <c r="N4" s="55" t="s">
        <v>5</v>
      </c>
      <c r="O4" s="57" t="s">
        <v>6</v>
      </c>
      <c r="P4" s="58"/>
      <c r="Q4" s="58"/>
      <c r="R4" s="58"/>
      <c r="S4" s="58"/>
      <c r="T4" s="58"/>
      <c r="U4" s="59"/>
      <c r="V4" s="55" t="s">
        <v>7</v>
      </c>
      <c r="W4" s="60" t="s">
        <v>8</v>
      </c>
    </row>
    <row r="5" spans="1:23" ht="33" customHeight="1" thickBot="1">
      <c r="A5" s="56"/>
      <c r="B5" s="56"/>
      <c r="C5" s="56"/>
      <c r="D5" s="56"/>
      <c r="E5" s="56"/>
      <c r="F5" s="56"/>
      <c r="G5" s="46" t="s">
        <v>9</v>
      </c>
      <c r="H5" s="46" t="s">
        <v>10</v>
      </c>
      <c r="I5" s="46" t="s">
        <v>11</v>
      </c>
      <c r="J5" s="46" t="s">
        <v>12</v>
      </c>
      <c r="K5" s="46" t="s">
        <v>13</v>
      </c>
      <c r="L5" s="46" t="s">
        <v>14</v>
      </c>
      <c r="M5" s="46" t="s">
        <v>15</v>
      </c>
      <c r="N5" s="56"/>
      <c r="O5" s="42" t="s">
        <v>16</v>
      </c>
      <c r="P5" s="42" t="s">
        <v>17</v>
      </c>
      <c r="Q5" s="43" t="s">
        <v>18</v>
      </c>
      <c r="R5" s="44" t="s">
        <v>46</v>
      </c>
      <c r="S5" s="43" t="s">
        <v>19</v>
      </c>
      <c r="T5" s="45" t="s">
        <v>20</v>
      </c>
      <c r="U5" s="42" t="s">
        <v>21</v>
      </c>
      <c r="V5" s="56"/>
      <c r="W5" s="61"/>
    </row>
    <row r="6" spans="1:23" s="21" customFormat="1" ht="30" customHeight="1">
      <c r="A6" s="12">
        <v>1</v>
      </c>
      <c r="B6" s="9" t="s">
        <v>22</v>
      </c>
      <c r="C6" s="3" t="s">
        <v>23</v>
      </c>
      <c r="D6" s="3" t="s">
        <v>84</v>
      </c>
      <c r="E6" s="6">
        <v>39326</v>
      </c>
      <c r="F6" s="13">
        <v>573.76</v>
      </c>
      <c r="G6" s="14">
        <v>15</v>
      </c>
      <c r="H6" s="13">
        <v>8606.5</v>
      </c>
      <c r="I6" s="15">
        <v>623.5</v>
      </c>
      <c r="J6" s="15">
        <v>389.5</v>
      </c>
      <c r="K6" s="16">
        <v>0</v>
      </c>
      <c r="L6" s="13"/>
      <c r="M6" s="17">
        <v>0</v>
      </c>
      <c r="N6" s="13">
        <f>SUM(H6:M6)</f>
        <v>9619.5</v>
      </c>
      <c r="O6" s="13">
        <v>1500.16</v>
      </c>
      <c r="P6" s="13">
        <v>903.68</v>
      </c>
      <c r="Q6" s="13">
        <v>0</v>
      </c>
      <c r="R6" s="13"/>
      <c r="S6" s="13">
        <v>24.49</v>
      </c>
      <c r="T6" s="18"/>
      <c r="U6" s="19">
        <v>0</v>
      </c>
      <c r="V6" s="13">
        <f t="shared" ref="V6:V15" si="0">SUM(O6:U6)</f>
        <v>2428.33</v>
      </c>
      <c r="W6" s="20">
        <f t="shared" ref="W6:W15" si="1">SUM(N6-V6)</f>
        <v>7191.17</v>
      </c>
    </row>
    <row r="7" spans="1:23" s="21" customFormat="1" ht="30" customHeight="1">
      <c r="A7" s="22">
        <v>2</v>
      </c>
      <c r="B7" s="10" t="s">
        <v>24</v>
      </c>
      <c r="C7" s="4" t="s">
        <v>25</v>
      </c>
      <c r="D7" s="4" t="s">
        <v>85</v>
      </c>
      <c r="E7" s="6">
        <v>39356</v>
      </c>
      <c r="F7" s="23">
        <v>361.83</v>
      </c>
      <c r="G7" s="24">
        <v>15</v>
      </c>
      <c r="H7" s="13">
        <f>SUM(F7*G7)</f>
        <v>5427.45</v>
      </c>
      <c r="I7" s="25">
        <v>510.5</v>
      </c>
      <c r="J7" s="25">
        <v>333</v>
      </c>
      <c r="K7" s="26">
        <v>0</v>
      </c>
      <c r="L7" s="13"/>
      <c r="M7" s="27">
        <v>0</v>
      </c>
      <c r="N7" s="13">
        <v>6271</v>
      </c>
      <c r="O7" s="23">
        <v>784.92</v>
      </c>
      <c r="P7" s="23">
        <v>569.89</v>
      </c>
      <c r="Q7" s="23">
        <v>0</v>
      </c>
      <c r="R7" s="23">
        <v>0</v>
      </c>
      <c r="S7" s="23">
        <v>9.89</v>
      </c>
      <c r="T7" s="28"/>
      <c r="U7" s="25">
        <v>200</v>
      </c>
      <c r="V7" s="13">
        <f t="shared" si="0"/>
        <v>1564.7</v>
      </c>
      <c r="W7" s="20">
        <f t="shared" si="1"/>
        <v>4706.3</v>
      </c>
    </row>
    <row r="8" spans="1:23" s="21" customFormat="1" ht="30" customHeight="1">
      <c r="A8" s="22">
        <v>3</v>
      </c>
      <c r="B8" s="10" t="s">
        <v>26</v>
      </c>
      <c r="C8" s="4" t="s">
        <v>27</v>
      </c>
      <c r="D8" s="4" t="s">
        <v>86</v>
      </c>
      <c r="E8" s="7">
        <v>40878</v>
      </c>
      <c r="F8" s="29">
        <v>341.23</v>
      </c>
      <c r="G8" s="24">
        <v>15</v>
      </c>
      <c r="H8" s="13">
        <v>5118.5</v>
      </c>
      <c r="I8" s="23">
        <v>443.5</v>
      </c>
      <c r="J8" s="23">
        <v>315.5</v>
      </c>
      <c r="K8" s="26">
        <v>0</v>
      </c>
      <c r="L8" s="13"/>
      <c r="M8" s="27">
        <v>0</v>
      </c>
      <c r="N8" s="13">
        <f>SUM(H8:M8)</f>
        <v>5877.5</v>
      </c>
      <c r="O8" s="23">
        <v>700.84</v>
      </c>
      <c r="P8" s="23">
        <v>537.44000000000005</v>
      </c>
      <c r="Q8" s="23">
        <v>200</v>
      </c>
      <c r="R8" s="23">
        <v>0</v>
      </c>
      <c r="S8" s="23">
        <v>7.48</v>
      </c>
      <c r="T8" s="28"/>
      <c r="U8" s="25">
        <v>0</v>
      </c>
      <c r="V8" s="13">
        <f t="shared" si="0"/>
        <v>1445.7600000000002</v>
      </c>
      <c r="W8" s="20">
        <f t="shared" si="1"/>
        <v>4431.74</v>
      </c>
    </row>
    <row r="9" spans="1:23" s="21" customFormat="1" ht="30" customHeight="1">
      <c r="A9" s="22">
        <v>4</v>
      </c>
      <c r="B9" s="11" t="s">
        <v>29</v>
      </c>
      <c r="C9" s="5" t="s">
        <v>30</v>
      </c>
      <c r="D9" s="3" t="s">
        <v>84</v>
      </c>
      <c r="E9" s="8">
        <v>39326</v>
      </c>
      <c r="F9" s="31">
        <v>573.76</v>
      </c>
      <c r="G9" s="32">
        <v>15</v>
      </c>
      <c r="H9" s="13">
        <v>8605.5</v>
      </c>
      <c r="I9" s="31">
        <v>623.5</v>
      </c>
      <c r="J9" s="31">
        <v>389.5</v>
      </c>
      <c r="K9" s="33">
        <v>0</v>
      </c>
      <c r="L9" s="34"/>
      <c r="M9" s="35">
        <v>0</v>
      </c>
      <c r="N9" s="13">
        <v>9619.5</v>
      </c>
      <c r="O9" s="31">
        <v>1500.16</v>
      </c>
      <c r="P9" s="31">
        <v>903.68</v>
      </c>
      <c r="Q9" s="31">
        <v>0</v>
      </c>
      <c r="R9" s="31">
        <v>1506.46</v>
      </c>
      <c r="S9" s="31">
        <v>24.49</v>
      </c>
      <c r="T9" s="36"/>
      <c r="U9" s="31">
        <v>500</v>
      </c>
      <c r="V9" s="13">
        <f t="shared" si="0"/>
        <v>4434.79</v>
      </c>
      <c r="W9" s="20">
        <f t="shared" si="1"/>
        <v>5184.71</v>
      </c>
    </row>
    <row r="10" spans="1:23" s="21" customFormat="1" ht="30" customHeight="1">
      <c r="A10" s="12">
        <v>5</v>
      </c>
      <c r="B10" s="10" t="s">
        <v>31</v>
      </c>
      <c r="C10" s="4" t="s">
        <v>32</v>
      </c>
      <c r="D10" s="3" t="s">
        <v>84</v>
      </c>
      <c r="E10" s="6">
        <v>39341</v>
      </c>
      <c r="F10" s="23">
        <v>573.76</v>
      </c>
      <c r="G10" s="24">
        <v>15</v>
      </c>
      <c r="H10" s="13">
        <v>8606.5</v>
      </c>
      <c r="I10" s="31">
        <v>623.5</v>
      </c>
      <c r="J10" s="31">
        <v>389.5</v>
      </c>
      <c r="K10" s="26">
        <v>0</v>
      </c>
      <c r="L10" s="13"/>
      <c r="M10" s="35">
        <v>0</v>
      </c>
      <c r="N10" s="13">
        <f t="shared" ref="N10:N15" si="2">SUM(H10:M10)</f>
        <v>9619.5</v>
      </c>
      <c r="O10" s="23">
        <v>1500.16</v>
      </c>
      <c r="P10" s="23">
        <v>903.68</v>
      </c>
      <c r="Q10" s="23">
        <v>100</v>
      </c>
      <c r="R10" s="23">
        <v>0</v>
      </c>
      <c r="S10" s="31">
        <v>24.49</v>
      </c>
      <c r="T10" s="28"/>
      <c r="U10" s="25">
        <v>300</v>
      </c>
      <c r="V10" s="13">
        <f t="shared" si="0"/>
        <v>2828.33</v>
      </c>
      <c r="W10" s="20">
        <f t="shared" si="1"/>
        <v>6791.17</v>
      </c>
    </row>
    <row r="11" spans="1:23" s="21" customFormat="1" ht="30" customHeight="1">
      <c r="A11" s="12">
        <v>6</v>
      </c>
      <c r="B11" s="10" t="s">
        <v>33</v>
      </c>
      <c r="C11" s="4" t="s">
        <v>25</v>
      </c>
      <c r="D11" s="3" t="s">
        <v>84</v>
      </c>
      <c r="E11" s="6">
        <v>42205</v>
      </c>
      <c r="F11" s="23">
        <v>361.83</v>
      </c>
      <c r="G11" s="24">
        <v>12</v>
      </c>
      <c r="H11" s="13">
        <v>4339.5600000000004</v>
      </c>
      <c r="I11" s="31">
        <v>408.36</v>
      </c>
      <c r="J11" s="31">
        <v>266</v>
      </c>
      <c r="K11" s="26">
        <v>0</v>
      </c>
      <c r="L11" s="16"/>
      <c r="M11" s="37">
        <v>0</v>
      </c>
      <c r="N11" s="13">
        <f t="shared" si="2"/>
        <v>5013.92</v>
      </c>
      <c r="O11" s="23">
        <v>526</v>
      </c>
      <c r="P11" s="23">
        <v>569.89</v>
      </c>
      <c r="Q11" s="23"/>
      <c r="R11" s="23"/>
      <c r="S11" s="31">
        <v>9.89</v>
      </c>
      <c r="T11" s="28">
        <v>0</v>
      </c>
      <c r="U11" s="25">
        <v>0</v>
      </c>
      <c r="V11" s="13">
        <f t="shared" si="0"/>
        <v>1105.78</v>
      </c>
      <c r="W11" s="20">
        <f t="shared" si="1"/>
        <v>3908.1400000000003</v>
      </c>
    </row>
    <row r="12" spans="1:23" s="21" customFormat="1" ht="30" customHeight="1">
      <c r="A12" s="22">
        <v>7</v>
      </c>
      <c r="B12" s="10" t="s">
        <v>34</v>
      </c>
      <c r="C12" s="4" t="s">
        <v>35</v>
      </c>
      <c r="D12" s="4" t="s">
        <v>86</v>
      </c>
      <c r="E12" s="6">
        <v>39326</v>
      </c>
      <c r="F12" s="23">
        <v>279.36</v>
      </c>
      <c r="G12" s="24">
        <v>15</v>
      </c>
      <c r="H12" s="13">
        <v>4540.5</v>
      </c>
      <c r="I12" s="23">
        <v>428</v>
      </c>
      <c r="J12" s="23">
        <v>300</v>
      </c>
      <c r="K12" s="26">
        <v>0</v>
      </c>
      <c r="L12" s="13"/>
      <c r="M12" s="25"/>
      <c r="N12" s="13">
        <f t="shared" si="2"/>
        <v>5268.5</v>
      </c>
      <c r="O12" s="23">
        <v>570.79</v>
      </c>
      <c r="P12" s="23">
        <v>476.75</v>
      </c>
      <c r="Q12" s="23">
        <v>0</v>
      </c>
      <c r="R12" s="23">
        <v>35</v>
      </c>
      <c r="S12" s="31">
        <v>6.05</v>
      </c>
      <c r="T12" s="38" t="s">
        <v>45</v>
      </c>
      <c r="U12" s="39">
        <v>2317.66</v>
      </c>
      <c r="V12" s="13">
        <f t="shared" si="0"/>
        <v>3406.25</v>
      </c>
      <c r="W12" s="20">
        <f t="shared" si="1"/>
        <v>1862.25</v>
      </c>
    </row>
    <row r="13" spans="1:23" s="21" customFormat="1" ht="30" customHeight="1">
      <c r="A13" s="22">
        <v>8</v>
      </c>
      <c r="B13" s="10" t="s">
        <v>36</v>
      </c>
      <c r="C13" s="4" t="s">
        <v>37</v>
      </c>
      <c r="D13" s="4" t="s">
        <v>86</v>
      </c>
      <c r="E13" s="6">
        <v>39295</v>
      </c>
      <c r="F13" s="29">
        <v>739.36</v>
      </c>
      <c r="G13" s="32">
        <v>15</v>
      </c>
      <c r="H13" s="13">
        <v>11092.95</v>
      </c>
      <c r="I13" s="23">
        <v>732.5</v>
      </c>
      <c r="J13" s="23">
        <v>493.5</v>
      </c>
      <c r="K13" s="26">
        <v>0</v>
      </c>
      <c r="L13" s="13"/>
      <c r="M13" s="35">
        <v>0</v>
      </c>
      <c r="N13" s="13">
        <f t="shared" si="2"/>
        <v>12318.95</v>
      </c>
      <c r="O13" s="23">
        <v>2118.5500000000002</v>
      </c>
      <c r="P13" s="23">
        <v>1164.75</v>
      </c>
      <c r="Q13" s="23">
        <v>600</v>
      </c>
      <c r="R13" s="23"/>
      <c r="S13" s="31">
        <v>35.229999999999997</v>
      </c>
      <c r="T13" s="28"/>
      <c r="U13" s="25">
        <v>400</v>
      </c>
      <c r="V13" s="13">
        <f t="shared" si="0"/>
        <v>4318.5300000000007</v>
      </c>
      <c r="W13" s="20">
        <f t="shared" si="1"/>
        <v>8000.42</v>
      </c>
    </row>
    <row r="14" spans="1:23" s="21" customFormat="1" ht="30" customHeight="1">
      <c r="A14" s="22">
        <v>9</v>
      </c>
      <c r="B14" s="10" t="s">
        <v>44</v>
      </c>
      <c r="C14" s="4" t="s">
        <v>28</v>
      </c>
      <c r="D14" s="3" t="s">
        <v>84</v>
      </c>
      <c r="E14" s="47">
        <v>41395</v>
      </c>
      <c r="F14" s="23">
        <v>1752.66</v>
      </c>
      <c r="G14" s="24">
        <v>15</v>
      </c>
      <c r="H14" s="13">
        <v>26290</v>
      </c>
      <c r="I14" s="23">
        <v>1028.5</v>
      </c>
      <c r="J14" s="23">
        <v>728.5</v>
      </c>
      <c r="K14" s="26"/>
      <c r="L14" s="13"/>
      <c r="M14" s="27"/>
      <c r="N14" s="13">
        <f t="shared" si="2"/>
        <v>28047</v>
      </c>
      <c r="O14" s="23">
        <v>6574.54</v>
      </c>
      <c r="P14" s="23">
        <v>2760.45</v>
      </c>
      <c r="Q14" s="23"/>
      <c r="R14" s="23">
        <v>5843</v>
      </c>
      <c r="S14" s="31">
        <v>80.69</v>
      </c>
      <c r="T14" s="28"/>
      <c r="U14" s="25">
        <v>500</v>
      </c>
      <c r="V14" s="13">
        <f t="shared" si="0"/>
        <v>15758.68</v>
      </c>
      <c r="W14" s="20">
        <f t="shared" si="1"/>
        <v>12288.32</v>
      </c>
    </row>
    <row r="15" spans="1:23" s="21" customFormat="1" ht="36" customHeight="1">
      <c r="A15" s="22">
        <v>10</v>
      </c>
      <c r="B15" s="10" t="s">
        <v>38</v>
      </c>
      <c r="C15" s="4" t="s">
        <v>39</v>
      </c>
      <c r="D15" s="3" t="s">
        <v>84</v>
      </c>
      <c r="E15" s="6">
        <v>40878</v>
      </c>
      <c r="F15" s="29">
        <v>341.23</v>
      </c>
      <c r="G15" s="24">
        <v>15</v>
      </c>
      <c r="H15" s="13">
        <v>5118.5</v>
      </c>
      <c r="I15" s="23">
        <v>443.5</v>
      </c>
      <c r="J15" s="23">
        <v>315.5</v>
      </c>
      <c r="K15" s="26">
        <v>0</v>
      </c>
      <c r="L15" s="13"/>
      <c r="M15" s="35">
        <v>0</v>
      </c>
      <c r="N15" s="13">
        <f t="shared" si="2"/>
        <v>5877.5</v>
      </c>
      <c r="O15" s="23">
        <v>700.84</v>
      </c>
      <c r="P15" s="23">
        <v>537.44000000000005</v>
      </c>
      <c r="Q15" s="23">
        <v>500</v>
      </c>
      <c r="R15" s="23">
        <v>745.55</v>
      </c>
      <c r="S15" s="31">
        <v>7.48</v>
      </c>
      <c r="T15" s="28"/>
      <c r="U15" s="25">
        <v>0</v>
      </c>
      <c r="V15" s="13">
        <f t="shared" si="0"/>
        <v>2491.31</v>
      </c>
      <c r="W15" s="20">
        <f t="shared" si="1"/>
        <v>3386.19</v>
      </c>
    </row>
    <row r="16" spans="1:23" ht="16.5" thickBot="1">
      <c r="A16" s="62" t="s">
        <v>40</v>
      </c>
      <c r="B16" s="63"/>
      <c r="C16" s="2"/>
      <c r="D16" s="2"/>
      <c r="E16" s="2"/>
      <c r="F16" s="2"/>
      <c r="G16" s="40"/>
      <c r="H16" s="41">
        <v>87747.01</v>
      </c>
      <c r="I16" s="41">
        <v>5846.36</v>
      </c>
      <c r="J16" s="41">
        <v>3920.5</v>
      </c>
      <c r="K16" s="41">
        <v>0</v>
      </c>
      <c r="L16" s="41">
        <v>0</v>
      </c>
      <c r="M16" s="41">
        <v>0</v>
      </c>
      <c r="N16" s="41">
        <f>SUM(N6:N15)</f>
        <v>97532.87</v>
      </c>
      <c r="O16" s="41">
        <v>16476.96</v>
      </c>
      <c r="P16" s="41">
        <v>9327.66</v>
      </c>
      <c r="Q16" s="41">
        <f>SUM(Q6:Q15)</f>
        <v>1400</v>
      </c>
      <c r="R16" s="41">
        <f>SUM(R6:R15)</f>
        <v>8130.01</v>
      </c>
      <c r="S16" s="41">
        <v>230.17</v>
      </c>
      <c r="T16" s="41">
        <v>0</v>
      </c>
      <c r="U16" s="41">
        <f>SUM(U6:U15)</f>
        <v>4217.66</v>
      </c>
      <c r="V16" s="41">
        <f>SUM(V6:V15)</f>
        <v>39782.46</v>
      </c>
      <c r="W16" s="41">
        <f>SUM(W6:W15)</f>
        <v>57750.41</v>
      </c>
    </row>
    <row r="17" ht="15.75" thickTop="1"/>
  </sheetData>
  <mergeCells count="12">
    <mergeCell ref="N4:N5"/>
    <mergeCell ref="O4:U4"/>
    <mergeCell ref="V4:V5"/>
    <mergeCell ref="W4:W5"/>
    <mergeCell ref="A16:B16"/>
    <mergeCell ref="A4:A5"/>
    <mergeCell ref="B4:B5"/>
    <mergeCell ref="C4:C5"/>
    <mergeCell ref="E4:E5"/>
    <mergeCell ref="F4:F5"/>
    <mergeCell ref="G4:M4"/>
    <mergeCell ref="D4:D5"/>
  </mergeCells>
  <pageMargins left="0.23622047244094491" right="0.23622047244094491" top="1.5354330708661419" bottom="0.74803149606299213" header="0.31496062992125984" footer="0.31496062992125984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6"/>
  <sheetViews>
    <sheetView zoomScale="80" zoomScaleNormal="80" workbookViewId="0">
      <pane ySplit="1" topLeftCell="A2" activePane="bottomLeft" state="frozen"/>
      <selection pane="bottomLeft" activeCell="D4" sqref="D4:D14"/>
    </sheetView>
  </sheetViews>
  <sheetFormatPr baseColWidth="10" defaultRowHeight="15"/>
  <cols>
    <col min="1" max="1" width="11.42578125" style="1"/>
    <col min="2" max="2" width="55.5703125" style="1" customWidth="1"/>
    <col min="3" max="4" width="37.85546875" style="1" customWidth="1"/>
    <col min="5" max="5" width="14" style="1" customWidth="1"/>
    <col min="6" max="6" width="19.5703125" style="1" bestFit="1" customWidth="1"/>
    <col min="7" max="7" width="12.7109375" style="1" customWidth="1"/>
    <col min="8" max="8" width="13" style="1" customWidth="1"/>
    <col min="9" max="10" width="15.28515625" style="1" bestFit="1" customWidth="1"/>
    <col min="11" max="11" width="8.85546875" style="1" customWidth="1"/>
    <col min="12" max="12" width="5.7109375" style="1" customWidth="1"/>
    <col min="13" max="13" width="11.42578125" style="1"/>
    <col min="14" max="14" width="13.28515625" style="1" customWidth="1"/>
    <col min="15" max="15" width="13.7109375" style="1" customWidth="1"/>
    <col min="16" max="16" width="13" style="1" customWidth="1"/>
    <col min="17" max="17" width="11.28515625" style="1" customWidth="1"/>
    <col min="18" max="18" width="12.5703125" style="1" customWidth="1"/>
    <col min="19" max="19" width="12.7109375" style="1" bestFit="1" customWidth="1"/>
    <col min="20" max="20" width="6.7109375" style="1" customWidth="1"/>
    <col min="21" max="21" width="11.28515625" style="1" customWidth="1"/>
    <col min="22" max="22" width="16" style="1" customWidth="1"/>
    <col min="23" max="23" width="15" style="1" customWidth="1"/>
    <col min="24" max="16384" width="11.42578125" style="1"/>
  </cols>
  <sheetData>
    <row r="1" spans="1:23">
      <c r="A1" s="1" t="s">
        <v>42</v>
      </c>
    </row>
    <row r="2" spans="1:23">
      <c r="A2" s="1" t="s">
        <v>43</v>
      </c>
      <c r="B2" s="1" t="s">
        <v>66</v>
      </c>
    </row>
    <row r="3" spans="1:23" ht="15.75" thickBot="1"/>
    <row r="4" spans="1:23" ht="16.5" customHeight="1" thickBot="1">
      <c r="A4" s="55" t="s">
        <v>0</v>
      </c>
      <c r="B4" s="55" t="s">
        <v>1</v>
      </c>
      <c r="C4" s="55" t="s">
        <v>2</v>
      </c>
      <c r="D4" s="55" t="s">
        <v>83</v>
      </c>
      <c r="E4" s="55" t="s">
        <v>41</v>
      </c>
      <c r="F4" s="55" t="s">
        <v>3</v>
      </c>
      <c r="G4" s="57" t="s">
        <v>4</v>
      </c>
      <c r="H4" s="58"/>
      <c r="I4" s="58"/>
      <c r="J4" s="58"/>
      <c r="K4" s="58"/>
      <c r="L4" s="58"/>
      <c r="M4" s="59"/>
      <c r="N4" s="55" t="s">
        <v>5</v>
      </c>
      <c r="O4" s="57" t="s">
        <v>6</v>
      </c>
      <c r="P4" s="58"/>
      <c r="Q4" s="58"/>
      <c r="R4" s="58"/>
      <c r="S4" s="58"/>
      <c r="T4" s="58"/>
      <c r="U4" s="59"/>
      <c r="V4" s="55" t="s">
        <v>7</v>
      </c>
      <c r="W4" s="60" t="s">
        <v>8</v>
      </c>
    </row>
    <row r="5" spans="1:23" ht="33" customHeight="1" thickBot="1">
      <c r="A5" s="56"/>
      <c r="B5" s="56"/>
      <c r="C5" s="56"/>
      <c r="D5" s="56"/>
      <c r="E5" s="56"/>
      <c r="F5" s="56"/>
      <c r="G5" s="46" t="s">
        <v>9</v>
      </c>
      <c r="H5" s="46" t="s">
        <v>10</v>
      </c>
      <c r="I5" s="46" t="s">
        <v>11</v>
      </c>
      <c r="J5" s="46" t="s">
        <v>12</v>
      </c>
      <c r="K5" s="46" t="s">
        <v>13</v>
      </c>
      <c r="L5" s="46" t="s">
        <v>14</v>
      </c>
      <c r="M5" s="46" t="s">
        <v>15</v>
      </c>
      <c r="N5" s="56"/>
      <c r="O5" s="42" t="s">
        <v>16</v>
      </c>
      <c r="P5" s="42" t="s">
        <v>17</v>
      </c>
      <c r="Q5" s="43" t="s">
        <v>18</v>
      </c>
      <c r="R5" s="44" t="s">
        <v>46</v>
      </c>
      <c r="S5" s="43" t="s">
        <v>19</v>
      </c>
      <c r="T5" s="45" t="s">
        <v>20</v>
      </c>
      <c r="U5" s="42" t="s">
        <v>21</v>
      </c>
      <c r="V5" s="56"/>
      <c r="W5" s="61"/>
    </row>
    <row r="6" spans="1:23" s="21" customFormat="1" ht="30" customHeight="1">
      <c r="A6" s="12">
        <v>1</v>
      </c>
      <c r="B6" s="9" t="s">
        <v>22</v>
      </c>
      <c r="C6" s="3" t="s">
        <v>23</v>
      </c>
      <c r="D6" s="3" t="s">
        <v>84</v>
      </c>
      <c r="E6" s="6">
        <v>39326</v>
      </c>
      <c r="F6" s="13">
        <v>573.76</v>
      </c>
      <c r="G6" s="14">
        <v>15</v>
      </c>
      <c r="H6" s="13">
        <v>8606.5</v>
      </c>
      <c r="I6" s="15">
        <v>623.5</v>
      </c>
      <c r="J6" s="15">
        <v>389.5</v>
      </c>
      <c r="K6" s="16">
        <v>0</v>
      </c>
      <c r="L6" s="13"/>
      <c r="M6" s="17">
        <v>0</v>
      </c>
      <c r="N6" s="13">
        <f t="shared" ref="N6:N14" si="0">SUM(H6:M6)</f>
        <v>9619.5</v>
      </c>
      <c r="O6" s="13">
        <v>1500.16</v>
      </c>
      <c r="P6" s="13">
        <v>903.68</v>
      </c>
      <c r="Q6" s="13">
        <v>0</v>
      </c>
      <c r="R6" s="13"/>
      <c r="S6" s="13">
        <v>24.49</v>
      </c>
      <c r="T6" s="18"/>
      <c r="U6" s="19">
        <v>0</v>
      </c>
      <c r="V6" s="13">
        <f t="shared" ref="V6:V14" si="1">SUM(O6:U6)</f>
        <v>2428.33</v>
      </c>
      <c r="W6" s="20">
        <f t="shared" ref="W6:W15" si="2">SUM(N6-V6)</f>
        <v>7191.17</v>
      </c>
    </row>
    <row r="7" spans="1:23" s="21" customFormat="1" ht="30" customHeight="1">
      <c r="A7" s="22">
        <v>2</v>
      </c>
      <c r="B7" s="10" t="s">
        <v>24</v>
      </c>
      <c r="C7" s="4" t="s">
        <v>25</v>
      </c>
      <c r="D7" s="4" t="s">
        <v>85</v>
      </c>
      <c r="E7" s="6">
        <v>39356</v>
      </c>
      <c r="F7" s="23">
        <v>361.83</v>
      </c>
      <c r="G7" s="24">
        <v>15</v>
      </c>
      <c r="H7" s="13">
        <v>5427.5</v>
      </c>
      <c r="I7" s="25">
        <v>510.5</v>
      </c>
      <c r="J7" s="25">
        <v>333</v>
      </c>
      <c r="K7" s="26">
        <v>0</v>
      </c>
      <c r="L7" s="13"/>
      <c r="M7" s="27">
        <v>0</v>
      </c>
      <c r="N7" s="13">
        <f t="shared" si="0"/>
        <v>6271</v>
      </c>
      <c r="O7" s="23">
        <v>784.92</v>
      </c>
      <c r="P7" s="23">
        <v>569.89</v>
      </c>
      <c r="Q7" s="23">
        <v>0</v>
      </c>
      <c r="R7" s="23">
        <v>0</v>
      </c>
      <c r="S7" s="23">
        <v>9.89</v>
      </c>
      <c r="T7" s="28"/>
      <c r="U7" s="25">
        <v>200</v>
      </c>
      <c r="V7" s="13">
        <f t="shared" si="1"/>
        <v>1564.7</v>
      </c>
      <c r="W7" s="20">
        <f t="shared" si="2"/>
        <v>4706.3</v>
      </c>
    </row>
    <row r="8" spans="1:23" s="21" customFormat="1" ht="30" customHeight="1">
      <c r="A8" s="22">
        <v>3</v>
      </c>
      <c r="B8" s="10" t="s">
        <v>26</v>
      </c>
      <c r="C8" s="4" t="s">
        <v>27</v>
      </c>
      <c r="D8" s="4" t="s">
        <v>86</v>
      </c>
      <c r="E8" s="7">
        <v>40878</v>
      </c>
      <c r="F8" s="29">
        <v>341.23</v>
      </c>
      <c r="G8" s="24">
        <v>15</v>
      </c>
      <c r="H8" s="13">
        <v>5118.5</v>
      </c>
      <c r="I8" s="23">
        <v>443.5</v>
      </c>
      <c r="J8" s="23">
        <v>315.5</v>
      </c>
      <c r="K8" s="26">
        <v>0</v>
      </c>
      <c r="L8" s="13"/>
      <c r="M8" s="27">
        <v>0</v>
      </c>
      <c r="N8" s="13">
        <f t="shared" si="0"/>
        <v>5877.5</v>
      </c>
      <c r="O8" s="23">
        <v>700.84</v>
      </c>
      <c r="P8" s="23">
        <v>537.44000000000005</v>
      </c>
      <c r="Q8" s="23">
        <v>200</v>
      </c>
      <c r="R8" s="23">
        <v>0</v>
      </c>
      <c r="S8" s="23">
        <v>7.48</v>
      </c>
      <c r="T8" s="28"/>
      <c r="U8" s="25"/>
      <c r="V8" s="13">
        <f t="shared" si="1"/>
        <v>1445.7600000000002</v>
      </c>
      <c r="W8" s="20">
        <f t="shared" si="2"/>
        <v>4431.74</v>
      </c>
    </row>
    <row r="9" spans="1:23" s="21" customFormat="1" ht="30" customHeight="1">
      <c r="A9" s="22">
        <v>4</v>
      </c>
      <c r="B9" s="11" t="s">
        <v>29</v>
      </c>
      <c r="C9" s="5" t="s">
        <v>30</v>
      </c>
      <c r="D9" s="3" t="s">
        <v>84</v>
      </c>
      <c r="E9" s="8">
        <v>39326</v>
      </c>
      <c r="F9" s="31">
        <v>573.76</v>
      </c>
      <c r="G9" s="32">
        <v>15</v>
      </c>
      <c r="H9" s="13">
        <v>8606.5</v>
      </c>
      <c r="I9" s="31">
        <v>623.5</v>
      </c>
      <c r="J9" s="31">
        <v>389.5</v>
      </c>
      <c r="K9" s="33">
        <v>0</v>
      </c>
      <c r="L9" s="34"/>
      <c r="M9" s="35">
        <v>0</v>
      </c>
      <c r="N9" s="13">
        <f t="shared" si="0"/>
        <v>9619.5</v>
      </c>
      <c r="O9" s="31">
        <v>1500.16</v>
      </c>
      <c r="P9" s="31">
        <v>903.68</v>
      </c>
      <c r="Q9" s="31">
        <v>0</v>
      </c>
      <c r="R9" s="31">
        <v>1506.46</v>
      </c>
      <c r="S9" s="31">
        <v>24.49</v>
      </c>
      <c r="T9" s="36"/>
      <c r="U9" s="31">
        <v>500</v>
      </c>
      <c r="V9" s="13">
        <f t="shared" si="1"/>
        <v>4434.79</v>
      </c>
      <c r="W9" s="20">
        <f t="shared" si="2"/>
        <v>5184.71</v>
      </c>
    </row>
    <row r="10" spans="1:23" s="21" customFormat="1" ht="30" customHeight="1">
      <c r="A10" s="12">
        <v>5</v>
      </c>
      <c r="B10" s="10" t="s">
        <v>31</v>
      </c>
      <c r="C10" s="4" t="s">
        <v>32</v>
      </c>
      <c r="D10" s="3" t="s">
        <v>84</v>
      </c>
      <c r="E10" s="6">
        <v>39341</v>
      </c>
      <c r="F10" s="23">
        <v>573.76</v>
      </c>
      <c r="G10" s="24">
        <v>15</v>
      </c>
      <c r="H10" s="13">
        <v>8606.5</v>
      </c>
      <c r="I10" s="31">
        <v>623.5</v>
      </c>
      <c r="J10" s="31">
        <v>389.5</v>
      </c>
      <c r="K10" s="26">
        <v>0</v>
      </c>
      <c r="L10" s="13"/>
      <c r="M10" s="35">
        <v>0</v>
      </c>
      <c r="N10" s="13">
        <f t="shared" si="0"/>
        <v>9619.5</v>
      </c>
      <c r="O10" s="23">
        <v>1500.16</v>
      </c>
      <c r="P10" s="31">
        <v>903.68</v>
      </c>
      <c r="Q10" s="23">
        <v>100</v>
      </c>
      <c r="R10" s="23">
        <v>0</v>
      </c>
      <c r="S10" s="31">
        <v>24.49</v>
      </c>
      <c r="T10" s="28"/>
      <c r="U10" s="25">
        <v>300</v>
      </c>
      <c r="V10" s="13">
        <f t="shared" si="1"/>
        <v>2828.33</v>
      </c>
      <c r="W10" s="20">
        <f t="shared" si="2"/>
        <v>6791.17</v>
      </c>
    </row>
    <row r="11" spans="1:23" s="21" customFormat="1" ht="30" customHeight="1">
      <c r="A11" s="22">
        <v>6</v>
      </c>
      <c r="B11" s="10" t="s">
        <v>34</v>
      </c>
      <c r="C11" s="4" t="s">
        <v>35</v>
      </c>
      <c r="D11" s="4" t="s">
        <v>86</v>
      </c>
      <c r="E11" s="6">
        <v>39326</v>
      </c>
      <c r="F11" s="23">
        <v>279.36</v>
      </c>
      <c r="G11" s="24">
        <v>15</v>
      </c>
      <c r="H11" s="13">
        <v>4540.5</v>
      </c>
      <c r="I11" s="23">
        <v>428</v>
      </c>
      <c r="J11" s="23">
        <v>300</v>
      </c>
      <c r="K11" s="26">
        <v>0</v>
      </c>
      <c r="L11" s="13"/>
      <c r="M11" s="25"/>
      <c r="N11" s="13">
        <f t="shared" si="0"/>
        <v>5268.5</v>
      </c>
      <c r="O11" s="23">
        <v>570.79</v>
      </c>
      <c r="P11" s="23">
        <v>476.75</v>
      </c>
      <c r="Q11" s="23">
        <v>0</v>
      </c>
      <c r="R11" s="23">
        <v>35</v>
      </c>
      <c r="S11" s="31">
        <v>6.06</v>
      </c>
      <c r="T11" s="38" t="s">
        <v>61</v>
      </c>
      <c r="U11" s="39">
        <v>2317.66</v>
      </c>
      <c r="V11" s="13">
        <f t="shared" si="1"/>
        <v>3406.2599999999998</v>
      </c>
      <c r="W11" s="20">
        <f t="shared" si="2"/>
        <v>1862.2400000000002</v>
      </c>
    </row>
    <row r="12" spans="1:23" s="21" customFormat="1" ht="30" customHeight="1">
      <c r="A12" s="22">
        <v>7</v>
      </c>
      <c r="B12" s="10" t="s">
        <v>36</v>
      </c>
      <c r="C12" s="4" t="s">
        <v>37</v>
      </c>
      <c r="D12" s="4" t="s">
        <v>86</v>
      </c>
      <c r="E12" s="6">
        <v>39295</v>
      </c>
      <c r="F12" s="29">
        <v>739.36</v>
      </c>
      <c r="G12" s="32">
        <v>15</v>
      </c>
      <c r="H12" s="13">
        <v>11092.95</v>
      </c>
      <c r="I12" s="23">
        <v>732.5</v>
      </c>
      <c r="J12" s="23">
        <v>493.5</v>
      </c>
      <c r="K12" s="26">
        <v>0</v>
      </c>
      <c r="L12" s="13"/>
      <c r="M12" s="35">
        <v>0</v>
      </c>
      <c r="N12" s="13">
        <f t="shared" si="0"/>
        <v>12318.95</v>
      </c>
      <c r="O12" s="23">
        <v>2118.5500000000002</v>
      </c>
      <c r="P12" s="23">
        <v>1164.76</v>
      </c>
      <c r="Q12" s="23">
        <v>600</v>
      </c>
      <c r="R12" s="23"/>
      <c r="S12" s="31">
        <v>35.229999999999997</v>
      </c>
      <c r="T12" s="28"/>
      <c r="U12" s="25">
        <v>400</v>
      </c>
      <c r="V12" s="13">
        <f t="shared" si="1"/>
        <v>4318.5400000000009</v>
      </c>
      <c r="W12" s="20">
        <f t="shared" si="2"/>
        <v>8000.41</v>
      </c>
    </row>
    <row r="13" spans="1:23" s="21" customFormat="1" ht="30" customHeight="1">
      <c r="A13" s="22">
        <v>8</v>
      </c>
      <c r="B13" s="10" t="s">
        <v>44</v>
      </c>
      <c r="C13" s="4" t="s">
        <v>28</v>
      </c>
      <c r="D13" s="4" t="s">
        <v>84</v>
      </c>
      <c r="E13" s="48">
        <v>41395</v>
      </c>
      <c r="F13" s="23">
        <v>1752.66</v>
      </c>
      <c r="G13" s="24">
        <v>15</v>
      </c>
      <c r="H13" s="13">
        <v>26290</v>
      </c>
      <c r="I13" s="23">
        <v>1028.5</v>
      </c>
      <c r="J13" s="23">
        <v>728.5</v>
      </c>
      <c r="K13" s="26"/>
      <c r="L13" s="13"/>
      <c r="M13" s="27"/>
      <c r="N13" s="13">
        <f t="shared" si="0"/>
        <v>28047</v>
      </c>
      <c r="O13" s="23">
        <v>6574.54</v>
      </c>
      <c r="P13" s="23">
        <v>2760.45</v>
      </c>
      <c r="Q13" s="23"/>
      <c r="R13" s="23">
        <v>5843</v>
      </c>
      <c r="S13" s="31">
        <v>80.680000000000007</v>
      </c>
      <c r="T13" s="28"/>
      <c r="U13" s="25">
        <v>500</v>
      </c>
      <c r="V13" s="13">
        <f t="shared" si="1"/>
        <v>15758.67</v>
      </c>
      <c r="W13" s="20">
        <f t="shared" si="2"/>
        <v>12288.33</v>
      </c>
    </row>
    <row r="14" spans="1:23" s="21" customFormat="1" ht="30" customHeight="1">
      <c r="A14" s="22">
        <v>9</v>
      </c>
      <c r="B14" s="10" t="s">
        <v>38</v>
      </c>
      <c r="C14" s="4" t="s">
        <v>39</v>
      </c>
      <c r="D14" s="64" t="s">
        <v>84</v>
      </c>
      <c r="E14" s="6">
        <v>40878</v>
      </c>
      <c r="F14" s="29">
        <v>341.23</v>
      </c>
      <c r="G14" s="24">
        <v>15</v>
      </c>
      <c r="H14" s="13">
        <v>5118.5</v>
      </c>
      <c r="I14" s="23">
        <v>443.5</v>
      </c>
      <c r="J14" s="23">
        <v>315.5</v>
      </c>
      <c r="K14" s="26">
        <v>0</v>
      </c>
      <c r="L14" s="13"/>
      <c r="M14" s="35">
        <v>0</v>
      </c>
      <c r="N14" s="13">
        <f t="shared" si="0"/>
        <v>5877.5</v>
      </c>
      <c r="O14" s="23">
        <v>700.84</v>
      </c>
      <c r="P14" s="23">
        <v>537.44000000000005</v>
      </c>
      <c r="Q14" s="23">
        <v>500</v>
      </c>
      <c r="R14" s="23">
        <v>745.55</v>
      </c>
      <c r="S14" s="31">
        <v>7.48</v>
      </c>
      <c r="T14" s="28"/>
      <c r="U14" s="25">
        <v>0</v>
      </c>
      <c r="V14" s="13">
        <f t="shared" si="1"/>
        <v>2491.31</v>
      </c>
      <c r="W14" s="20">
        <f t="shared" si="2"/>
        <v>3386.19</v>
      </c>
    </row>
    <row r="15" spans="1:23" s="21" customFormat="1" ht="24.95" customHeight="1" thickBot="1">
      <c r="A15" s="62" t="s">
        <v>40</v>
      </c>
      <c r="B15" s="63"/>
      <c r="C15" s="2"/>
      <c r="D15" s="65"/>
      <c r="E15" s="2"/>
      <c r="F15" s="2"/>
      <c r="G15" s="40"/>
      <c r="H15" s="41">
        <f>SUM(H6:H14)</f>
        <v>83407.45</v>
      </c>
      <c r="I15" s="41">
        <v>5933.47</v>
      </c>
      <c r="J15" s="41">
        <f>SUM(J6:J14)</f>
        <v>3654.5</v>
      </c>
      <c r="K15" s="41">
        <v>0</v>
      </c>
      <c r="L15" s="41">
        <v>0</v>
      </c>
      <c r="M15" s="41">
        <v>0</v>
      </c>
      <c r="N15" s="41">
        <f t="shared" ref="N15:V15" si="3">SUM(N6:N14)</f>
        <v>92518.95</v>
      </c>
      <c r="O15" s="41">
        <f t="shared" si="3"/>
        <v>15950.96</v>
      </c>
      <c r="P15" s="41">
        <f t="shared" si="3"/>
        <v>8757.77</v>
      </c>
      <c r="Q15" s="41">
        <f t="shared" si="3"/>
        <v>1400</v>
      </c>
      <c r="R15" s="41">
        <f t="shared" si="3"/>
        <v>8130.01</v>
      </c>
      <c r="S15" s="41">
        <f t="shared" si="3"/>
        <v>220.29</v>
      </c>
      <c r="T15" s="41">
        <f t="shared" si="3"/>
        <v>0</v>
      </c>
      <c r="U15" s="41">
        <f t="shared" si="3"/>
        <v>4217.66</v>
      </c>
      <c r="V15" s="41">
        <f t="shared" si="3"/>
        <v>38676.689999999995</v>
      </c>
      <c r="W15" s="20">
        <f t="shared" si="2"/>
        <v>53842.26</v>
      </c>
    </row>
    <row r="16" spans="1:23" ht="15.75" thickTop="1"/>
  </sheetData>
  <mergeCells count="12">
    <mergeCell ref="N4:N5"/>
    <mergeCell ref="O4:U4"/>
    <mergeCell ref="V4:V5"/>
    <mergeCell ref="W4:W5"/>
    <mergeCell ref="A15:B15"/>
    <mergeCell ref="A4:A5"/>
    <mergeCell ref="B4:B5"/>
    <mergeCell ref="C4:C5"/>
    <mergeCell ref="E4:E5"/>
    <mergeCell ref="F4:F5"/>
    <mergeCell ref="G4:M4"/>
    <mergeCell ref="D4:D5"/>
  </mergeCells>
  <pageMargins left="0.23622047244094491" right="0.23622047244094491" top="1.5354330708661419" bottom="0.74803149606299213" header="0.31496062992125984" footer="0.31496062992125984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6"/>
  <sheetViews>
    <sheetView zoomScale="80" zoomScaleNormal="80" workbookViewId="0">
      <pane ySplit="1" topLeftCell="A2" activePane="bottomLeft" state="frozen"/>
      <selection pane="bottomLeft" activeCell="B21" sqref="B21"/>
    </sheetView>
  </sheetViews>
  <sheetFormatPr baseColWidth="10" defaultRowHeight="15"/>
  <cols>
    <col min="1" max="1" width="11.42578125" style="1"/>
    <col min="2" max="2" width="55.5703125" style="1" customWidth="1"/>
    <col min="3" max="4" width="37.85546875" style="1" customWidth="1"/>
    <col min="5" max="5" width="14" style="1" customWidth="1"/>
    <col min="6" max="6" width="19.5703125" style="1" bestFit="1" customWidth="1"/>
    <col min="7" max="7" width="12.7109375" style="1" customWidth="1"/>
    <col min="8" max="8" width="13" style="1" customWidth="1"/>
    <col min="9" max="10" width="15.28515625" style="1" bestFit="1" customWidth="1"/>
    <col min="11" max="11" width="8.85546875" style="1" customWidth="1"/>
    <col min="12" max="12" width="5.7109375" style="1" customWidth="1"/>
    <col min="13" max="13" width="11.42578125" style="1"/>
    <col min="14" max="14" width="13.28515625" style="1" customWidth="1"/>
    <col min="15" max="15" width="13.7109375" style="1" customWidth="1"/>
    <col min="16" max="16" width="13" style="1" customWidth="1"/>
    <col min="17" max="17" width="11.28515625" style="1" customWidth="1"/>
    <col min="18" max="18" width="12.5703125" style="1" customWidth="1"/>
    <col min="19" max="19" width="12.7109375" style="1" bestFit="1" customWidth="1"/>
    <col min="20" max="20" width="6.7109375" style="1" customWidth="1"/>
    <col min="21" max="21" width="11.28515625" style="1" customWidth="1"/>
    <col min="22" max="22" width="16" style="1" customWidth="1"/>
    <col min="23" max="23" width="15" style="1" customWidth="1"/>
    <col min="24" max="16384" width="11.42578125" style="1"/>
  </cols>
  <sheetData>
    <row r="1" spans="1:23">
      <c r="A1" s="1" t="s">
        <v>42</v>
      </c>
    </row>
    <row r="2" spans="1:23">
      <c r="A2" s="1" t="s">
        <v>43</v>
      </c>
      <c r="B2" s="1" t="s">
        <v>65</v>
      </c>
    </row>
    <row r="3" spans="1:23" ht="15.75" thickBot="1"/>
    <row r="4" spans="1:23" ht="16.5" customHeight="1" thickBot="1">
      <c r="A4" s="55" t="s">
        <v>0</v>
      </c>
      <c r="B4" s="55" t="s">
        <v>1</v>
      </c>
      <c r="C4" s="55" t="s">
        <v>2</v>
      </c>
      <c r="D4" s="55" t="s">
        <v>83</v>
      </c>
      <c r="E4" s="55" t="s">
        <v>41</v>
      </c>
      <c r="F4" s="55" t="s">
        <v>3</v>
      </c>
      <c r="G4" s="57" t="s">
        <v>4</v>
      </c>
      <c r="H4" s="58"/>
      <c r="I4" s="58"/>
      <c r="J4" s="58"/>
      <c r="K4" s="58"/>
      <c r="L4" s="58"/>
      <c r="M4" s="59"/>
      <c r="N4" s="55" t="s">
        <v>5</v>
      </c>
      <c r="O4" s="57" t="s">
        <v>6</v>
      </c>
      <c r="P4" s="58"/>
      <c r="Q4" s="58"/>
      <c r="R4" s="58"/>
      <c r="S4" s="58"/>
      <c r="T4" s="58"/>
      <c r="U4" s="59"/>
      <c r="V4" s="55" t="s">
        <v>7</v>
      </c>
      <c r="W4" s="60" t="s">
        <v>8</v>
      </c>
    </row>
    <row r="5" spans="1:23" ht="33" customHeight="1" thickBot="1">
      <c r="A5" s="56"/>
      <c r="B5" s="56"/>
      <c r="C5" s="56"/>
      <c r="D5" s="56"/>
      <c r="E5" s="56"/>
      <c r="F5" s="56"/>
      <c r="G5" s="46" t="s">
        <v>9</v>
      </c>
      <c r="H5" s="46" t="s">
        <v>10</v>
      </c>
      <c r="I5" s="46" t="s">
        <v>11</v>
      </c>
      <c r="J5" s="46" t="s">
        <v>12</v>
      </c>
      <c r="K5" s="46" t="s">
        <v>13</v>
      </c>
      <c r="L5" s="46" t="s">
        <v>14</v>
      </c>
      <c r="M5" s="46" t="s">
        <v>15</v>
      </c>
      <c r="N5" s="56"/>
      <c r="O5" s="42" t="s">
        <v>16</v>
      </c>
      <c r="P5" s="42" t="s">
        <v>17</v>
      </c>
      <c r="Q5" s="43" t="s">
        <v>18</v>
      </c>
      <c r="R5" s="44" t="s">
        <v>46</v>
      </c>
      <c r="S5" s="43" t="s">
        <v>19</v>
      </c>
      <c r="T5" s="45" t="s">
        <v>20</v>
      </c>
      <c r="U5" s="42" t="s">
        <v>21</v>
      </c>
      <c r="V5" s="56"/>
      <c r="W5" s="61"/>
    </row>
    <row r="6" spans="1:23" s="21" customFormat="1" ht="30" customHeight="1">
      <c r="A6" s="12">
        <v>1</v>
      </c>
      <c r="B6" s="9" t="s">
        <v>22</v>
      </c>
      <c r="C6" s="3" t="s">
        <v>23</v>
      </c>
      <c r="D6" s="3" t="s">
        <v>84</v>
      </c>
      <c r="E6" s="6">
        <v>39326</v>
      </c>
      <c r="F6" s="13">
        <v>573.76</v>
      </c>
      <c r="G6" s="14">
        <v>15</v>
      </c>
      <c r="H6" s="13">
        <v>8606.5</v>
      </c>
      <c r="I6" s="15">
        <v>623.5</v>
      </c>
      <c r="J6" s="15">
        <v>389.5</v>
      </c>
      <c r="K6" s="16">
        <v>0</v>
      </c>
      <c r="L6" s="13"/>
      <c r="M6" s="17">
        <v>0</v>
      </c>
      <c r="N6" s="13">
        <f t="shared" ref="N6:N14" si="0">SUM(H6:M6)</f>
        <v>9619.5</v>
      </c>
      <c r="O6" s="13">
        <v>1500.16</v>
      </c>
      <c r="P6" s="13">
        <v>903.68</v>
      </c>
      <c r="Q6" s="13">
        <v>0</v>
      </c>
      <c r="R6" s="13"/>
      <c r="S6" s="13">
        <v>23.7</v>
      </c>
      <c r="T6" s="18"/>
      <c r="U6" s="19">
        <v>0</v>
      </c>
      <c r="V6" s="13">
        <f t="shared" ref="V6:V14" si="1">SUM(O6:U6)</f>
        <v>2427.54</v>
      </c>
      <c r="W6" s="20">
        <f t="shared" ref="W6:W15" si="2">SUM(N6-V6)</f>
        <v>7191.96</v>
      </c>
    </row>
    <row r="7" spans="1:23" s="21" customFormat="1" ht="30" customHeight="1">
      <c r="A7" s="22">
        <v>2</v>
      </c>
      <c r="B7" s="10" t="s">
        <v>24</v>
      </c>
      <c r="C7" s="4" t="s">
        <v>25</v>
      </c>
      <c r="D7" s="4" t="s">
        <v>85</v>
      </c>
      <c r="E7" s="6">
        <v>39356</v>
      </c>
      <c r="F7" s="23">
        <v>361.83</v>
      </c>
      <c r="G7" s="24">
        <v>15</v>
      </c>
      <c r="H7" s="13">
        <v>5427.5</v>
      </c>
      <c r="I7" s="25">
        <v>510.5</v>
      </c>
      <c r="J7" s="25">
        <v>333</v>
      </c>
      <c r="K7" s="26">
        <v>0</v>
      </c>
      <c r="L7" s="13"/>
      <c r="M7" s="27">
        <v>0</v>
      </c>
      <c r="N7" s="13">
        <f t="shared" si="0"/>
        <v>6271</v>
      </c>
      <c r="O7" s="23">
        <v>784.92</v>
      </c>
      <c r="P7" s="23">
        <v>569.89</v>
      </c>
      <c r="Q7" s="23">
        <v>0</v>
      </c>
      <c r="R7" s="23">
        <v>0</v>
      </c>
      <c r="S7" s="23">
        <v>9.57</v>
      </c>
      <c r="T7" s="28"/>
      <c r="U7" s="25">
        <v>200</v>
      </c>
      <c r="V7" s="13">
        <f t="shared" si="1"/>
        <v>1564.3799999999999</v>
      </c>
      <c r="W7" s="20">
        <f t="shared" si="2"/>
        <v>4706.62</v>
      </c>
    </row>
    <row r="8" spans="1:23" s="21" customFormat="1" ht="30" customHeight="1">
      <c r="A8" s="22">
        <v>3</v>
      </c>
      <c r="B8" s="10" t="s">
        <v>26</v>
      </c>
      <c r="C8" s="4" t="s">
        <v>27</v>
      </c>
      <c r="D8" s="4" t="s">
        <v>86</v>
      </c>
      <c r="E8" s="7">
        <v>40878</v>
      </c>
      <c r="F8" s="29">
        <v>341.23</v>
      </c>
      <c r="G8" s="24">
        <v>15</v>
      </c>
      <c r="H8" s="13">
        <v>5118.5</v>
      </c>
      <c r="I8" s="23">
        <v>443.5</v>
      </c>
      <c r="J8" s="23">
        <v>315.5</v>
      </c>
      <c r="K8" s="26">
        <v>0</v>
      </c>
      <c r="L8" s="13"/>
      <c r="M8" s="27">
        <v>0</v>
      </c>
      <c r="N8" s="13">
        <f t="shared" si="0"/>
        <v>5877.5</v>
      </c>
      <c r="O8" s="23">
        <v>700.84</v>
      </c>
      <c r="P8" s="23">
        <v>537.44000000000005</v>
      </c>
      <c r="Q8" s="23">
        <v>200</v>
      </c>
      <c r="R8" s="23">
        <v>0</v>
      </c>
      <c r="S8" s="23">
        <v>7.24</v>
      </c>
      <c r="T8" s="28"/>
      <c r="U8" s="25"/>
      <c r="V8" s="13">
        <f t="shared" si="1"/>
        <v>1445.5200000000002</v>
      </c>
      <c r="W8" s="20">
        <f t="shared" si="2"/>
        <v>4431.9799999999996</v>
      </c>
    </row>
    <row r="9" spans="1:23" s="21" customFormat="1" ht="30" customHeight="1">
      <c r="A9" s="22">
        <v>4</v>
      </c>
      <c r="B9" s="11" t="s">
        <v>29</v>
      </c>
      <c r="C9" s="5" t="s">
        <v>30</v>
      </c>
      <c r="D9" s="3" t="s">
        <v>84</v>
      </c>
      <c r="E9" s="8">
        <v>39326</v>
      </c>
      <c r="F9" s="31">
        <v>573.76</v>
      </c>
      <c r="G9" s="32">
        <v>15</v>
      </c>
      <c r="H9" s="13">
        <v>8606.5</v>
      </c>
      <c r="I9" s="31">
        <v>623.5</v>
      </c>
      <c r="J9" s="31">
        <v>389.5</v>
      </c>
      <c r="K9" s="33">
        <v>0</v>
      </c>
      <c r="L9" s="34"/>
      <c r="M9" s="35">
        <v>0</v>
      </c>
      <c r="N9" s="13">
        <f t="shared" si="0"/>
        <v>9619.5</v>
      </c>
      <c r="O9" s="31">
        <v>1500.16</v>
      </c>
      <c r="P9" s="31">
        <v>903.68</v>
      </c>
      <c r="Q9" s="31">
        <v>0</v>
      </c>
      <c r="R9" s="31">
        <v>1506.46</v>
      </c>
      <c r="S9" s="31">
        <v>23.7</v>
      </c>
      <c r="T9" s="36"/>
      <c r="U9" s="31">
        <v>200</v>
      </c>
      <c r="V9" s="13">
        <f t="shared" si="1"/>
        <v>4134</v>
      </c>
      <c r="W9" s="20">
        <f t="shared" si="2"/>
        <v>5485.5</v>
      </c>
    </row>
    <row r="10" spans="1:23" s="21" customFormat="1" ht="30" customHeight="1">
      <c r="A10" s="12">
        <v>5</v>
      </c>
      <c r="B10" s="10" t="s">
        <v>31</v>
      </c>
      <c r="C10" s="4" t="s">
        <v>32</v>
      </c>
      <c r="D10" s="3" t="s">
        <v>84</v>
      </c>
      <c r="E10" s="6">
        <v>39341</v>
      </c>
      <c r="F10" s="23">
        <v>573.76</v>
      </c>
      <c r="G10" s="24">
        <v>15</v>
      </c>
      <c r="H10" s="13">
        <v>8606.5</v>
      </c>
      <c r="I10" s="31">
        <v>623.5</v>
      </c>
      <c r="J10" s="31">
        <v>389.5</v>
      </c>
      <c r="K10" s="26">
        <v>0</v>
      </c>
      <c r="L10" s="13"/>
      <c r="M10" s="35">
        <v>0</v>
      </c>
      <c r="N10" s="13">
        <f t="shared" si="0"/>
        <v>9619.5</v>
      </c>
      <c r="O10" s="23">
        <v>1500.16</v>
      </c>
      <c r="P10" s="31">
        <v>903.68</v>
      </c>
      <c r="Q10" s="23">
        <v>100</v>
      </c>
      <c r="R10" s="23">
        <v>0</v>
      </c>
      <c r="S10" s="31">
        <v>23.7</v>
      </c>
      <c r="T10" s="28"/>
      <c r="U10" s="25">
        <v>300</v>
      </c>
      <c r="V10" s="13">
        <f t="shared" si="1"/>
        <v>2827.54</v>
      </c>
      <c r="W10" s="20">
        <f t="shared" si="2"/>
        <v>6791.96</v>
      </c>
    </row>
    <row r="11" spans="1:23" s="21" customFormat="1" ht="30" customHeight="1">
      <c r="A11" s="22">
        <v>6</v>
      </c>
      <c r="B11" s="10" t="s">
        <v>34</v>
      </c>
      <c r="C11" s="4" t="s">
        <v>35</v>
      </c>
      <c r="D11" s="4" t="s">
        <v>86</v>
      </c>
      <c r="E11" s="6">
        <v>39326</v>
      </c>
      <c r="F11" s="23">
        <v>279.36</v>
      </c>
      <c r="G11" s="24">
        <v>15</v>
      </c>
      <c r="H11" s="13">
        <v>4540.5</v>
      </c>
      <c r="I11" s="23">
        <v>428</v>
      </c>
      <c r="J11" s="23">
        <v>300</v>
      </c>
      <c r="K11" s="26">
        <v>0</v>
      </c>
      <c r="L11" s="13"/>
      <c r="M11" s="25"/>
      <c r="N11" s="13">
        <f t="shared" si="0"/>
        <v>5268.5</v>
      </c>
      <c r="O11" s="23">
        <v>570.79</v>
      </c>
      <c r="P11" s="23">
        <v>476.75</v>
      </c>
      <c r="Q11" s="23">
        <v>0</v>
      </c>
      <c r="R11" s="23">
        <v>35</v>
      </c>
      <c r="S11" s="31">
        <v>5.86</v>
      </c>
      <c r="T11" s="38" t="s">
        <v>61</v>
      </c>
      <c r="U11" s="39">
        <v>2317.66</v>
      </c>
      <c r="V11" s="13">
        <f t="shared" si="1"/>
        <v>3406.0599999999995</v>
      </c>
      <c r="W11" s="20">
        <f t="shared" si="2"/>
        <v>1862.4400000000005</v>
      </c>
    </row>
    <row r="12" spans="1:23" s="21" customFormat="1" ht="30" customHeight="1">
      <c r="A12" s="22">
        <v>7</v>
      </c>
      <c r="B12" s="10" t="s">
        <v>36</v>
      </c>
      <c r="C12" s="4" t="s">
        <v>37</v>
      </c>
      <c r="D12" s="4" t="s">
        <v>86</v>
      </c>
      <c r="E12" s="6">
        <v>39295</v>
      </c>
      <c r="F12" s="29">
        <v>739.36</v>
      </c>
      <c r="G12" s="32">
        <v>15</v>
      </c>
      <c r="H12" s="13">
        <v>11092.95</v>
      </c>
      <c r="I12" s="23">
        <v>732.5</v>
      </c>
      <c r="J12" s="23">
        <v>493.5</v>
      </c>
      <c r="K12" s="26">
        <v>0</v>
      </c>
      <c r="L12" s="13"/>
      <c r="M12" s="35">
        <v>0</v>
      </c>
      <c r="N12" s="13">
        <f t="shared" si="0"/>
        <v>12318.95</v>
      </c>
      <c r="O12" s="23">
        <v>2118.5500000000002</v>
      </c>
      <c r="P12" s="23">
        <v>1164.76</v>
      </c>
      <c r="Q12" s="23">
        <v>600</v>
      </c>
      <c r="R12" s="23"/>
      <c r="S12" s="31">
        <v>34.1</v>
      </c>
      <c r="T12" s="28"/>
      <c r="U12" s="25">
        <v>400</v>
      </c>
      <c r="V12" s="13">
        <f t="shared" si="1"/>
        <v>4317.41</v>
      </c>
      <c r="W12" s="20">
        <f t="shared" si="2"/>
        <v>8001.5400000000009</v>
      </c>
    </row>
    <row r="13" spans="1:23" s="21" customFormat="1" ht="30" customHeight="1">
      <c r="A13" s="22">
        <v>8</v>
      </c>
      <c r="B13" s="10" t="s">
        <v>44</v>
      </c>
      <c r="C13" s="4" t="s">
        <v>28</v>
      </c>
      <c r="D13" s="4" t="s">
        <v>84</v>
      </c>
      <c r="E13" s="48">
        <v>41395</v>
      </c>
      <c r="F13" s="23">
        <v>1752.66</v>
      </c>
      <c r="G13" s="24">
        <v>15</v>
      </c>
      <c r="H13" s="13">
        <v>26290</v>
      </c>
      <c r="I13" s="23">
        <v>1028.5</v>
      </c>
      <c r="J13" s="23">
        <v>728.5</v>
      </c>
      <c r="K13" s="26"/>
      <c r="L13" s="13"/>
      <c r="M13" s="27"/>
      <c r="N13" s="13">
        <f t="shared" si="0"/>
        <v>28047</v>
      </c>
      <c r="O13" s="23">
        <v>6574.54</v>
      </c>
      <c r="P13" s="23">
        <v>2760.45</v>
      </c>
      <c r="Q13" s="23"/>
      <c r="R13" s="23">
        <v>5843</v>
      </c>
      <c r="S13" s="31">
        <v>78.08</v>
      </c>
      <c r="T13" s="28"/>
      <c r="U13" s="25">
        <v>500</v>
      </c>
      <c r="V13" s="13">
        <f t="shared" si="1"/>
        <v>15756.07</v>
      </c>
      <c r="W13" s="20">
        <f t="shared" si="2"/>
        <v>12290.93</v>
      </c>
    </row>
    <row r="14" spans="1:23" s="21" customFormat="1" ht="30" customHeight="1">
      <c r="A14" s="22">
        <v>9</v>
      </c>
      <c r="B14" s="10" t="s">
        <v>38</v>
      </c>
      <c r="C14" s="4" t="s">
        <v>39</v>
      </c>
      <c r="D14" s="64" t="s">
        <v>84</v>
      </c>
      <c r="E14" s="6">
        <v>40878</v>
      </c>
      <c r="F14" s="29">
        <v>341.23</v>
      </c>
      <c r="G14" s="24">
        <v>15</v>
      </c>
      <c r="H14" s="13">
        <v>5118.5</v>
      </c>
      <c r="I14" s="23">
        <v>443.5</v>
      </c>
      <c r="J14" s="23">
        <v>315.5</v>
      </c>
      <c r="K14" s="26">
        <v>0</v>
      </c>
      <c r="L14" s="13"/>
      <c r="M14" s="35">
        <v>0</v>
      </c>
      <c r="N14" s="13">
        <f t="shared" si="0"/>
        <v>5877.5</v>
      </c>
      <c r="O14" s="23">
        <v>700.84</v>
      </c>
      <c r="P14" s="23">
        <v>537.44000000000005</v>
      </c>
      <c r="Q14" s="23">
        <v>500</v>
      </c>
      <c r="R14" s="23">
        <v>745.55</v>
      </c>
      <c r="S14" s="31">
        <v>7.24</v>
      </c>
      <c r="T14" s="28"/>
      <c r="U14" s="25">
        <v>0</v>
      </c>
      <c r="V14" s="13">
        <f t="shared" si="1"/>
        <v>2491.0699999999997</v>
      </c>
      <c r="W14" s="20">
        <f t="shared" si="2"/>
        <v>3386.4300000000003</v>
      </c>
    </row>
    <row r="15" spans="1:23" s="21" customFormat="1" ht="24.95" customHeight="1" thickBot="1">
      <c r="A15" s="62" t="s">
        <v>40</v>
      </c>
      <c r="B15" s="63"/>
      <c r="C15" s="2"/>
      <c r="D15" s="2"/>
      <c r="E15" s="2"/>
      <c r="F15" s="2"/>
      <c r="G15" s="40"/>
      <c r="H15" s="41">
        <f>SUM(H6:H14)</f>
        <v>83407.45</v>
      </c>
      <c r="I15" s="41">
        <v>5933.47</v>
      </c>
      <c r="J15" s="41">
        <f>SUM(J6:J14)</f>
        <v>3654.5</v>
      </c>
      <c r="K15" s="41">
        <v>0</v>
      </c>
      <c r="L15" s="41">
        <v>0</v>
      </c>
      <c r="M15" s="41">
        <v>0</v>
      </c>
      <c r="N15" s="41">
        <f t="shared" ref="N15:U15" si="3">SUM(N6:N14)</f>
        <v>92518.95</v>
      </c>
      <c r="O15" s="41">
        <f t="shared" si="3"/>
        <v>15950.96</v>
      </c>
      <c r="P15" s="41">
        <f t="shared" si="3"/>
        <v>8757.77</v>
      </c>
      <c r="Q15" s="41">
        <f t="shared" si="3"/>
        <v>1400</v>
      </c>
      <c r="R15" s="41">
        <f t="shared" si="3"/>
        <v>8130.01</v>
      </c>
      <c r="S15" s="41">
        <f t="shared" si="3"/>
        <v>213.19</v>
      </c>
      <c r="T15" s="41">
        <f t="shared" si="3"/>
        <v>0</v>
      </c>
      <c r="U15" s="41">
        <f t="shared" si="3"/>
        <v>3917.66</v>
      </c>
      <c r="V15" s="41">
        <v>38369.57</v>
      </c>
      <c r="W15" s="20">
        <f t="shared" si="2"/>
        <v>54149.38</v>
      </c>
    </row>
    <row r="16" spans="1:23" ht="15.75" thickTop="1"/>
  </sheetData>
  <mergeCells count="12">
    <mergeCell ref="N4:N5"/>
    <mergeCell ref="O4:U4"/>
    <mergeCell ref="V4:V5"/>
    <mergeCell ref="W4:W5"/>
    <mergeCell ref="A15:B15"/>
    <mergeCell ref="A4:A5"/>
    <mergeCell ref="B4:B5"/>
    <mergeCell ref="C4:C5"/>
    <mergeCell ref="E4:E5"/>
    <mergeCell ref="F4:F5"/>
    <mergeCell ref="G4:M4"/>
    <mergeCell ref="D4:D5"/>
  </mergeCells>
  <pageMargins left="0.23622047244094491" right="0.23622047244094491" top="1.5354330708661419" bottom="0.74803149606299213" header="0.31496062992125984" footer="0.31496062992125984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6"/>
  <sheetViews>
    <sheetView zoomScale="80" zoomScaleNormal="80" workbookViewId="0">
      <pane ySplit="1" topLeftCell="A2" activePane="bottomLeft" state="frozen"/>
      <selection pane="bottomLeft" activeCell="D4" sqref="D4:D14"/>
    </sheetView>
  </sheetViews>
  <sheetFormatPr baseColWidth="10" defaultRowHeight="15"/>
  <cols>
    <col min="1" max="1" width="11.42578125" style="1"/>
    <col min="2" max="2" width="55.5703125" style="1" customWidth="1"/>
    <col min="3" max="4" width="37.85546875" style="1" customWidth="1"/>
    <col min="5" max="5" width="14" style="1" customWidth="1"/>
    <col min="6" max="6" width="19.5703125" style="1" bestFit="1" customWidth="1"/>
    <col min="7" max="7" width="12.7109375" style="1" customWidth="1"/>
    <col min="8" max="8" width="13" style="1" customWidth="1"/>
    <col min="9" max="10" width="15.28515625" style="1" bestFit="1" customWidth="1"/>
    <col min="11" max="11" width="8.85546875" style="1" customWidth="1"/>
    <col min="12" max="12" width="5.7109375" style="1" customWidth="1"/>
    <col min="13" max="13" width="11.42578125" style="1"/>
    <col min="14" max="14" width="13.28515625" style="1" customWidth="1"/>
    <col min="15" max="15" width="13.7109375" style="1" customWidth="1"/>
    <col min="16" max="16" width="13" style="1" customWidth="1"/>
    <col min="17" max="17" width="11.28515625" style="1" customWidth="1"/>
    <col min="18" max="18" width="12.5703125" style="1" customWidth="1"/>
    <col min="19" max="19" width="12.7109375" style="1" bestFit="1" customWidth="1"/>
    <col min="20" max="20" width="6.7109375" style="1" customWidth="1"/>
    <col min="21" max="21" width="11.28515625" style="1" customWidth="1"/>
    <col min="22" max="22" width="16" style="1" customWidth="1"/>
    <col min="23" max="23" width="15" style="1" customWidth="1"/>
    <col min="24" max="16384" width="11.42578125" style="1"/>
  </cols>
  <sheetData>
    <row r="1" spans="1:23">
      <c r="A1" s="1" t="s">
        <v>42</v>
      </c>
    </row>
    <row r="2" spans="1:23">
      <c r="A2" s="1" t="s">
        <v>43</v>
      </c>
      <c r="B2" s="1" t="s">
        <v>63</v>
      </c>
    </row>
    <row r="3" spans="1:23" ht="15.75" thickBot="1"/>
    <row r="4" spans="1:23" ht="16.5" customHeight="1" thickBot="1">
      <c r="A4" s="55" t="s">
        <v>0</v>
      </c>
      <c r="B4" s="55" t="s">
        <v>1</v>
      </c>
      <c r="C4" s="55" t="s">
        <v>2</v>
      </c>
      <c r="D4" s="55" t="s">
        <v>83</v>
      </c>
      <c r="E4" s="55" t="s">
        <v>41</v>
      </c>
      <c r="F4" s="55" t="s">
        <v>3</v>
      </c>
      <c r="G4" s="57" t="s">
        <v>4</v>
      </c>
      <c r="H4" s="58"/>
      <c r="I4" s="58"/>
      <c r="J4" s="58"/>
      <c r="K4" s="58"/>
      <c r="L4" s="58"/>
      <c r="M4" s="59"/>
      <c r="N4" s="55" t="s">
        <v>5</v>
      </c>
      <c r="O4" s="57" t="s">
        <v>6</v>
      </c>
      <c r="P4" s="58"/>
      <c r="Q4" s="58"/>
      <c r="R4" s="58"/>
      <c r="S4" s="58"/>
      <c r="T4" s="58"/>
      <c r="U4" s="59"/>
      <c r="V4" s="55" t="s">
        <v>7</v>
      </c>
      <c r="W4" s="60" t="s">
        <v>8</v>
      </c>
    </row>
    <row r="5" spans="1:23" ht="33" customHeight="1" thickBot="1">
      <c r="A5" s="56"/>
      <c r="B5" s="56"/>
      <c r="C5" s="56"/>
      <c r="D5" s="56"/>
      <c r="E5" s="56"/>
      <c r="F5" s="56"/>
      <c r="G5" s="46" t="s">
        <v>9</v>
      </c>
      <c r="H5" s="46" t="s">
        <v>10</v>
      </c>
      <c r="I5" s="46" t="s">
        <v>11</v>
      </c>
      <c r="J5" s="46" t="s">
        <v>12</v>
      </c>
      <c r="K5" s="46" t="s">
        <v>13</v>
      </c>
      <c r="L5" s="46" t="s">
        <v>14</v>
      </c>
      <c r="M5" s="46" t="s">
        <v>15</v>
      </c>
      <c r="N5" s="56"/>
      <c r="O5" s="42" t="s">
        <v>16</v>
      </c>
      <c r="P5" s="42" t="s">
        <v>17</v>
      </c>
      <c r="Q5" s="43" t="s">
        <v>18</v>
      </c>
      <c r="R5" s="44" t="s">
        <v>46</v>
      </c>
      <c r="S5" s="43" t="s">
        <v>19</v>
      </c>
      <c r="T5" s="45" t="s">
        <v>20</v>
      </c>
      <c r="U5" s="42" t="s">
        <v>21</v>
      </c>
      <c r="V5" s="56"/>
      <c r="W5" s="61"/>
    </row>
    <row r="6" spans="1:23" s="21" customFormat="1" ht="30" customHeight="1">
      <c r="A6" s="12">
        <v>1</v>
      </c>
      <c r="B6" s="9" t="s">
        <v>22</v>
      </c>
      <c r="C6" s="3" t="s">
        <v>23</v>
      </c>
      <c r="D6" s="3" t="s">
        <v>84</v>
      </c>
      <c r="E6" s="6">
        <v>39326</v>
      </c>
      <c r="F6" s="13">
        <v>573.76</v>
      </c>
      <c r="G6" s="14">
        <v>15</v>
      </c>
      <c r="H6" s="13">
        <v>8606.5</v>
      </c>
      <c r="I6" s="15">
        <v>623.5</v>
      </c>
      <c r="J6" s="15">
        <v>389.5</v>
      </c>
      <c r="K6" s="16">
        <v>0</v>
      </c>
      <c r="L6" s="13"/>
      <c r="M6" s="17">
        <v>0</v>
      </c>
      <c r="N6" s="13">
        <f t="shared" ref="N6:N14" si="0">SUM(H6:M6)</f>
        <v>9619.5</v>
      </c>
      <c r="O6" s="13">
        <v>1500.16</v>
      </c>
      <c r="P6" s="13">
        <v>903.68</v>
      </c>
      <c r="Q6" s="13">
        <v>0</v>
      </c>
      <c r="R6" s="13"/>
      <c r="S6" s="13">
        <v>24.49</v>
      </c>
      <c r="T6" s="18"/>
      <c r="U6" s="19">
        <v>0</v>
      </c>
      <c r="V6" s="13">
        <f t="shared" ref="V6:V14" si="1">SUM(O6:U6)</f>
        <v>2428.33</v>
      </c>
      <c r="W6" s="20">
        <f t="shared" ref="W6:W15" si="2">SUM(N6-V6)</f>
        <v>7191.17</v>
      </c>
    </row>
    <row r="7" spans="1:23" s="21" customFormat="1" ht="30" customHeight="1">
      <c r="A7" s="22">
        <v>2</v>
      </c>
      <c r="B7" s="10" t="s">
        <v>24</v>
      </c>
      <c r="C7" s="4" t="s">
        <v>25</v>
      </c>
      <c r="D7" s="4" t="s">
        <v>85</v>
      </c>
      <c r="E7" s="6">
        <v>39356</v>
      </c>
      <c r="F7" s="23">
        <v>361.83</v>
      </c>
      <c r="G7" s="24">
        <v>15</v>
      </c>
      <c r="H7" s="13">
        <v>5427.5</v>
      </c>
      <c r="I7" s="25">
        <v>510.5</v>
      </c>
      <c r="J7" s="25">
        <v>333</v>
      </c>
      <c r="K7" s="26">
        <v>0</v>
      </c>
      <c r="L7" s="13"/>
      <c r="M7" s="27">
        <v>0</v>
      </c>
      <c r="N7" s="13">
        <f t="shared" si="0"/>
        <v>6271</v>
      </c>
      <c r="O7" s="23">
        <v>784.92</v>
      </c>
      <c r="P7" s="23">
        <v>569.89</v>
      </c>
      <c r="Q7" s="23">
        <v>0</v>
      </c>
      <c r="R7" s="23">
        <v>0</v>
      </c>
      <c r="S7" s="23">
        <v>9.89</v>
      </c>
      <c r="T7" s="28"/>
      <c r="U7" s="25">
        <v>200</v>
      </c>
      <c r="V7" s="13">
        <f t="shared" si="1"/>
        <v>1564.7</v>
      </c>
      <c r="W7" s="20">
        <f t="shared" si="2"/>
        <v>4706.3</v>
      </c>
    </row>
    <row r="8" spans="1:23" s="21" customFormat="1" ht="30" customHeight="1">
      <c r="A8" s="22">
        <v>3</v>
      </c>
      <c r="B8" s="10" t="s">
        <v>26</v>
      </c>
      <c r="C8" s="4" t="s">
        <v>27</v>
      </c>
      <c r="D8" s="4" t="s">
        <v>86</v>
      </c>
      <c r="E8" s="7">
        <v>40878</v>
      </c>
      <c r="F8" s="29">
        <v>341.23</v>
      </c>
      <c r="G8" s="24">
        <v>15</v>
      </c>
      <c r="H8" s="13">
        <v>5118.5</v>
      </c>
      <c r="I8" s="23">
        <v>443.5</v>
      </c>
      <c r="J8" s="23">
        <v>315.5</v>
      </c>
      <c r="K8" s="26">
        <v>0</v>
      </c>
      <c r="L8" s="13"/>
      <c r="M8" s="27">
        <v>0</v>
      </c>
      <c r="N8" s="13">
        <f t="shared" si="0"/>
        <v>5877.5</v>
      </c>
      <c r="O8" s="23">
        <v>700.84</v>
      </c>
      <c r="P8" s="23">
        <v>537.44000000000005</v>
      </c>
      <c r="Q8" s="23">
        <v>200</v>
      </c>
      <c r="R8" s="23">
        <v>0</v>
      </c>
      <c r="S8" s="23">
        <v>9.89</v>
      </c>
      <c r="T8" s="28"/>
      <c r="U8" s="25"/>
      <c r="V8" s="13">
        <f t="shared" si="1"/>
        <v>1448.1700000000003</v>
      </c>
      <c r="W8" s="20">
        <f t="shared" si="2"/>
        <v>4429.33</v>
      </c>
    </row>
    <row r="9" spans="1:23" s="21" customFormat="1" ht="30" customHeight="1">
      <c r="A9" s="22">
        <v>4</v>
      </c>
      <c r="B9" s="11" t="s">
        <v>29</v>
      </c>
      <c r="C9" s="5" t="s">
        <v>30</v>
      </c>
      <c r="D9" s="3" t="s">
        <v>84</v>
      </c>
      <c r="E9" s="8">
        <v>39326</v>
      </c>
      <c r="F9" s="31">
        <v>573.76</v>
      </c>
      <c r="G9" s="32">
        <v>15</v>
      </c>
      <c r="H9" s="13">
        <v>8606.5</v>
      </c>
      <c r="I9" s="31">
        <v>623.5</v>
      </c>
      <c r="J9" s="31">
        <v>389.5</v>
      </c>
      <c r="K9" s="33">
        <v>0</v>
      </c>
      <c r="L9" s="34"/>
      <c r="M9" s="35">
        <v>0</v>
      </c>
      <c r="N9" s="13">
        <f t="shared" si="0"/>
        <v>9619.5</v>
      </c>
      <c r="O9" s="31">
        <v>1500.16</v>
      </c>
      <c r="P9" s="31">
        <v>903.68</v>
      </c>
      <c r="Q9" s="31">
        <v>0</v>
      </c>
      <c r="R9" s="31">
        <v>1506.46</v>
      </c>
      <c r="S9" s="31">
        <v>24.49</v>
      </c>
      <c r="T9" s="36"/>
      <c r="U9" s="31">
        <v>200</v>
      </c>
      <c r="V9" s="13">
        <f t="shared" si="1"/>
        <v>4134.79</v>
      </c>
      <c r="W9" s="20">
        <f t="shared" si="2"/>
        <v>5484.71</v>
      </c>
    </row>
    <row r="10" spans="1:23" s="21" customFormat="1" ht="30" customHeight="1">
      <c r="A10" s="12">
        <v>5</v>
      </c>
      <c r="B10" s="10" t="s">
        <v>31</v>
      </c>
      <c r="C10" s="4" t="s">
        <v>32</v>
      </c>
      <c r="D10" s="3" t="s">
        <v>84</v>
      </c>
      <c r="E10" s="6">
        <v>39341</v>
      </c>
      <c r="F10" s="23">
        <v>573.76</v>
      </c>
      <c r="G10" s="24">
        <v>15</v>
      </c>
      <c r="H10" s="13">
        <v>8606.5</v>
      </c>
      <c r="I10" s="31">
        <v>623.5</v>
      </c>
      <c r="J10" s="31">
        <v>389.5</v>
      </c>
      <c r="K10" s="26">
        <v>0</v>
      </c>
      <c r="L10" s="13"/>
      <c r="M10" s="35">
        <v>0</v>
      </c>
      <c r="N10" s="13">
        <f t="shared" si="0"/>
        <v>9619.5</v>
      </c>
      <c r="O10" s="23">
        <v>1500.16</v>
      </c>
      <c r="P10" s="31">
        <v>903.68</v>
      </c>
      <c r="Q10" s="23">
        <v>100</v>
      </c>
      <c r="R10" s="23">
        <v>0</v>
      </c>
      <c r="S10" s="31">
        <v>24.49</v>
      </c>
      <c r="T10" s="28"/>
      <c r="U10" s="25">
        <v>300</v>
      </c>
      <c r="V10" s="13">
        <f t="shared" si="1"/>
        <v>2828.33</v>
      </c>
      <c r="W10" s="20">
        <f t="shared" si="2"/>
        <v>6791.17</v>
      </c>
    </row>
    <row r="11" spans="1:23" s="21" customFormat="1" ht="30" customHeight="1">
      <c r="A11" s="22">
        <v>6</v>
      </c>
      <c r="B11" s="10" t="s">
        <v>34</v>
      </c>
      <c r="C11" s="4" t="s">
        <v>35</v>
      </c>
      <c r="D11" s="4" t="s">
        <v>86</v>
      </c>
      <c r="E11" s="6">
        <v>39326</v>
      </c>
      <c r="F11" s="23">
        <v>279.36</v>
      </c>
      <c r="G11" s="24">
        <v>15</v>
      </c>
      <c r="H11" s="13">
        <v>4540.5</v>
      </c>
      <c r="I11" s="23">
        <v>428</v>
      </c>
      <c r="J11" s="23">
        <v>300</v>
      </c>
      <c r="K11" s="26">
        <v>0</v>
      </c>
      <c r="L11" s="13"/>
      <c r="M11" s="25"/>
      <c r="N11" s="13">
        <f t="shared" si="0"/>
        <v>5268.5</v>
      </c>
      <c r="O11" s="23">
        <v>570.79</v>
      </c>
      <c r="P11" s="23">
        <v>476.75</v>
      </c>
      <c r="Q11" s="23">
        <v>0</v>
      </c>
      <c r="R11" s="23">
        <v>35</v>
      </c>
      <c r="S11" s="31">
        <v>6.05</v>
      </c>
      <c r="T11" s="38" t="s">
        <v>61</v>
      </c>
      <c r="U11" s="39">
        <v>2317.66</v>
      </c>
      <c r="V11" s="13">
        <f t="shared" si="1"/>
        <v>3406.25</v>
      </c>
      <c r="W11" s="20">
        <f t="shared" si="2"/>
        <v>1862.25</v>
      </c>
    </row>
    <row r="12" spans="1:23" s="21" customFormat="1" ht="30" customHeight="1">
      <c r="A12" s="22">
        <v>7</v>
      </c>
      <c r="B12" s="10" t="s">
        <v>36</v>
      </c>
      <c r="C12" s="4" t="s">
        <v>37</v>
      </c>
      <c r="D12" s="4" t="s">
        <v>86</v>
      </c>
      <c r="E12" s="6">
        <v>39295</v>
      </c>
      <c r="F12" s="29">
        <v>739.36</v>
      </c>
      <c r="G12" s="32">
        <v>15</v>
      </c>
      <c r="H12" s="13">
        <v>11092.95</v>
      </c>
      <c r="I12" s="23">
        <v>732.5</v>
      </c>
      <c r="J12" s="23">
        <v>493.5</v>
      </c>
      <c r="K12" s="26">
        <v>0</v>
      </c>
      <c r="L12" s="13"/>
      <c r="M12" s="35">
        <v>0</v>
      </c>
      <c r="N12" s="13">
        <f t="shared" si="0"/>
        <v>12318.95</v>
      </c>
      <c r="O12" s="23">
        <v>2118.5500000000002</v>
      </c>
      <c r="P12" s="23">
        <v>1164.76</v>
      </c>
      <c r="Q12" s="23">
        <v>600</v>
      </c>
      <c r="R12" s="23"/>
      <c r="S12" s="31">
        <v>35.229999999999997</v>
      </c>
      <c r="T12" s="28"/>
      <c r="U12" s="25">
        <v>400</v>
      </c>
      <c r="V12" s="13">
        <f t="shared" si="1"/>
        <v>4318.5400000000009</v>
      </c>
      <c r="W12" s="20">
        <f t="shared" si="2"/>
        <v>8000.41</v>
      </c>
    </row>
    <row r="13" spans="1:23" s="21" customFormat="1" ht="30" customHeight="1">
      <c r="A13" s="22">
        <v>8</v>
      </c>
      <c r="B13" s="10" t="s">
        <v>44</v>
      </c>
      <c r="C13" s="4" t="s">
        <v>28</v>
      </c>
      <c r="D13" s="4" t="s">
        <v>84</v>
      </c>
      <c r="E13" s="48">
        <v>41395</v>
      </c>
      <c r="F13" s="23">
        <v>1752.66</v>
      </c>
      <c r="G13" s="24">
        <v>15</v>
      </c>
      <c r="H13" s="13">
        <v>26290</v>
      </c>
      <c r="I13" s="23">
        <v>1028.5</v>
      </c>
      <c r="J13" s="23">
        <v>728.5</v>
      </c>
      <c r="K13" s="26"/>
      <c r="L13" s="13"/>
      <c r="M13" s="27"/>
      <c r="N13" s="13">
        <f t="shared" si="0"/>
        <v>28047</v>
      </c>
      <c r="O13" s="23">
        <v>6574.54</v>
      </c>
      <c r="P13" s="23">
        <v>2760.45</v>
      </c>
      <c r="Q13" s="23"/>
      <c r="R13" s="23">
        <v>5843</v>
      </c>
      <c r="S13" s="31">
        <v>80.67</v>
      </c>
      <c r="T13" s="28"/>
      <c r="U13" s="25">
        <v>500</v>
      </c>
      <c r="V13" s="13">
        <f t="shared" si="1"/>
        <v>15758.66</v>
      </c>
      <c r="W13" s="20">
        <f t="shared" si="2"/>
        <v>12288.34</v>
      </c>
    </row>
    <row r="14" spans="1:23" s="21" customFormat="1" ht="30" customHeight="1">
      <c r="A14" s="22">
        <v>9</v>
      </c>
      <c r="B14" s="10" t="s">
        <v>38</v>
      </c>
      <c r="C14" s="4" t="s">
        <v>39</v>
      </c>
      <c r="D14" s="64" t="s">
        <v>84</v>
      </c>
      <c r="E14" s="6">
        <v>40878</v>
      </c>
      <c r="F14" s="29">
        <v>341.23</v>
      </c>
      <c r="G14" s="24">
        <v>15</v>
      </c>
      <c r="H14" s="13">
        <v>5118.5</v>
      </c>
      <c r="I14" s="23">
        <v>443.5</v>
      </c>
      <c r="J14" s="23">
        <v>315.5</v>
      </c>
      <c r="K14" s="26">
        <v>0</v>
      </c>
      <c r="L14" s="13"/>
      <c r="M14" s="35">
        <v>0</v>
      </c>
      <c r="N14" s="13">
        <f t="shared" si="0"/>
        <v>5877.5</v>
      </c>
      <c r="O14" s="23">
        <v>700.84</v>
      </c>
      <c r="P14" s="23">
        <v>537.44000000000005</v>
      </c>
      <c r="Q14" s="23">
        <v>500</v>
      </c>
      <c r="R14" s="23">
        <v>745.55</v>
      </c>
      <c r="S14" s="31">
        <v>7.47</v>
      </c>
      <c r="T14" s="28"/>
      <c r="U14" s="25">
        <v>0</v>
      </c>
      <c r="V14" s="13">
        <f t="shared" si="1"/>
        <v>2491.2999999999997</v>
      </c>
      <c r="W14" s="20">
        <f t="shared" si="2"/>
        <v>3386.2000000000003</v>
      </c>
    </row>
    <row r="15" spans="1:23" s="21" customFormat="1" ht="24.95" customHeight="1" thickBot="1">
      <c r="A15" s="62" t="s">
        <v>40</v>
      </c>
      <c r="B15" s="63"/>
      <c r="C15" s="2"/>
      <c r="D15" s="2"/>
      <c r="E15" s="2"/>
      <c r="F15" s="2"/>
      <c r="G15" s="40"/>
      <c r="H15" s="41">
        <f>SUM(H6:H14)</f>
        <v>83407.45</v>
      </c>
      <c r="I15" s="41">
        <v>5933.47</v>
      </c>
      <c r="J15" s="41">
        <f>SUM(J6:J14)</f>
        <v>3654.5</v>
      </c>
      <c r="K15" s="41">
        <v>0</v>
      </c>
      <c r="L15" s="41">
        <v>0</v>
      </c>
      <c r="M15" s="41">
        <v>0</v>
      </c>
      <c r="N15" s="41">
        <f t="shared" ref="N15:V15" si="3">SUM(N6:N14)</f>
        <v>92518.95</v>
      </c>
      <c r="O15" s="41">
        <f t="shared" si="3"/>
        <v>15950.96</v>
      </c>
      <c r="P15" s="41">
        <f t="shared" si="3"/>
        <v>8757.77</v>
      </c>
      <c r="Q15" s="41">
        <f t="shared" si="3"/>
        <v>1400</v>
      </c>
      <c r="R15" s="41">
        <f t="shared" si="3"/>
        <v>8130.01</v>
      </c>
      <c r="S15" s="41">
        <f t="shared" si="3"/>
        <v>222.67</v>
      </c>
      <c r="T15" s="41">
        <f t="shared" si="3"/>
        <v>0</v>
      </c>
      <c r="U15" s="41">
        <f t="shared" si="3"/>
        <v>3917.66</v>
      </c>
      <c r="V15" s="41">
        <f t="shared" si="3"/>
        <v>38379.070000000007</v>
      </c>
      <c r="W15" s="20">
        <f t="shared" si="2"/>
        <v>54139.87999999999</v>
      </c>
    </row>
    <row r="16" spans="1:23" ht="15.75" thickTop="1"/>
  </sheetData>
  <mergeCells count="12">
    <mergeCell ref="N4:N5"/>
    <mergeCell ref="O4:U4"/>
    <mergeCell ref="V4:V5"/>
    <mergeCell ref="W4:W5"/>
    <mergeCell ref="A15:B15"/>
    <mergeCell ref="A4:A5"/>
    <mergeCell ref="B4:B5"/>
    <mergeCell ref="C4:C5"/>
    <mergeCell ref="E4:E5"/>
    <mergeCell ref="F4:F5"/>
    <mergeCell ref="G4:M4"/>
    <mergeCell ref="D4:D5"/>
  </mergeCells>
  <pageMargins left="0.23622047244094491" right="0.23622047244094491" top="1.5354330708661419" bottom="0.74803149606299213" header="0.31496062992125984" footer="0.31496062992125984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8"/>
  <sheetViews>
    <sheetView zoomScale="80" zoomScaleNormal="80" workbookViewId="0">
      <pane ySplit="1" topLeftCell="A2" activePane="bottomLeft" state="frozen"/>
      <selection pane="bottomLeft" activeCell="D15" sqref="D15"/>
    </sheetView>
  </sheetViews>
  <sheetFormatPr baseColWidth="10" defaultRowHeight="15"/>
  <cols>
    <col min="1" max="1" width="11.42578125" style="1"/>
    <col min="2" max="2" width="55.5703125" style="1" customWidth="1"/>
    <col min="3" max="4" width="37.85546875" style="1" customWidth="1"/>
    <col min="5" max="5" width="14" style="1" customWidth="1"/>
    <col min="6" max="6" width="19.5703125" style="1" bestFit="1" customWidth="1"/>
    <col min="7" max="7" width="12.7109375" style="1" customWidth="1"/>
    <col min="8" max="8" width="13" style="1" customWidth="1"/>
    <col min="9" max="10" width="15.28515625" style="1" bestFit="1" customWidth="1"/>
    <col min="11" max="11" width="12.5703125" style="1" customWidth="1"/>
    <col min="12" max="12" width="5.7109375" style="1" customWidth="1"/>
    <col min="13" max="13" width="11.5703125" style="1" bestFit="1" customWidth="1"/>
    <col min="14" max="14" width="13.28515625" style="1" customWidth="1"/>
    <col min="15" max="15" width="13.7109375" style="1" customWidth="1"/>
    <col min="16" max="16" width="13" style="1" customWidth="1"/>
    <col min="17" max="17" width="11.28515625" style="1" customWidth="1"/>
    <col min="18" max="18" width="12.5703125" style="1" customWidth="1"/>
    <col min="19" max="19" width="12.7109375" style="1" bestFit="1" customWidth="1"/>
    <col min="20" max="20" width="6.7109375" style="1" customWidth="1"/>
    <col min="21" max="21" width="11.28515625" style="1" customWidth="1"/>
    <col min="22" max="22" width="16" style="1" customWidth="1"/>
    <col min="23" max="23" width="15" style="1" customWidth="1"/>
    <col min="24" max="16384" width="11.42578125" style="1"/>
  </cols>
  <sheetData>
    <row r="1" spans="1:23">
      <c r="A1" s="1" t="s">
        <v>42</v>
      </c>
    </row>
    <row r="2" spans="1:23">
      <c r="A2" s="1" t="s">
        <v>43</v>
      </c>
      <c r="B2" s="1" t="s">
        <v>63</v>
      </c>
    </row>
    <row r="3" spans="1:23" ht="15.75" thickBot="1"/>
    <row r="4" spans="1:23" ht="16.5" customHeight="1" thickBot="1">
      <c r="A4" s="55" t="s">
        <v>0</v>
      </c>
      <c r="B4" s="55" t="s">
        <v>1</v>
      </c>
      <c r="C4" s="55" t="s">
        <v>2</v>
      </c>
      <c r="D4" s="55" t="s">
        <v>83</v>
      </c>
      <c r="E4" s="55" t="s">
        <v>41</v>
      </c>
      <c r="F4" s="55" t="s">
        <v>3</v>
      </c>
      <c r="G4" s="57" t="s">
        <v>4</v>
      </c>
      <c r="H4" s="58"/>
      <c r="I4" s="58"/>
      <c r="J4" s="58"/>
      <c r="K4" s="58"/>
      <c r="L4" s="58"/>
      <c r="M4" s="59"/>
      <c r="N4" s="55" t="s">
        <v>5</v>
      </c>
      <c r="O4" s="57" t="s">
        <v>6</v>
      </c>
      <c r="P4" s="58"/>
      <c r="Q4" s="58"/>
      <c r="R4" s="58"/>
      <c r="S4" s="58"/>
      <c r="T4" s="58"/>
      <c r="U4" s="59"/>
      <c r="V4" s="55" t="s">
        <v>7</v>
      </c>
      <c r="W4" s="60" t="s">
        <v>8</v>
      </c>
    </row>
    <row r="5" spans="1:23" ht="33" customHeight="1" thickBot="1">
      <c r="A5" s="56"/>
      <c r="B5" s="56"/>
      <c r="C5" s="56"/>
      <c r="D5" s="56"/>
      <c r="E5" s="56"/>
      <c r="F5" s="56"/>
      <c r="G5" s="46" t="s">
        <v>9</v>
      </c>
      <c r="H5" s="46" t="s">
        <v>10</v>
      </c>
      <c r="I5" s="46" t="s">
        <v>11</v>
      </c>
      <c r="J5" s="46" t="s">
        <v>12</v>
      </c>
      <c r="K5" s="46" t="s">
        <v>13</v>
      </c>
      <c r="L5" s="46" t="s">
        <v>14</v>
      </c>
      <c r="M5" s="46" t="s">
        <v>15</v>
      </c>
      <c r="N5" s="56"/>
      <c r="O5" s="42" t="s">
        <v>16</v>
      </c>
      <c r="P5" s="42" t="s">
        <v>17</v>
      </c>
      <c r="Q5" s="43" t="s">
        <v>18</v>
      </c>
      <c r="R5" s="44" t="s">
        <v>46</v>
      </c>
      <c r="S5" s="43" t="s">
        <v>19</v>
      </c>
      <c r="T5" s="45" t="s">
        <v>20</v>
      </c>
      <c r="U5" s="42" t="s">
        <v>21</v>
      </c>
      <c r="V5" s="56"/>
      <c r="W5" s="61"/>
    </row>
    <row r="6" spans="1:23" s="21" customFormat="1" ht="30" customHeight="1">
      <c r="A6" s="22">
        <v>1</v>
      </c>
      <c r="B6" s="10" t="s">
        <v>49</v>
      </c>
      <c r="C6" s="4" t="s">
        <v>50</v>
      </c>
      <c r="D6" s="3" t="s">
        <v>84</v>
      </c>
      <c r="E6" s="7">
        <v>40878</v>
      </c>
      <c r="F6" s="23">
        <v>361.83</v>
      </c>
      <c r="G6" s="24">
        <v>134</v>
      </c>
      <c r="H6" s="13"/>
      <c r="I6" s="31"/>
      <c r="J6" s="31"/>
      <c r="K6" s="26">
        <v>6639.58</v>
      </c>
      <c r="L6" s="16" t="s">
        <v>47</v>
      </c>
      <c r="M6" s="37">
        <v>1659.89</v>
      </c>
      <c r="N6" s="13">
        <f>SUM(H6:M6)</f>
        <v>8299.4699999999993</v>
      </c>
      <c r="O6" s="23"/>
      <c r="P6" s="23"/>
      <c r="Q6" s="23"/>
      <c r="R6" s="23"/>
      <c r="S6" s="23"/>
      <c r="T6" s="49" t="s">
        <v>64</v>
      </c>
      <c r="U6" s="25">
        <v>7236.6</v>
      </c>
      <c r="V6" s="13">
        <f>SUM(O6:U6)</f>
        <v>7236.6</v>
      </c>
      <c r="W6" s="20">
        <f>SUM(N6-V6)</f>
        <v>1062.869999999999</v>
      </c>
    </row>
    <row r="7" spans="1:23" s="21" customFormat="1" ht="24.95" customHeight="1" thickBot="1">
      <c r="A7" s="62" t="s">
        <v>40</v>
      </c>
      <c r="B7" s="63"/>
      <c r="C7" s="2"/>
      <c r="D7" s="2"/>
      <c r="E7" s="2"/>
      <c r="F7" s="2"/>
      <c r="G7" s="40"/>
      <c r="H7" s="41">
        <f>SUM(H6:H6)</f>
        <v>0</v>
      </c>
      <c r="I7" s="41"/>
      <c r="J7" s="41">
        <f>SUM(J6:J6)</f>
        <v>0</v>
      </c>
      <c r="K7" s="41">
        <f>SUM(K6)</f>
        <v>6639.58</v>
      </c>
      <c r="L7" s="41">
        <v>0</v>
      </c>
      <c r="M7" s="41">
        <f>SUM(M6)</f>
        <v>1659.89</v>
      </c>
      <c r="N7" s="41">
        <f>SUM(N6)</f>
        <v>8299.4699999999993</v>
      </c>
      <c r="O7" s="41">
        <f t="shared" ref="O7:V7" si="0">SUM(O6:O6)</f>
        <v>0</v>
      </c>
      <c r="P7" s="41">
        <f t="shared" si="0"/>
        <v>0</v>
      </c>
      <c r="Q7" s="41">
        <f t="shared" si="0"/>
        <v>0</v>
      </c>
      <c r="R7" s="41">
        <f t="shared" si="0"/>
        <v>0</v>
      </c>
      <c r="S7" s="41">
        <f t="shared" si="0"/>
        <v>0</v>
      </c>
      <c r="T7" s="41">
        <f t="shared" si="0"/>
        <v>0</v>
      </c>
      <c r="U7" s="41">
        <f t="shared" si="0"/>
        <v>7236.6</v>
      </c>
      <c r="V7" s="41">
        <f t="shared" si="0"/>
        <v>7236.6</v>
      </c>
      <c r="W7" s="20">
        <f>SUM(N7-V7)</f>
        <v>1062.869999999999</v>
      </c>
    </row>
    <row r="8" spans="1:23" ht="15.75" thickTop="1"/>
  </sheetData>
  <mergeCells count="12">
    <mergeCell ref="N4:N5"/>
    <mergeCell ref="O4:U4"/>
    <mergeCell ref="V4:V5"/>
    <mergeCell ref="W4:W5"/>
    <mergeCell ref="A7:B7"/>
    <mergeCell ref="A4:A5"/>
    <mergeCell ref="B4:B5"/>
    <mergeCell ref="C4:C5"/>
    <mergeCell ref="E4:E5"/>
    <mergeCell ref="F4:F5"/>
    <mergeCell ref="G4:M4"/>
    <mergeCell ref="D4:D5"/>
  </mergeCells>
  <pageMargins left="0.23622047244094491" right="0.23622047244094491" top="1.5354330708661419" bottom="0.74803149606299213" header="0.31496062992125984" footer="0.31496062992125984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17"/>
  <sheetViews>
    <sheetView zoomScale="80" zoomScaleNormal="80" workbookViewId="0">
      <pane ySplit="1" topLeftCell="A2" activePane="bottomLeft" state="frozen"/>
      <selection pane="bottomLeft" activeCell="D4" sqref="D4:D15"/>
    </sheetView>
  </sheetViews>
  <sheetFormatPr baseColWidth="10" defaultRowHeight="15"/>
  <cols>
    <col min="1" max="1" width="11.42578125" style="1"/>
    <col min="2" max="2" width="55.5703125" style="1" customWidth="1"/>
    <col min="3" max="4" width="37.85546875" style="1" customWidth="1"/>
    <col min="5" max="5" width="14" style="1" customWidth="1"/>
    <col min="6" max="6" width="19.5703125" style="1" bestFit="1" customWidth="1"/>
    <col min="7" max="7" width="12.7109375" style="1" customWidth="1"/>
    <col min="8" max="8" width="13" style="1" customWidth="1"/>
    <col min="9" max="10" width="15.28515625" style="1" bestFit="1" customWidth="1"/>
    <col min="11" max="11" width="8.85546875" style="1" customWidth="1"/>
    <col min="12" max="12" width="5.7109375" style="1" customWidth="1"/>
    <col min="13" max="13" width="11.42578125" style="1"/>
    <col min="14" max="14" width="13.28515625" style="1" customWidth="1"/>
    <col min="15" max="15" width="13.7109375" style="1" customWidth="1"/>
    <col min="16" max="16" width="13" style="1" customWidth="1"/>
    <col min="17" max="17" width="11.28515625" style="1" customWidth="1"/>
    <col min="18" max="18" width="12.5703125" style="1" customWidth="1"/>
    <col min="19" max="19" width="12.7109375" style="1" bestFit="1" customWidth="1"/>
    <col min="20" max="20" width="6.7109375" style="1" customWidth="1"/>
    <col min="21" max="21" width="11.28515625" style="1" customWidth="1"/>
    <col min="22" max="22" width="16" style="1" customWidth="1"/>
    <col min="23" max="23" width="15" style="1" customWidth="1"/>
    <col min="24" max="16384" width="11.42578125" style="1"/>
  </cols>
  <sheetData>
    <row r="1" spans="1:23">
      <c r="A1" s="1" t="s">
        <v>42</v>
      </c>
    </row>
    <row r="2" spans="1:23">
      <c r="A2" s="1" t="s">
        <v>43</v>
      </c>
      <c r="B2" s="1" t="s">
        <v>63</v>
      </c>
    </row>
    <row r="3" spans="1:23" ht="15.75" thickBot="1"/>
    <row r="4" spans="1:23" ht="16.5" customHeight="1" thickBot="1">
      <c r="A4" s="55" t="s">
        <v>0</v>
      </c>
      <c r="B4" s="55" t="s">
        <v>1</v>
      </c>
      <c r="C4" s="55" t="s">
        <v>2</v>
      </c>
      <c r="D4" s="55" t="s">
        <v>83</v>
      </c>
      <c r="E4" s="55" t="s">
        <v>41</v>
      </c>
      <c r="F4" s="55" t="s">
        <v>3</v>
      </c>
      <c r="G4" s="57" t="s">
        <v>4</v>
      </c>
      <c r="H4" s="58"/>
      <c r="I4" s="58"/>
      <c r="J4" s="58"/>
      <c r="K4" s="58"/>
      <c r="L4" s="58"/>
      <c r="M4" s="59"/>
      <c r="N4" s="55" t="s">
        <v>5</v>
      </c>
      <c r="O4" s="57" t="s">
        <v>6</v>
      </c>
      <c r="P4" s="58"/>
      <c r="Q4" s="58"/>
      <c r="R4" s="58"/>
      <c r="S4" s="58"/>
      <c r="T4" s="58"/>
      <c r="U4" s="59"/>
      <c r="V4" s="55" t="s">
        <v>7</v>
      </c>
      <c r="W4" s="60" t="s">
        <v>8</v>
      </c>
    </row>
    <row r="5" spans="1:23" ht="33" customHeight="1" thickBot="1">
      <c r="A5" s="56"/>
      <c r="B5" s="56"/>
      <c r="C5" s="56"/>
      <c r="D5" s="56"/>
      <c r="E5" s="56"/>
      <c r="F5" s="56"/>
      <c r="G5" s="46" t="s">
        <v>9</v>
      </c>
      <c r="H5" s="46" t="s">
        <v>10</v>
      </c>
      <c r="I5" s="46" t="s">
        <v>11</v>
      </c>
      <c r="J5" s="46" t="s">
        <v>12</v>
      </c>
      <c r="K5" s="46" t="s">
        <v>13</v>
      </c>
      <c r="L5" s="46" t="s">
        <v>14</v>
      </c>
      <c r="M5" s="46" t="s">
        <v>15</v>
      </c>
      <c r="N5" s="56"/>
      <c r="O5" s="42" t="s">
        <v>16</v>
      </c>
      <c r="P5" s="42" t="s">
        <v>17</v>
      </c>
      <c r="Q5" s="43" t="s">
        <v>18</v>
      </c>
      <c r="R5" s="44" t="s">
        <v>46</v>
      </c>
      <c r="S5" s="43" t="s">
        <v>19</v>
      </c>
      <c r="T5" s="45" t="s">
        <v>20</v>
      </c>
      <c r="U5" s="42" t="s">
        <v>21</v>
      </c>
      <c r="V5" s="56"/>
      <c r="W5" s="61"/>
    </row>
    <row r="6" spans="1:23" s="21" customFormat="1" ht="30" customHeight="1">
      <c r="A6" s="12">
        <v>1</v>
      </c>
      <c r="B6" s="9" t="s">
        <v>22</v>
      </c>
      <c r="C6" s="3" t="s">
        <v>23</v>
      </c>
      <c r="D6" s="3" t="s">
        <v>84</v>
      </c>
      <c r="E6" s="6">
        <v>39326</v>
      </c>
      <c r="F6" s="13">
        <v>573.76</v>
      </c>
      <c r="G6" s="14">
        <v>15</v>
      </c>
      <c r="H6" s="13">
        <v>8606.5</v>
      </c>
      <c r="I6" s="15">
        <v>623.5</v>
      </c>
      <c r="J6" s="15">
        <v>389.5</v>
      </c>
      <c r="K6" s="16">
        <v>0</v>
      </c>
      <c r="L6" s="13"/>
      <c r="M6" s="17">
        <v>0</v>
      </c>
      <c r="N6" s="13">
        <f t="shared" ref="N6:N15" si="0">SUM(H6:M6)</f>
        <v>9619.5</v>
      </c>
      <c r="O6" s="13">
        <v>1500.16</v>
      </c>
      <c r="P6" s="13">
        <v>903.68</v>
      </c>
      <c r="Q6" s="13">
        <v>0</v>
      </c>
      <c r="R6" s="13"/>
      <c r="S6" s="13">
        <v>24.49</v>
      </c>
      <c r="T6" s="18"/>
      <c r="U6" s="19">
        <v>0</v>
      </c>
      <c r="V6" s="13">
        <f t="shared" ref="V6:V15" si="1">SUM(O6:U6)</f>
        <v>2428.33</v>
      </c>
      <c r="W6" s="20">
        <f t="shared" ref="W6:W16" si="2">SUM(N6-V6)</f>
        <v>7191.17</v>
      </c>
    </row>
    <row r="7" spans="1:23" s="21" customFormat="1" ht="30" customHeight="1">
      <c r="A7" s="22">
        <v>2</v>
      </c>
      <c r="B7" s="10" t="s">
        <v>24</v>
      </c>
      <c r="C7" s="4" t="s">
        <v>25</v>
      </c>
      <c r="D7" s="4" t="s">
        <v>85</v>
      </c>
      <c r="E7" s="6">
        <v>39356</v>
      </c>
      <c r="F7" s="23">
        <v>361.83</v>
      </c>
      <c r="G7" s="24">
        <v>15</v>
      </c>
      <c r="H7" s="13">
        <v>5427.5</v>
      </c>
      <c r="I7" s="25">
        <v>510.5</v>
      </c>
      <c r="J7" s="25">
        <v>333</v>
      </c>
      <c r="K7" s="26">
        <v>0</v>
      </c>
      <c r="L7" s="13"/>
      <c r="M7" s="27">
        <v>0</v>
      </c>
      <c r="N7" s="13">
        <f t="shared" si="0"/>
        <v>6271</v>
      </c>
      <c r="O7" s="23">
        <v>784.92</v>
      </c>
      <c r="P7" s="23">
        <v>569.89</v>
      </c>
      <c r="Q7" s="23">
        <v>0</v>
      </c>
      <c r="R7" s="23">
        <v>0</v>
      </c>
      <c r="S7" s="23">
        <v>9.89</v>
      </c>
      <c r="T7" s="28"/>
      <c r="U7" s="25">
        <v>200</v>
      </c>
      <c r="V7" s="13">
        <f t="shared" si="1"/>
        <v>1564.7</v>
      </c>
      <c r="W7" s="20">
        <f t="shared" si="2"/>
        <v>4706.3</v>
      </c>
    </row>
    <row r="8" spans="1:23" s="21" customFormat="1" ht="30" customHeight="1">
      <c r="A8" s="22">
        <v>3</v>
      </c>
      <c r="B8" s="10" t="s">
        <v>49</v>
      </c>
      <c r="C8" s="4" t="s">
        <v>50</v>
      </c>
      <c r="D8" s="3" t="s">
        <v>84</v>
      </c>
      <c r="E8" s="7">
        <v>40878</v>
      </c>
      <c r="F8" s="23">
        <v>361.83</v>
      </c>
      <c r="G8" s="24">
        <v>14</v>
      </c>
      <c r="H8" s="13">
        <f>SUM(F8*G8)</f>
        <v>5065.62</v>
      </c>
      <c r="I8" s="31">
        <v>510.5</v>
      </c>
      <c r="J8" s="31">
        <v>310.8</v>
      </c>
      <c r="K8" s="26">
        <v>0</v>
      </c>
      <c r="L8" s="16"/>
      <c r="M8" s="37">
        <v>0</v>
      </c>
      <c r="N8" s="13">
        <f t="shared" si="0"/>
        <v>5886.92</v>
      </c>
      <c r="O8" s="23">
        <v>702.99</v>
      </c>
      <c r="P8" s="23">
        <v>569.89</v>
      </c>
      <c r="Q8" s="23"/>
      <c r="R8" s="23">
        <v>1508</v>
      </c>
      <c r="S8" s="23">
        <v>9.89</v>
      </c>
      <c r="T8" s="28">
        <v>0</v>
      </c>
      <c r="U8" s="25"/>
      <c r="V8" s="13">
        <f t="shared" si="1"/>
        <v>2790.77</v>
      </c>
      <c r="W8" s="20">
        <f t="shared" si="2"/>
        <v>3096.15</v>
      </c>
    </row>
    <row r="9" spans="1:23" s="21" customFormat="1" ht="30" customHeight="1">
      <c r="A9" s="22">
        <v>4</v>
      </c>
      <c r="B9" s="10" t="s">
        <v>26</v>
      </c>
      <c r="C9" s="4" t="s">
        <v>27</v>
      </c>
      <c r="D9" s="4" t="s">
        <v>86</v>
      </c>
      <c r="E9" s="7">
        <v>40878</v>
      </c>
      <c r="F9" s="29">
        <v>341.23</v>
      </c>
      <c r="G9" s="24">
        <v>15</v>
      </c>
      <c r="H9" s="13">
        <v>5118.5</v>
      </c>
      <c r="I9" s="23">
        <v>443.5</v>
      </c>
      <c r="J9" s="23">
        <v>315.5</v>
      </c>
      <c r="K9" s="26">
        <v>0</v>
      </c>
      <c r="L9" s="13"/>
      <c r="M9" s="27">
        <v>0</v>
      </c>
      <c r="N9" s="13">
        <f t="shared" si="0"/>
        <v>5877.5</v>
      </c>
      <c r="O9" s="23">
        <v>700.84</v>
      </c>
      <c r="P9" s="23">
        <v>537.44000000000005</v>
      </c>
      <c r="Q9" s="23">
        <v>200</v>
      </c>
      <c r="R9" s="23">
        <v>0</v>
      </c>
      <c r="S9" s="31">
        <v>7.48</v>
      </c>
      <c r="T9" s="28"/>
      <c r="U9" s="25"/>
      <c r="V9" s="13">
        <f t="shared" si="1"/>
        <v>1445.7600000000002</v>
      </c>
      <c r="W9" s="20">
        <f t="shared" si="2"/>
        <v>4431.74</v>
      </c>
    </row>
    <row r="10" spans="1:23" s="21" customFormat="1" ht="30" customHeight="1">
      <c r="A10" s="22">
        <v>5</v>
      </c>
      <c r="B10" s="11" t="s">
        <v>29</v>
      </c>
      <c r="C10" s="5" t="s">
        <v>30</v>
      </c>
      <c r="D10" s="3" t="s">
        <v>84</v>
      </c>
      <c r="E10" s="8">
        <v>39326</v>
      </c>
      <c r="F10" s="31">
        <v>573.76</v>
      </c>
      <c r="G10" s="32">
        <v>15</v>
      </c>
      <c r="H10" s="13">
        <v>8606.5</v>
      </c>
      <c r="I10" s="31">
        <v>623.5</v>
      </c>
      <c r="J10" s="31">
        <v>389.5</v>
      </c>
      <c r="K10" s="33">
        <v>0</v>
      </c>
      <c r="L10" s="34"/>
      <c r="M10" s="35">
        <v>0</v>
      </c>
      <c r="N10" s="13">
        <f t="shared" si="0"/>
        <v>9619.5</v>
      </c>
      <c r="O10" s="31">
        <v>1500.16</v>
      </c>
      <c r="P10" s="31">
        <v>903.68</v>
      </c>
      <c r="Q10" s="31">
        <v>0</v>
      </c>
      <c r="R10" s="31">
        <v>1506.46</v>
      </c>
      <c r="S10" s="31">
        <v>24.49</v>
      </c>
      <c r="T10" s="36"/>
      <c r="U10" s="31">
        <v>1200</v>
      </c>
      <c r="V10" s="13">
        <f t="shared" si="1"/>
        <v>5134.79</v>
      </c>
      <c r="W10" s="20">
        <f t="shared" si="2"/>
        <v>4484.71</v>
      </c>
    </row>
    <row r="11" spans="1:23" s="21" customFormat="1" ht="30" customHeight="1">
      <c r="A11" s="12">
        <v>6</v>
      </c>
      <c r="B11" s="10" t="s">
        <v>31</v>
      </c>
      <c r="C11" s="4" t="s">
        <v>32</v>
      </c>
      <c r="D11" s="3" t="s">
        <v>84</v>
      </c>
      <c r="E11" s="6">
        <v>39341</v>
      </c>
      <c r="F11" s="23">
        <v>573.76</v>
      </c>
      <c r="G11" s="24">
        <v>15</v>
      </c>
      <c r="H11" s="13">
        <v>8606.5</v>
      </c>
      <c r="I11" s="31">
        <v>623.5</v>
      </c>
      <c r="J11" s="31">
        <v>389.5</v>
      </c>
      <c r="K11" s="26">
        <v>0</v>
      </c>
      <c r="L11" s="13"/>
      <c r="M11" s="35">
        <v>0</v>
      </c>
      <c r="N11" s="13">
        <f t="shared" si="0"/>
        <v>9619.5</v>
      </c>
      <c r="O11" s="23">
        <v>1500.16</v>
      </c>
      <c r="P11" s="31">
        <v>903.68</v>
      </c>
      <c r="Q11" s="23">
        <v>100</v>
      </c>
      <c r="R11" s="23">
        <v>0</v>
      </c>
      <c r="S11" s="31">
        <v>24.49</v>
      </c>
      <c r="T11" s="28"/>
      <c r="U11" s="25">
        <v>300</v>
      </c>
      <c r="V11" s="13">
        <f t="shared" si="1"/>
        <v>2828.33</v>
      </c>
      <c r="W11" s="20">
        <f t="shared" si="2"/>
        <v>6791.17</v>
      </c>
    </row>
    <row r="12" spans="1:23" s="21" customFormat="1" ht="30" customHeight="1">
      <c r="A12" s="22">
        <v>7</v>
      </c>
      <c r="B12" s="10" t="s">
        <v>34</v>
      </c>
      <c r="C12" s="4" t="s">
        <v>35</v>
      </c>
      <c r="D12" s="4" t="s">
        <v>86</v>
      </c>
      <c r="E12" s="6">
        <v>39326</v>
      </c>
      <c r="F12" s="23">
        <v>279.36</v>
      </c>
      <c r="G12" s="24">
        <v>15</v>
      </c>
      <c r="H12" s="13">
        <v>4540.5</v>
      </c>
      <c r="I12" s="23">
        <v>428</v>
      </c>
      <c r="J12" s="23">
        <v>300</v>
      </c>
      <c r="K12" s="26">
        <v>0</v>
      </c>
      <c r="L12" s="13"/>
      <c r="M12" s="25"/>
      <c r="N12" s="13">
        <f t="shared" si="0"/>
        <v>5268.5</v>
      </c>
      <c r="O12" s="23">
        <v>570.79</v>
      </c>
      <c r="P12" s="23">
        <v>476.75</v>
      </c>
      <c r="Q12" s="23">
        <v>0</v>
      </c>
      <c r="R12" s="23">
        <v>35</v>
      </c>
      <c r="S12" s="31">
        <v>6.06</v>
      </c>
      <c r="T12" s="38" t="s">
        <v>61</v>
      </c>
      <c r="U12" s="39">
        <v>2317.66</v>
      </c>
      <c r="V12" s="13">
        <f t="shared" si="1"/>
        <v>3406.2599999999998</v>
      </c>
      <c r="W12" s="20">
        <f t="shared" si="2"/>
        <v>1862.2400000000002</v>
      </c>
    </row>
    <row r="13" spans="1:23" s="21" customFormat="1" ht="30" customHeight="1">
      <c r="A13" s="22">
        <v>8</v>
      </c>
      <c r="B13" s="10" t="s">
        <v>36</v>
      </c>
      <c r="C13" s="4" t="s">
        <v>37</v>
      </c>
      <c r="D13" s="4" t="s">
        <v>86</v>
      </c>
      <c r="E13" s="6">
        <v>39295</v>
      </c>
      <c r="F13" s="29">
        <v>739.36</v>
      </c>
      <c r="G13" s="32">
        <v>15</v>
      </c>
      <c r="H13" s="13">
        <v>11092.95</v>
      </c>
      <c r="I13" s="23">
        <v>732.5</v>
      </c>
      <c r="J13" s="23">
        <v>493.5</v>
      </c>
      <c r="K13" s="26">
        <v>0</v>
      </c>
      <c r="L13" s="13"/>
      <c r="M13" s="35">
        <v>0</v>
      </c>
      <c r="N13" s="13">
        <f t="shared" si="0"/>
        <v>12318.95</v>
      </c>
      <c r="O13" s="23">
        <v>2118.5500000000002</v>
      </c>
      <c r="P13" s="23">
        <v>1164.76</v>
      </c>
      <c r="Q13" s="23">
        <v>600</v>
      </c>
      <c r="R13" s="23"/>
      <c r="S13" s="31">
        <v>35.229999999999997</v>
      </c>
      <c r="T13" s="28"/>
      <c r="U13" s="25">
        <v>400</v>
      </c>
      <c r="V13" s="13">
        <f t="shared" si="1"/>
        <v>4318.5400000000009</v>
      </c>
      <c r="W13" s="20">
        <f t="shared" si="2"/>
        <v>8000.41</v>
      </c>
    </row>
    <row r="14" spans="1:23" s="21" customFormat="1" ht="30" customHeight="1">
      <c r="A14" s="22">
        <v>9</v>
      </c>
      <c r="B14" s="10" t="s">
        <v>44</v>
      </c>
      <c r="C14" s="4" t="s">
        <v>28</v>
      </c>
      <c r="D14" s="4" t="s">
        <v>84</v>
      </c>
      <c r="E14" s="47">
        <v>41395</v>
      </c>
      <c r="F14" s="23">
        <v>1752.66</v>
      </c>
      <c r="G14" s="24">
        <v>15</v>
      </c>
      <c r="H14" s="13">
        <v>26290</v>
      </c>
      <c r="I14" s="23">
        <v>1028.5</v>
      </c>
      <c r="J14" s="23">
        <v>728.5</v>
      </c>
      <c r="K14" s="26"/>
      <c r="L14" s="13"/>
      <c r="M14" s="27"/>
      <c r="N14" s="13">
        <f t="shared" si="0"/>
        <v>28047</v>
      </c>
      <c r="O14" s="23">
        <v>6574.54</v>
      </c>
      <c r="P14" s="23">
        <v>2760.45</v>
      </c>
      <c r="Q14" s="23"/>
      <c r="R14" s="23">
        <v>5843</v>
      </c>
      <c r="S14" s="31">
        <v>80.680000000000007</v>
      </c>
      <c r="T14" s="28"/>
      <c r="U14" s="25"/>
      <c r="V14" s="13">
        <f t="shared" si="1"/>
        <v>15258.67</v>
      </c>
      <c r="W14" s="20">
        <f t="shared" si="2"/>
        <v>12788.33</v>
      </c>
    </row>
    <row r="15" spans="1:23" s="21" customFormat="1" ht="30" customHeight="1">
      <c r="A15" s="22">
        <v>10</v>
      </c>
      <c r="B15" s="10" t="s">
        <v>38</v>
      </c>
      <c r="C15" s="4" t="s">
        <v>39</v>
      </c>
      <c r="D15" s="3" t="s">
        <v>84</v>
      </c>
      <c r="E15" s="6">
        <v>40878</v>
      </c>
      <c r="F15" s="29">
        <v>341.23</v>
      </c>
      <c r="G15" s="24">
        <v>15</v>
      </c>
      <c r="H15" s="13">
        <v>5118.5</v>
      </c>
      <c r="I15" s="23">
        <v>443.5</v>
      </c>
      <c r="J15" s="23">
        <v>315.5</v>
      </c>
      <c r="K15" s="26">
        <v>0</v>
      </c>
      <c r="L15" s="13"/>
      <c r="M15" s="35">
        <v>0</v>
      </c>
      <c r="N15" s="13">
        <f t="shared" si="0"/>
        <v>5877.5</v>
      </c>
      <c r="O15" s="23">
        <v>700.84</v>
      </c>
      <c r="P15" s="23">
        <v>537.44000000000005</v>
      </c>
      <c r="Q15" s="23">
        <v>500</v>
      </c>
      <c r="R15" s="23">
        <v>745.55</v>
      </c>
      <c r="S15" s="31">
        <v>7.48</v>
      </c>
      <c r="T15" s="28"/>
      <c r="U15" s="25">
        <v>0</v>
      </c>
      <c r="V15" s="13">
        <f t="shared" si="1"/>
        <v>2491.31</v>
      </c>
      <c r="W15" s="20">
        <f t="shared" si="2"/>
        <v>3386.19</v>
      </c>
    </row>
    <row r="16" spans="1:23" s="21" customFormat="1" ht="24.95" customHeight="1" thickBot="1">
      <c r="A16" s="62" t="s">
        <v>40</v>
      </c>
      <c r="B16" s="63"/>
      <c r="C16" s="2"/>
      <c r="D16" s="2"/>
      <c r="E16" s="2"/>
      <c r="F16" s="2"/>
      <c r="G16" s="40"/>
      <c r="H16" s="41">
        <f>SUM(H6:H15)</f>
        <v>88473.069999999992</v>
      </c>
      <c r="I16" s="41">
        <v>5933.47</v>
      </c>
      <c r="J16" s="41">
        <f>SUM(J6:J15)</f>
        <v>3965.3</v>
      </c>
      <c r="K16" s="41">
        <v>0</v>
      </c>
      <c r="L16" s="41">
        <v>0</v>
      </c>
      <c r="M16" s="41">
        <v>0</v>
      </c>
      <c r="N16" s="41">
        <v>98371.839999999997</v>
      </c>
      <c r="O16" s="41">
        <f t="shared" ref="O16:V16" si="3">SUM(O6:O15)</f>
        <v>16653.95</v>
      </c>
      <c r="P16" s="41">
        <f t="shared" si="3"/>
        <v>9327.6600000000017</v>
      </c>
      <c r="Q16" s="41">
        <f t="shared" si="3"/>
        <v>1400</v>
      </c>
      <c r="R16" s="41">
        <f t="shared" si="3"/>
        <v>9638.0099999999984</v>
      </c>
      <c r="S16" s="41">
        <f t="shared" si="3"/>
        <v>230.17999999999998</v>
      </c>
      <c r="T16" s="41">
        <f t="shared" si="3"/>
        <v>0</v>
      </c>
      <c r="U16" s="41">
        <f t="shared" si="3"/>
        <v>4417.66</v>
      </c>
      <c r="V16" s="41">
        <f t="shared" si="3"/>
        <v>41667.46</v>
      </c>
      <c r="W16" s="20">
        <f t="shared" si="2"/>
        <v>56704.38</v>
      </c>
    </row>
    <row r="17" ht="15.75" thickTop="1"/>
  </sheetData>
  <mergeCells count="12">
    <mergeCell ref="N4:N5"/>
    <mergeCell ref="O4:U4"/>
    <mergeCell ref="V4:V5"/>
    <mergeCell ref="W4:W5"/>
    <mergeCell ref="A16:B16"/>
    <mergeCell ref="A4:A5"/>
    <mergeCell ref="B4:B5"/>
    <mergeCell ref="C4:C5"/>
    <mergeCell ref="E4:E5"/>
    <mergeCell ref="F4:F5"/>
    <mergeCell ref="G4:M4"/>
    <mergeCell ref="D4:D5"/>
  </mergeCells>
  <pageMargins left="0.23622047244094491" right="0.23622047244094491" top="1.5354330708661419" bottom="0.74803149606299213" header="0.31496062992125984" footer="0.31496062992125984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17"/>
  <sheetViews>
    <sheetView zoomScale="80" zoomScaleNormal="80" workbookViewId="0">
      <pane ySplit="1" topLeftCell="A2" activePane="bottomLeft" state="frozen"/>
      <selection pane="bottomLeft" activeCell="D4" sqref="D4:D15"/>
    </sheetView>
  </sheetViews>
  <sheetFormatPr baseColWidth="10" defaultRowHeight="15"/>
  <cols>
    <col min="1" max="1" width="11.42578125" style="1"/>
    <col min="2" max="2" width="55.5703125" style="1" customWidth="1"/>
    <col min="3" max="4" width="37.85546875" style="1" customWidth="1"/>
    <col min="5" max="5" width="14" style="1" customWidth="1"/>
    <col min="6" max="6" width="19.5703125" style="1" bestFit="1" customWidth="1"/>
    <col min="7" max="7" width="12.7109375" style="1" customWidth="1"/>
    <col min="8" max="8" width="13" style="1" customWidth="1"/>
    <col min="9" max="10" width="15.28515625" style="1" bestFit="1" customWidth="1"/>
    <col min="11" max="11" width="8.85546875" style="1" customWidth="1"/>
    <col min="12" max="12" width="5.7109375" style="1" customWidth="1"/>
    <col min="13" max="13" width="11.42578125" style="1"/>
    <col min="14" max="14" width="13.28515625" style="1" customWidth="1"/>
    <col min="15" max="15" width="13.7109375" style="1" customWidth="1"/>
    <col min="16" max="16" width="13" style="1" customWidth="1"/>
    <col min="17" max="17" width="11.28515625" style="1" customWidth="1"/>
    <col min="18" max="18" width="12.5703125" style="1" customWidth="1"/>
    <col min="19" max="19" width="12.7109375" style="1" bestFit="1" customWidth="1"/>
    <col min="20" max="20" width="6.7109375" style="1" customWidth="1"/>
    <col min="21" max="21" width="11.28515625" style="1" customWidth="1"/>
    <col min="22" max="22" width="16" style="1" customWidth="1"/>
    <col min="23" max="23" width="15" style="1" customWidth="1"/>
    <col min="24" max="16384" width="11.42578125" style="1"/>
  </cols>
  <sheetData>
    <row r="1" spans="1:23">
      <c r="A1" s="1" t="s">
        <v>42</v>
      </c>
    </row>
    <row r="2" spans="1:23">
      <c r="A2" s="1" t="s">
        <v>43</v>
      </c>
      <c r="B2" s="1" t="s">
        <v>62</v>
      </c>
    </row>
    <row r="3" spans="1:23" ht="15.75" thickBot="1"/>
    <row r="4" spans="1:23" ht="16.5" customHeight="1" thickBot="1">
      <c r="A4" s="55" t="s">
        <v>0</v>
      </c>
      <c r="B4" s="55" t="s">
        <v>1</v>
      </c>
      <c r="C4" s="55" t="s">
        <v>2</v>
      </c>
      <c r="D4" s="55" t="s">
        <v>83</v>
      </c>
      <c r="E4" s="55" t="s">
        <v>41</v>
      </c>
      <c r="F4" s="55" t="s">
        <v>3</v>
      </c>
      <c r="G4" s="57" t="s">
        <v>4</v>
      </c>
      <c r="H4" s="58"/>
      <c r="I4" s="58"/>
      <c r="J4" s="58"/>
      <c r="K4" s="58"/>
      <c r="L4" s="58"/>
      <c r="M4" s="59"/>
      <c r="N4" s="55" t="s">
        <v>5</v>
      </c>
      <c r="O4" s="57" t="s">
        <v>6</v>
      </c>
      <c r="P4" s="58"/>
      <c r="Q4" s="58"/>
      <c r="R4" s="58"/>
      <c r="S4" s="58"/>
      <c r="T4" s="58"/>
      <c r="U4" s="59"/>
      <c r="V4" s="55" t="s">
        <v>7</v>
      </c>
      <c r="W4" s="60" t="s">
        <v>8</v>
      </c>
    </row>
    <row r="5" spans="1:23" ht="33" customHeight="1" thickBot="1">
      <c r="A5" s="56"/>
      <c r="B5" s="56"/>
      <c r="C5" s="56"/>
      <c r="D5" s="56"/>
      <c r="E5" s="56"/>
      <c r="F5" s="56"/>
      <c r="G5" s="46" t="s">
        <v>9</v>
      </c>
      <c r="H5" s="46" t="s">
        <v>10</v>
      </c>
      <c r="I5" s="46" t="s">
        <v>11</v>
      </c>
      <c r="J5" s="46" t="s">
        <v>12</v>
      </c>
      <c r="K5" s="46" t="s">
        <v>13</v>
      </c>
      <c r="L5" s="46" t="s">
        <v>14</v>
      </c>
      <c r="M5" s="46" t="s">
        <v>15</v>
      </c>
      <c r="N5" s="56"/>
      <c r="O5" s="42" t="s">
        <v>16</v>
      </c>
      <c r="P5" s="42" t="s">
        <v>17</v>
      </c>
      <c r="Q5" s="43" t="s">
        <v>18</v>
      </c>
      <c r="R5" s="44" t="s">
        <v>46</v>
      </c>
      <c r="S5" s="43" t="s">
        <v>19</v>
      </c>
      <c r="T5" s="45" t="s">
        <v>20</v>
      </c>
      <c r="U5" s="42" t="s">
        <v>21</v>
      </c>
      <c r="V5" s="56"/>
      <c r="W5" s="61"/>
    </row>
    <row r="6" spans="1:23" s="21" customFormat="1" ht="30" customHeight="1">
      <c r="A6" s="12">
        <v>1</v>
      </c>
      <c r="B6" s="9" t="s">
        <v>22</v>
      </c>
      <c r="C6" s="3" t="s">
        <v>23</v>
      </c>
      <c r="D6" s="3" t="s">
        <v>84</v>
      </c>
      <c r="E6" s="6">
        <v>39326</v>
      </c>
      <c r="F6" s="13">
        <v>573.76</v>
      </c>
      <c r="G6" s="14">
        <v>15</v>
      </c>
      <c r="H6" s="13">
        <v>8606.5</v>
      </c>
      <c r="I6" s="15">
        <v>623.5</v>
      </c>
      <c r="J6" s="15">
        <v>389.5</v>
      </c>
      <c r="K6" s="16">
        <v>0</v>
      </c>
      <c r="L6" s="13"/>
      <c r="M6" s="17">
        <v>0</v>
      </c>
      <c r="N6" s="13">
        <v>9619.5</v>
      </c>
      <c r="O6" s="13">
        <v>1500.16</v>
      </c>
      <c r="P6" s="13">
        <v>903.68</v>
      </c>
      <c r="Q6" s="13">
        <v>0</v>
      </c>
      <c r="R6" s="13"/>
      <c r="S6" s="13">
        <v>23.7</v>
      </c>
      <c r="T6" s="18"/>
      <c r="U6" s="19">
        <v>0</v>
      </c>
      <c r="V6" s="13">
        <f t="shared" ref="V6:V15" si="0">SUM(O6:U6)</f>
        <v>2427.54</v>
      </c>
      <c r="W6" s="20">
        <f t="shared" ref="W6:W16" si="1">SUM(N6-V6)</f>
        <v>7191.96</v>
      </c>
    </row>
    <row r="7" spans="1:23" s="21" customFormat="1" ht="30" customHeight="1">
      <c r="A7" s="22">
        <v>2</v>
      </c>
      <c r="B7" s="10" t="s">
        <v>24</v>
      </c>
      <c r="C7" s="4" t="s">
        <v>25</v>
      </c>
      <c r="D7" s="4" t="s">
        <v>85</v>
      </c>
      <c r="E7" s="6">
        <v>39356</v>
      </c>
      <c r="F7" s="23">
        <v>361.83</v>
      </c>
      <c r="G7" s="24">
        <v>15</v>
      </c>
      <c r="H7" s="23">
        <v>5427.5</v>
      </c>
      <c r="I7" s="25">
        <v>510.5</v>
      </c>
      <c r="J7" s="25">
        <v>333</v>
      </c>
      <c r="K7" s="26">
        <v>0</v>
      </c>
      <c r="L7" s="13"/>
      <c r="M7" s="27">
        <v>0</v>
      </c>
      <c r="N7" s="13">
        <v>6271</v>
      </c>
      <c r="O7" s="23">
        <v>784.92</v>
      </c>
      <c r="P7" s="23">
        <v>569.89</v>
      </c>
      <c r="Q7" s="23">
        <v>0</v>
      </c>
      <c r="R7" s="23">
        <v>0</v>
      </c>
      <c r="S7" s="23">
        <v>9.57</v>
      </c>
      <c r="T7" s="28"/>
      <c r="U7" s="25">
        <v>100</v>
      </c>
      <c r="V7" s="13">
        <f t="shared" si="0"/>
        <v>1464.3799999999999</v>
      </c>
      <c r="W7" s="20">
        <f t="shared" si="1"/>
        <v>4806.62</v>
      </c>
    </row>
    <row r="8" spans="1:23" s="21" customFormat="1" ht="30" customHeight="1">
      <c r="A8" s="22">
        <v>3</v>
      </c>
      <c r="B8" s="10" t="s">
        <v>49</v>
      </c>
      <c r="C8" s="4" t="s">
        <v>50</v>
      </c>
      <c r="D8" s="3" t="s">
        <v>84</v>
      </c>
      <c r="E8" s="7">
        <v>40878</v>
      </c>
      <c r="F8" s="23">
        <v>361.83</v>
      </c>
      <c r="G8" s="24">
        <v>15</v>
      </c>
      <c r="H8" s="23">
        <v>5427.5</v>
      </c>
      <c r="I8" s="31">
        <v>510.5</v>
      </c>
      <c r="J8" s="31">
        <v>333</v>
      </c>
      <c r="K8" s="26">
        <v>0</v>
      </c>
      <c r="L8" s="16"/>
      <c r="M8" s="37">
        <v>0</v>
      </c>
      <c r="N8" s="13">
        <v>6271</v>
      </c>
      <c r="O8" s="23">
        <v>784.92</v>
      </c>
      <c r="P8" s="23">
        <v>569.89</v>
      </c>
      <c r="Q8" s="23"/>
      <c r="R8" s="23">
        <v>1508</v>
      </c>
      <c r="S8" s="23">
        <v>9.57</v>
      </c>
      <c r="T8" s="28">
        <v>0</v>
      </c>
      <c r="U8" s="25"/>
      <c r="V8" s="13">
        <f t="shared" si="0"/>
        <v>2872.38</v>
      </c>
      <c r="W8" s="20">
        <f t="shared" si="1"/>
        <v>3398.62</v>
      </c>
    </row>
    <row r="9" spans="1:23" s="21" customFormat="1" ht="30" customHeight="1">
      <c r="A9" s="22">
        <v>4</v>
      </c>
      <c r="B9" s="10" t="s">
        <v>26</v>
      </c>
      <c r="C9" s="4" t="s">
        <v>27</v>
      </c>
      <c r="D9" s="4" t="s">
        <v>86</v>
      </c>
      <c r="E9" s="7">
        <v>40878</v>
      </c>
      <c r="F9" s="29">
        <v>341.23</v>
      </c>
      <c r="G9" s="24">
        <v>15</v>
      </c>
      <c r="H9" s="30">
        <v>5118.5</v>
      </c>
      <c r="I9" s="23">
        <v>443.5</v>
      </c>
      <c r="J9" s="23">
        <v>315.5</v>
      </c>
      <c r="K9" s="26">
        <v>0</v>
      </c>
      <c r="L9" s="13"/>
      <c r="M9" s="27">
        <v>0</v>
      </c>
      <c r="N9" s="13">
        <v>5877.5</v>
      </c>
      <c r="O9" s="23">
        <v>700.84</v>
      </c>
      <c r="P9" s="23">
        <v>537.44000000000005</v>
      </c>
      <c r="Q9" s="23">
        <v>200</v>
      </c>
      <c r="R9" s="23">
        <v>0</v>
      </c>
      <c r="S9" s="31">
        <v>7.24</v>
      </c>
      <c r="T9" s="28"/>
      <c r="U9" s="25">
        <v>156.1</v>
      </c>
      <c r="V9" s="13">
        <f t="shared" si="0"/>
        <v>1601.6200000000001</v>
      </c>
      <c r="W9" s="20">
        <f t="shared" si="1"/>
        <v>4275.88</v>
      </c>
    </row>
    <row r="10" spans="1:23" s="21" customFormat="1" ht="30" customHeight="1">
      <c r="A10" s="22">
        <v>5</v>
      </c>
      <c r="B10" s="11" t="s">
        <v>29</v>
      </c>
      <c r="C10" s="5" t="s">
        <v>30</v>
      </c>
      <c r="D10" s="3" t="s">
        <v>84</v>
      </c>
      <c r="E10" s="8">
        <v>39326</v>
      </c>
      <c r="F10" s="31">
        <v>573.76</v>
      </c>
      <c r="G10" s="32">
        <v>15</v>
      </c>
      <c r="H10" s="31">
        <v>8606.5</v>
      </c>
      <c r="I10" s="31">
        <v>623.5</v>
      </c>
      <c r="J10" s="31">
        <v>389.5</v>
      </c>
      <c r="K10" s="33">
        <v>0</v>
      </c>
      <c r="L10" s="34"/>
      <c r="M10" s="35">
        <v>0</v>
      </c>
      <c r="N10" s="13">
        <v>9619.5</v>
      </c>
      <c r="O10" s="31">
        <v>1500.16</v>
      </c>
      <c r="P10" s="31">
        <v>903.68</v>
      </c>
      <c r="Q10" s="31">
        <v>0</v>
      </c>
      <c r="R10" s="31">
        <v>1796</v>
      </c>
      <c r="S10" s="31">
        <v>13.31</v>
      </c>
      <c r="T10" s="36"/>
      <c r="U10" s="31">
        <v>300</v>
      </c>
      <c r="V10" s="13">
        <f t="shared" si="0"/>
        <v>4513.1500000000005</v>
      </c>
      <c r="W10" s="20">
        <f t="shared" si="1"/>
        <v>5106.3499999999995</v>
      </c>
    </row>
    <row r="11" spans="1:23" s="21" customFormat="1" ht="30" customHeight="1">
      <c r="A11" s="12">
        <v>6</v>
      </c>
      <c r="B11" s="10" t="s">
        <v>31</v>
      </c>
      <c r="C11" s="4" t="s">
        <v>32</v>
      </c>
      <c r="D11" s="3" t="s">
        <v>84</v>
      </c>
      <c r="E11" s="6">
        <v>39341</v>
      </c>
      <c r="F11" s="23">
        <v>573.76</v>
      </c>
      <c r="G11" s="24">
        <v>15</v>
      </c>
      <c r="H11" s="23">
        <v>8606.5</v>
      </c>
      <c r="I11" s="31">
        <v>623.5</v>
      </c>
      <c r="J11" s="31">
        <v>389.5</v>
      </c>
      <c r="K11" s="26">
        <v>0</v>
      </c>
      <c r="L11" s="13"/>
      <c r="M11" s="35">
        <v>0</v>
      </c>
      <c r="N11" s="13">
        <v>9619.5</v>
      </c>
      <c r="O11" s="23">
        <v>1500.16</v>
      </c>
      <c r="P11" s="31">
        <v>903.68</v>
      </c>
      <c r="Q11" s="23">
        <v>100</v>
      </c>
      <c r="R11" s="23">
        <v>0</v>
      </c>
      <c r="S11" s="31">
        <v>13.31</v>
      </c>
      <c r="T11" s="28"/>
      <c r="U11" s="25"/>
      <c r="V11" s="13">
        <f t="shared" si="0"/>
        <v>2517.15</v>
      </c>
      <c r="W11" s="20">
        <f t="shared" si="1"/>
        <v>7102.35</v>
      </c>
    </row>
    <row r="12" spans="1:23" s="21" customFormat="1" ht="30" customHeight="1">
      <c r="A12" s="22">
        <v>7</v>
      </c>
      <c r="B12" s="10" t="s">
        <v>34</v>
      </c>
      <c r="C12" s="4" t="s">
        <v>35</v>
      </c>
      <c r="D12" s="4" t="s">
        <v>86</v>
      </c>
      <c r="E12" s="6">
        <v>39326</v>
      </c>
      <c r="F12" s="23">
        <v>279.36</v>
      </c>
      <c r="G12" s="24">
        <v>15</v>
      </c>
      <c r="H12" s="23">
        <v>4540.5</v>
      </c>
      <c r="I12" s="23">
        <v>428</v>
      </c>
      <c r="J12" s="23">
        <v>300</v>
      </c>
      <c r="K12" s="26">
        <v>0</v>
      </c>
      <c r="L12" s="13"/>
      <c r="M12" s="25"/>
      <c r="N12" s="13">
        <v>5268.5</v>
      </c>
      <c r="O12" s="23">
        <v>570.79</v>
      </c>
      <c r="P12" s="23">
        <v>476.75</v>
      </c>
      <c r="Q12" s="23">
        <v>0</v>
      </c>
      <c r="R12" s="23">
        <v>35</v>
      </c>
      <c r="S12" s="31">
        <v>5.86</v>
      </c>
      <c r="T12" s="38" t="s">
        <v>61</v>
      </c>
      <c r="U12" s="39">
        <v>2317.66</v>
      </c>
      <c r="V12" s="13">
        <f t="shared" si="0"/>
        <v>3406.0599999999995</v>
      </c>
      <c r="W12" s="20">
        <f t="shared" si="1"/>
        <v>1862.4400000000005</v>
      </c>
    </row>
    <row r="13" spans="1:23" s="21" customFormat="1" ht="30" customHeight="1">
      <c r="A13" s="22">
        <v>8</v>
      </c>
      <c r="B13" s="10" t="s">
        <v>36</v>
      </c>
      <c r="C13" s="4" t="s">
        <v>37</v>
      </c>
      <c r="D13" s="4" t="s">
        <v>86</v>
      </c>
      <c r="E13" s="6">
        <v>39295</v>
      </c>
      <c r="F13" s="29">
        <v>739.36</v>
      </c>
      <c r="G13" s="32">
        <v>15</v>
      </c>
      <c r="H13" s="30">
        <v>11092.95</v>
      </c>
      <c r="I13" s="23">
        <v>732.5</v>
      </c>
      <c r="J13" s="23">
        <v>493.5</v>
      </c>
      <c r="K13" s="26">
        <v>0</v>
      </c>
      <c r="L13" s="13"/>
      <c r="M13" s="35">
        <v>0</v>
      </c>
      <c r="N13" s="13">
        <v>12318.95</v>
      </c>
      <c r="O13" s="23">
        <v>2118.5500000000002</v>
      </c>
      <c r="P13" s="23">
        <v>1164.76</v>
      </c>
      <c r="Q13" s="23">
        <v>600</v>
      </c>
      <c r="R13" s="23"/>
      <c r="S13" s="31">
        <v>34.1</v>
      </c>
      <c r="T13" s="28"/>
      <c r="U13" s="25">
        <v>300</v>
      </c>
      <c r="V13" s="13">
        <f t="shared" si="0"/>
        <v>4217.41</v>
      </c>
      <c r="W13" s="20">
        <f t="shared" si="1"/>
        <v>8101.5400000000009</v>
      </c>
    </row>
    <row r="14" spans="1:23" s="21" customFormat="1" ht="30" customHeight="1">
      <c r="A14" s="22">
        <v>9</v>
      </c>
      <c r="B14" s="10" t="s">
        <v>44</v>
      </c>
      <c r="C14" s="4" t="s">
        <v>28</v>
      </c>
      <c r="D14" s="4" t="s">
        <v>84</v>
      </c>
      <c r="E14" s="47">
        <v>41395</v>
      </c>
      <c r="F14" s="23">
        <v>1752.66</v>
      </c>
      <c r="G14" s="24">
        <v>15</v>
      </c>
      <c r="H14" s="30">
        <v>26290</v>
      </c>
      <c r="I14" s="23">
        <v>1028.5</v>
      </c>
      <c r="J14" s="23">
        <v>728.5</v>
      </c>
      <c r="K14" s="26"/>
      <c r="L14" s="13"/>
      <c r="M14" s="27"/>
      <c r="N14" s="13">
        <v>28047</v>
      </c>
      <c r="O14" s="23">
        <v>6574.54</v>
      </c>
      <c r="P14" s="23">
        <v>2760.45</v>
      </c>
      <c r="Q14" s="23"/>
      <c r="R14" s="23">
        <v>5843</v>
      </c>
      <c r="S14" s="31">
        <v>78.08</v>
      </c>
      <c r="T14" s="28"/>
      <c r="U14" s="25"/>
      <c r="V14" s="13">
        <f t="shared" si="0"/>
        <v>15256.07</v>
      </c>
      <c r="W14" s="20">
        <f t="shared" si="1"/>
        <v>12790.93</v>
      </c>
    </row>
    <row r="15" spans="1:23" s="21" customFormat="1" ht="30" customHeight="1">
      <c r="A15" s="22">
        <v>10</v>
      </c>
      <c r="B15" s="10" t="s">
        <v>38</v>
      </c>
      <c r="C15" s="4" t="s">
        <v>39</v>
      </c>
      <c r="D15" s="3" t="s">
        <v>84</v>
      </c>
      <c r="E15" s="6">
        <v>40878</v>
      </c>
      <c r="F15" s="29">
        <v>341.23</v>
      </c>
      <c r="G15" s="24">
        <v>15</v>
      </c>
      <c r="H15" s="30">
        <v>5118.5</v>
      </c>
      <c r="I15" s="23">
        <v>443.5</v>
      </c>
      <c r="J15" s="23">
        <v>315.5</v>
      </c>
      <c r="K15" s="26">
        <v>0</v>
      </c>
      <c r="L15" s="13"/>
      <c r="M15" s="35">
        <v>0</v>
      </c>
      <c r="N15" s="13">
        <v>5877.5</v>
      </c>
      <c r="O15" s="23">
        <v>700.84</v>
      </c>
      <c r="P15" s="23">
        <v>537.44000000000005</v>
      </c>
      <c r="Q15" s="23">
        <v>500</v>
      </c>
      <c r="R15" s="23">
        <v>745.55</v>
      </c>
      <c r="S15" s="31">
        <v>7.24</v>
      </c>
      <c r="T15" s="28"/>
      <c r="U15" s="25">
        <v>0</v>
      </c>
      <c r="V15" s="13">
        <f t="shared" si="0"/>
        <v>2491.0699999999997</v>
      </c>
      <c r="W15" s="20">
        <f t="shared" si="1"/>
        <v>3386.4300000000003</v>
      </c>
    </row>
    <row r="16" spans="1:23" s="21" customFormat="1" ht="24.95" customHeight="1" thickBot="1">
      <c r="A16" s="62" t="s">
        <v>40</v>
      </c>
      <c r="B16" s="63"/>
      <c r="C16" s="2"/>
      <c r="D16" s="2"/>
      <c r="E16" s="2"/>
      <c r="F16" s="2"/>
      <c r="G16" s="40"/>
      <c r="H16" s="41">
        <f>SUM(H6:H15)</f>
        <v>88834.95</v>
      </c>
      <c r="I16" s="41">
        <f>SUM(I6:I15)</f>
        <v>5967.5</v>
      </c>
      <c r="J16" s="41">
        <f>SUM(J6:J15)</f>
        <v>3987.5</v>
      </c>
      <c r="K16" s="41">
        <v>0</v>
      </c>
      <c r="L16" s="41">
        <v>0</v>
      </c>
      <c r="M16" s="41">
        <v>0</v>
      </c>
      <c r="N16" s="41">
        <f t="shared" ref="N16:V16" si="2">SUM(N6:N15)</f>
        <v>98789.95</v>
      </c>
      <c r="O16" s="41">
        <f t="shared" si="2"/>
        <v>16735.88</v>
      </c>
      <c r="P16" s="41">
        <f t="shared" si="2"/>
        <v>9327.6600000000017</v>
      </c>
      <c r="Q16" s="41">
        <f t="shared" si="2"/>
        <v>1400</v>
      </c>
      <c r="R16" s="41">
        <f t="shared" si="2"/>
        <v>9927.5499999999993</v>
      </c>
      <c r="S16" s="41">
        <f t="shared" si="2"/>
        <v>201.98000000000002</v>
      </c>
      <c r="T16" s="41">
        <f t="shared" si="2"/>
        <v>0</v>
      </c>
      <c r="U16" s="41">
        <f t="shared" si="2"/>
        <v>3173.7599999999998</v>
      </c>
      <c r="V16" s="41">
        <f t="shared" si="2"/>
        <v>40766.829999999994</v>
      </c>
      <c r="W16" s="20">
        <f t="shared" si="1"/>
        <v>58023.12</v>
      </c>
    </row>
    <row r="17" ht="15.75" thickTop="1"/>
  </sheetData>
  <mergeCells count="12">
    <mergeCell ref="N4:N5"/>
    <mergeCell ref="O4:U4"/>
    <mergeCell ref="V4:V5"/>
    <mergeCell ref="W4:W5"/>
    <mergeCell ref="A16:B16"/>
    <mergeCell ref="A4:A5"/>
    <mergeCell ref="B4:B5"/>
    <mergeCell ref="C4:C5"/>
    <mergeCell ref="E4:E5"/>
    <mergeCell ref="F4:F5"/>
    <mergeCell ref="G4:M4"/>
    <mergeCell ref="D4:D5"/>
  </mergeCells>
  <pageMargins left="0.23622047244094491" right="0.23622047244094491" top="1.5354330708661419" bottom="0.74803149606299213" header="0.31496062992125984" footer="0.31496062992125984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17"/>
  <sheetViews>
    <sheetView zoomScale="80" zoomScaleNormal="80" workbookViewId="0">
      <pane ySplit="1" topLeftCell="A2" activePane="bottomLeft" state="frozen"/>
      <selection pane="bottomLeft" activeCell="D4" sqref="D4:D15"/>
    </sheetView>
  </sheetViews>
  <sheetFormatPr baseColWidth="10" defaultRowHeight="15"/>
  <cols>
    <col min="1" max="1" width="11.42578125" style="1"/>
    <col min="2" max="2" width="55.5703125" style="1" customWidth="1"/>
    <col min="3" max="4" width="37.85546875" style="1" customWidth="1"/>
    <col min="5" max="5" width="14" style="1" customWidth="1"/>
    <col min="6" max="6" width="19.5703125" style="1" bestFit="1" customWidth="1"/>
    <col min="7" max="7" width="12.7109375" style="1" customWidth="1"/>
    <col min="8" max="8" width="13" style="1" customWidth="1"/>
    <col min="9" max="10" width="15.28515625" style="1" bestFit="1" customWidth="1"/>
    <col min="11" max="11" width="8.85546875" style="1" customWidth="1"/>
    <col min="12" max="12" width="5.7109375" style="1" customWidth="1"/>
    <col min="13" max="13" width="11.42578125" style="1"/>
    <col min="14" max="14" width="13.28515625" style="1" customWidth="1"/>
    <col min="15" max="15" width="13.7109375" style="1" customWidth="1"/>
    <col min="16" max="16" width="13" style="1" customWidth="1"/>
    <col min="17" max="17" width="11.28515625" style="1" customWidth="1"/>
    <col min="18" max="18" width="12.5703125" style="1" customWidth="1"/>
    <col min="19" max="19" width="12.7109375" style="1" bestFit="1" customWidth="1"/>
    <col min="20" max="20" width="6.7109375" style="1" customWidth="1"/>
    <col min="21" max="21" width="11.28515625" style="1" customWidth="1"/>
    <col min="22" max="22" width="16" style="1" customWidth="1"/>
    <col min="23" max="23" width="15" style="1" customWidth="1"/>
    <col min="24" max="16384" width="11.42578125" style="1"/>
  </cols>
  <sheetData>
    <row r="1" spans="1:23">
      <c r="A1" s="1" t="s">
        <v>42</v>
      </c>
    </row>
    <row r="2" spans="1:23">
      <c r="A2" s="1" t="s">
        <v>43</v>
      </c>
      <c r="B2" s="1" t="s">
        <v>60</v>
      </c>
    </row>
    <row r="3" spans="1:23" ht="15.75" thickBot="1"/>
    <row r="4" spans="1:23" ht="16.5" customHeight="1" thickBot="1">
      <c r="A4" s="55" t="s">
        <v>0</v>
      </c>
      <c r="B4" s="55" t="s">
        <v>1</v>
      </c>
      <c r="C4" s="55" t="s">
        <v>2</v>
      </c>
      <c r="D4" s="55" t="s">
        <v>83</v>
      </c>
      <c r="E4" s="55" t="s">
        <v>41</v>
      </c>
      <c r="F4" s="55" t="s">
        <v>3</v>
      </c>
      <c r="G4" s="57" t="s">
        <v>4</v>
      </c>
      <c r="H4" s="58"/>
      <c r="I4" s="58"/>
      <c r="J4" s="58"/>
      <c r="K4" s="58"/>
      <c r="L4" s="58"/>
      <c r="M4" s="59"/>
      <c r="N4" s="55" t="s">
        <v>5</v>
      </c>
      <c r="O4" s="57" t="s">
        <v>6</v>
      </c>
      <c r="P4" s="58"/>
      <c r="Q4" s="58"/>
      <c r="R4" s="58"/>
      <c r="S4" s="58"/>
      <c r="T4" s="58"/>
      <c r="U4" s="59"/>
      <c r="V4" s="55" t="s">
        <v>7</v>
      </c>
      <c r="W4" s="60" t="s">
        <v>8</v>
      </c>
    </row>
    <row r="5" spans="1:23" ht="33" customHeight="1" thickBot="1">
      <c r="A5" s="56"/>
      <c r="B5" s="56"/>
      <c r="C5" s="56"/>
      <c r="D5" s="56"/>
      <c r="E5" s="56"/>
      <c r="F5" s="56"/>
      <c r="G5" s="46" t="s">
        <v>9</v>
      </c>
      <c r="H5" s="46" t="s">
        <v>10</v>
      </c>
      <c r="I5" s="46" t="s">
        <v>11</v>
      </c>
      <c r="J5" s="46" t="s">
        <v>12</v>
      </c>
      <c r="K5" s="46" t="s">
        <v>13</v>
      </c>
      <c r="L5" s="46" t="s">
        <v>14</v>
      </c>
      <c r="M5" s="46" t="s">
        <v>15</v>
      </c>
      <c r="N5" s="56"/>
      <c r="O5" s="42" t="s">
        <v>16</v>
      </c>
      <c r="P5" s="42" t="s">
        <v>17</v>
      </c>
      <c r="Q5" s="43" t="s">
        <v>18</v>
      </c>
      <c r="R5" s="44" t="s">
        <v>46</v>
      </c>
      <c r="S5" s="43" t="s">
        <v>19</v>
      </c>
      <c r="T5" s="45" t="s">
        <v>20</v>
      </c>
      <c r="U5" s="42" t="s">
        <v>21</v>
      </c>
      <c r="V5" s="56"/>
      <c r="W5" s="61"/>
    </row>
    <row r="6" spans="1:23" s="21" customFormat="1" ht="30" customHeight="1">
      <c r="A6" s="12">
        <v>1</v>
      </c>
      <c r="B6" s="9" t="s">
        <v>22</v>
      </c>
      <c r="C6" s="3" t="s">
        <v>23</v>
      </c>
      <c r="D6" s="3" t="s">
        <v>84</v>
      </c>
      <c r="E6" s="6">
        <v>39326</v>
      </c>
      <c r="F6" s="13">
        <v>573.76</v>
      </c>
      <c r="G6" s="14">
        <v>15</v>
      </c>
      <c r="H6" s="13">
        <v>8606.5</v>
      </c>
      <c r="I6" s="15">
        <v>623.5</v>
      </c>
      <c r="J6" s="15">
        <v>389.5</v>
      </c>
      <c r="K6" s="16">
        <v>0</v>
      </c>
      <c r="L6" s="13"/>
      <c r="M6" s="17">
        <v>0</v>
      </c>
      <c r="N6" s="13">
        <v>9619.5</v>
      </c>
      <c r="O6" s="13">
        <v>1500.16</v>
      </c>
      <c r="P6" s="13">
        <v>903.68</v>
      </c>
      <c r="Q6" s="13">
        <v>0</v>
      </c>
      <c r="R6" s="13"/>
      <c r="S6" s="13">
        <v>23.7</v>
      </c>
      <c r="T6" s="18"/>
      <c r="U6" s="19">
        <v>0</v>
      </c>
      <c r="V6" s="13">
        <f t="shared" ref="V6:V15" si="0">SUM(O6:U6)</f>
        <v>2427.54</v>
      </c>
      <c r="W6" s="20">
        <f t="shared" ref="W6:W16" si="1">SUM(N6-V6)</f>
        <v>7191.96</v>
      </c>
    </row>
    <row r="7" spans="1:23" s="21" customFormat="1" ht="30" customHeight="1">
      <c r="A7" s="22">
        <v>2</v>
      </c>
      <c r="B7" s="10" t="s">
        <v>24</v>
      </c>
      <c r="C7" s="4" t="s">
        <v>25</v>
      </c>
      <c r="D7" s="4" t="s">
        <v>85</v>
      </c>
      <c r="E7" s="6">
        <v>39356</v>
      </c>
      <c r="F7" s="23">
        <v>361.83</v>
      </c>
      <c r="G7" s="24">
        <v>15</v>
      </c>
      <c r="H7" s="23">
        <v>5427.5</v>
      </c>
      <c r="I7" s="25">
        <v>510.5</v>
      </c>
      <c r="J7" s="25">
        <v>333</v>
      </c>
      <c r="K7" s="26">
        <v>0</v>
      </c>
      <c r="L7" s="13"/>
      <c r="M7" s="27">
        <v>0</v>
      </c>
      <c r="N7" s="13">
        <v>6271</v>
      </c>
      <c r="O7" s="23">
        <v>784.92</v>
      </c>
      <c r="P7" s="23">
        <v>569.89</v>
      </c>
      <c r="Q7" s="23">
        <v>0</v>
      </c>
      <c r="R7" s="23">
        <v>0</v>
      </c>
      <c r="S7" s="23">
        <v>9.57</v>
      </c>
      <c r="T7" s="28"/>
      <c r="U7" s="25">
        <v>0</v>
      </c>
      <c r="V7" s="13">
        <f t="shared" si="0"/>
        <v>1364.3799999999999</v>
      </c>
      <c r="W7" s="20">
        <f t="shared" si="1"/>
        <v>4906.62</v>
      </c>
    </row>
    <row r="8" spans="1:23" s="21" customFormat="1" ht="30" customHeight="1">
      <c r="A8" s="22">
        <v>3</v>
      </c>
      <c r="B8" s="10" t="s">
        <v>49</v>
      </c>
      <c r="C8" s="4" t="s">
        <v>50</v>
      </c>
      <c r="D8" s="3" t="s">
        <v>84</v>
      </c>
      <c r="E8" s="7">
        <v>40878</v>
      </c>
      <c r="F8" s="23">
        <v>361.83</v>
      </c>
      <c r="G8" s="24">
        <v>15</v>
      </c>
      <c r="H8" s="23">
        <v>5427.5</v>
      </c>
      <c r="I8" s="31">
        <v>510.5</v>
      </c>
      <c r="J8" s="31">
        <v>333</v>
      </c>
      <c r="K8" s="26">
        <v>0</v>
      </c>
      <c r="L8" s="16"/>
      <c r="M8" s="37">
        <v>0</v>
      </c>
      <c r="N8" s="13">
        <v>6271</v>
      </c>
      <c r="O8" s="23">
        <v>784.92</v>
      </c>
      <c r="P8" s="23">
        <v>569.89</v>
      </c>
      <c r="Q8" s="23"/>
      <c r="R8" s="23">
        <v>1508</v>
      </c>
      <c r="S8" s="23">
        <v>9.57</v>
      </c>
      <c r="T8" s="28">
        <v>0</v>
      </c>
      <c r="U8" s="25">
        <v>300</v>
      </c>
      <c r="V8" s="13">
        <f t="shared" si="0"/>
        <v>3172.38</v>
      </c>
      <c r="W8" s="20">
        <f t="shared" si="1"/>
        <v>3098.62</v>
      </c>
    </row>
    <row r="9" spans="1:23" s="21" customFormat="1" ht="30" customHeight="1">
      <c r="A9" s="22">
        <v>4</v>
      </c>
      <c r="B9" s="10" t="s">
        <v>26</v>
      </c>
      <c r="C9" s="4" t="s">
        <v>27</v>
      </c>
      <c r="D9" s="4" t="s">
        <v>86</v>
      </c>
      <c r="E9" s="7">
        <v>40878</v>
      </c>
      <c r="F9" s="29">
        <v>341.23</v>
      </c>
      <c r="G9" s="24">
        <v>15</v>
      </c>
      <c r="H9" s="30">
        <v>5118.5</v>
      </c>
      <c r="I9" s="23">
        <v>443.5</v>
      </c>
      <c r="J9" s="23">
        <v>315.5</v>
      </c>
      <c r="K9" s="26">
        <v>0</v>
      </c>
      <c r="L9" s="13"/>
      <c r="M9" s="27">
        <v>0</v>
      </c>
      <c r="N9" s="13">
        <v>5877.5</v>
      </c>
      <c r="O9" s="23">
        <v>700.84</v>
      </c>
      <c r="P9" s="23">
        <v>537.44000000000005</v>
      </c>
      <c r="Q9" s="23">
        <v>200</v>
      </c>
      <c r="R9" s="23">
        <v>0</v>
      </c>
      <c r="S9" s="31">
        <v>7.23</v>
      </c>
      <c r="T9" s="28"/>
      <c r="U9" s="25">
        <v>0</v>
      </c>
      <c r="V9" s="13">
        <f t="shared" si="0"/>
        <v>1445.5100000000002</v>
      </c>
      <c r="W9" s="20">
        <f t="shared" si="1"/>
        <v>4431.99</v>
      </c>
    </row>
    <row r="10" spans="1:23" s="21" customFormat="1" ht="30" customHeight="1">
      <c r="A10" s="22">
        <v>5</v>
      </c>
      <c r="B10" s="11" t="s">
        <v>29</v>
      </c>
      <c r="C10" s="5" t="s">
        <v>30</v>
      </c>
      <c r="D10" s="3" t="s">
        <v>84</v>
      </c>
      <c r="E10" s="8">
        <v>39326</v>
      </c>
      <c r="F10" s="31">
        <v>573.76</v>
      </c>
      <c r="G10" s="32">
        <v>15</v>
      </c>
      <c r="H10" s="31">
        <v>8606.5</v>
      </c>
      <c r="I10" s="31">
        <v>623.5</v>
      </c>
      <c r="J10" s="31">
        <v>389.5</v>
      </c>
      <c r="K10" s="33">
        <v>0</v>
      </c>
      <c r="L10" s="34"/>
      <c r="M10" s="35">
        <v>0</v>
      </c>
      <c r="N10" s="13">
        <v>9619.5</v>
      </c>
      <c r="O10" s="31">
        <v>1500.16</v>
      </c>
      <c r="P10" s="31">
        <v>903.68</v>
      </c>
      <c r="Q10" s="31">
        <v>0</v>
      </c>
      <c r="R10" s="31">
        <v>1796</v>
      </c>
      <c r="S10" s="31">
        <v>34.090000000000003</v>
      </c>
      <c r="T10" s="36"/>
      <c r="U10" s="31"/>
      <c r="V10" s="13">
        <f t="shared" si="0"/>
        <v>4233.93</v>
      </c>
      <c r="W10" s="20">
        <f t="shared" si="1"/>
        <v>5385.57</v>
      </c>
    </row>
    <row r="11" spans="1:23" s="21" customFormat="1" ht="30" customHeight="1">
      <c r="A11" s="12">
        <v>6</v>
      </c>
      <c r="B11" s="10" t="s">
        <v>31</v>
      </c>
      <c r="C11" s="4" t="s">
        <v>32</v>
      </c>
      <c r="D11" s="3" t="s">
        <v>84</v>
      </c>
      <c r="E11" s="6">
        <v>39341</v>
      </c>
      <c r="F11" s="23">
        <v>573.76</v>
      </c>
      <c r="G11" s="24">
        <v>15</v>
      </c>
      <c r="H11" s="23">
        <v>8606.5</v>
      </c>
      <c r="I11" s="31">
        <v>623.5</v>
      </c>
      <c r="J11" s="31">
        <v>389.5</v>
      </c>
      <c r="K11" s="26">
        <v>0</v>
      </c>
      <c r="L11" s="13"/>
      <c r="M11" s="35">
        <v>0</v>
      </c>
      <c r="N11" s="13">
        <v>9619.5</v>
      </c>
      <c r="O11" s="23">
        <v>1500.16</v>
      </c>
      <c r="P11" s="31">
        <v>903.68</v>
      </c>
      <c r="Q11" s="23">
        <v>100</v>
      </c>
      <c r="R11" s="23">
        <v>0</v>
      </c>
      <c r="S11" s="31">
        <v>34.090000000000003</v>
      </c>
      <c r="T11" s="28"/>
      <c r="U11" s="25"/>
      <c r="V11" s="13">
        <f t="shared" si="0"/>
        <v>2537.9300000000003</v>
      </c>
      <c r="W11" s="20">
        <f t="shared" si="1"/>
        <v>7081.57</v>
      </c>
    </row>
    <row r="12" spans="1:23" s="21" customFormat="1" ht="30" customHeight="1">
      <c r="A12" s="22">
        <v>7</v>
      </c>
      <c r="B12" s="10" t="s">
        <v>34</v>
      </c>
      <c r="C12" s="4" t="s">
        <v>35</v>
      </c>
      <c r="D12" s="4" t="s">
        <v>86</v>
      </c>
      <c r="E12" s="6">
        <v>39326</v>
      </c>
      <c r="F12" s="23">
        <v>279.36</v>
      </c>
      <c r="G12" s="24">
        <v>15</v>
      </c>
      <c r="H12" s="23">
        <v>4540.5</v>
      </c>
      <c r="I12" s="23">
        <v>428</v>
      </c>
      <c r="J12" s="23">
        <v>300</v>
      </c>
      <c r="K12" s="26">
        <v>0</v>
      </c>
      <c r="L12" s="13"/>
      <c r="M12" s="25"/>
      <c r="N12" s="13">
        <v>5268.5</v>
      </c>
      <c r="O12" s="23">
        <v>570.79</v>
      </c>
      <c r="P12" s="23">
        <v>476.75</v>
      </c>
      <c r="Q12" s="23">
        <v>0</v>
      </c>
      <c r="R12" s="23">
        <v>35</v>
      </c>
      <c r="S12" s="31">
        <v>5.86</v>
      </c>
      <c r="T12" s="38" t="s">
        <v>61</v>
      </c>
      <c r="U12" s="39">
        <v>2317.66</v>
      </c>
      <c r="V12" s="13">
        <f t="shared" si="0"/>
        <v>3406.0599999999995</v>
      </c>
      <c r="W12" s="20">
        <f t="shared" si="1"/>
        <v>1862.4400000000005</v>
      </c>
    </row>
    <row r="13" spans="1:23" s="21" customFormat="1" ht="30" customHeight="1">
      <c r="A13" s="22">
        <v>8</v>
      </c>
      <c r="B13" s="10" t="s">
        <v>36</v>
      </c>
      <c r="C13" s="4" t="s">
        <v>37</v>
      </c>
      <c r="D13" s="4" t="s">
        <v>86</v>
      </c>
      <c r="E13" s="6">
        <v>39295</v>
      </c>
      <c r="F13" s="29">
        <v>739.36</v>
      </c>
      <c r="G13" s="32">
        <v>15</v>
      </c>
      <c r="H13" s="30">
        <v>11092.95</v>
      </c>
      <c r="I13" s="23">
        <v>732.5</v>
      </c>
      <c r="J13" s="23">
        <v>493.5</v>
      </c>
      <c r="K13" s="26">
        <v>0</v>
      </c>
      <c r="L13" s="13"/>
      <c r="M13" s="35">
        <v>0</v>
      </c>
      <c r="N13" s="13">
        <v>12318.95</v>
      </c>
      <c r="O13" s="23">
        <v>2118.5500000000002</v>
      </c>
      <c r="P13" s="23">
        <v>1164.76</v>
      </c>
      <c r="Q13" s="23">
        <v>100</v>
      </c>
      <c r="R13" s="23"/>
      <c r="S13" s="31">
        <v>34.090000000000003</v>
      </c>
      <c r="T13" s="28"/>
      <c r="U13" s="25"/>
      <c r="V13" s="13">
        <f t="shared" si="0"/>
        <v>3417.4000000000005</v>
      </c>
      <c r="W13" s="20">
        <f t="shared" si="1"/>
        <v>8901.5499999999993</v>
      </c>
    </row>
    <row r="14" spans="1:23" s="21" customFormat="1" ht="30" customHeight="1">
      <c r="A14" s="22">
        <v>9</v>
      </c>
      <c r="B14" s="10" t="s">
        <v>44</v>
      </c>
      <c r="C14" s="4" t="s">
        <v>28</v>
      </c>
      <c r="D14" s="4" t="s">
        <v>84</v>
      </c>
      <c r="E14" s="47">
        <v>41395</v>
      </c>
      <c r="F14" s="23">
        <v>1752.66</v>
      </c>
      <c r="G14" s="24">
        <v>15</v>
      </c>
      <c r="H14" s="30">
        <v>26290</v>
      </c>
      <c r="I14" s="23">
        <v>1028.5</v>
      </c>
      <c r="J14" s="23">
        <v>728.5</v>
      </c>
      <c r="K14" s="26"/>
      <c r="L14" s="13"/>
      <c r="M14" s="27"/>
      <c r="N14" s="13">
        <v>28047</v>
      </c>
      <c r="O14" s="23">
        <v>6574.54</v>
      </c>
      <c r="P14" s="23">
        <v>2760.45</v>
      </c>
      <c r="Q14" s="23"/>
      <c r="R14" s="23">
        <v>5843</v>
      </c>
      <c r="S14" s="31">
        <v>78.069999999999993</v>
      </c>
      <c r="T14" s="28"/>
      <c r="U14" s="25"/>
      <c r="V14" s="13">
        <f t="shared" si="0"/>
        <v>15256.06</v>
      </c>
      <c r="W14" s="20">
        <f t="shared" si="1"/>
        <v>12790.94</v>
      </c>
    </row>
    <row r="15" spans="1:23" s="21" customFormat="1" ht="30" customHeight="1">
      <c r="A15" s="22">
        <v>10</v>
      </c>
      <c r="B15" s="10" t="s">
        <v>38</v>
      </c>
      <c r="C15" s="4" t="s">
        <v>39</v>
      </c>
      <c r="D15" s="3" t="s">
        <v>84</v>
      </c>
      <c r="E15" s="6">
        <v>40878</v>
      </c>
      <c r="F15" s="29">
        <v>341.23</v>
      </c>
      <c r="G15" s="24">
        <v>15</v>
      </c>
      <c r="H15" s="30">
        <v>5118.5</v>
      </c>
      <c r="I15" s="23">
        <v>443.5</v>
      </c>
      <c r="J15" s="23">
        <v>315.5</v>
      </c>
      <c r="K15" s="26">
        <v>0</v>
      </c>
      <c r="L15" s="13"/>
      <c r="M15" s="35">
        <v>0</v>
      </c>
      <c r="N15" s="13">
        <v>5877.5</v>
      </c>
      <c r="O15" s="23">
        <v>700.84</v>
      </c>
      <c r="P15" s="23">
        <v>537.44000000000005</v>
      </c>
      <c r="Q15" s="23">
        <v>500</v>
      </c>
      <c r="R15" s="23">
        <v>745.55</v>
      </c>
      <c r="S15" s="31">
        <v>7.23</v>
      </c>
      <c r="T15" s="28"/>
      <c r="U15" s="25">
        <v>0</v>
      </c>
      <c r="V15" s="13">
        <f t="shared" si="0"/>
        <v>2491.06</v>
      </c>
      <c r="W15" s="20">
        <f t="shared" si="1"/>
        <v>3386.44</v>
      </c>
    </row>
    <row r="16" spans="1:23" s="21" customFormat="1" ht="24.95" customHeight="1" thickBot="1">
      <c r="A16" s="62" t="s">
        <v>40</v>
      </c>
      <c r="B16" s="63"/>
      <c r="C16" s="2"/>
      <c r="D16" s="2"/>
      <c r="E16" s="2"/>
      <c r="F16" s="2"/>
      <c r="G16" s="40"/>
      <c r="H16" s="41">
        <f>SUM(H6:H15)</f>
        <v>88834.95</v>
      </c>
      <c r="I16" s="41">
        <f>SUM(I6:I15)</f>
        <v>5967.5</v>
      </c>
      <c r="J16" s="41">
        <f>SUM(J6:J15)</f>
        <v>3987.5</v>
      </c>
      <c r="K16" s="41">
        <v>0</v>
      </c>
      <c r="L16" s="41">
        <v>0</v>
      </c>
      <c r="M16" s="41">
        <v>0</v>
      </c>
      <c r="N16" s="41">
        <f t="shared" ref="N16:V16" si="2">SUM(N6:N15)</f>
        <v>98789.95</v>
      </c>
      <c r="O16" s="41">
        <f t="shared" si="2"/>
        <v>16735.88</v>
      </c>
      <c r="P16" s="41">
        <f t="shared" si="2"/>
        <v>9327.6600000000017</v>
      </c>
      <c r="Q16" s="41">
        <f t="shared" si="2"/>
        <v>900</v>
      </c>
      <c r="R16" s="41">
        <f t="shared" si="2"/>
        <v>9927.5499999999993</v>
      </c>
      <c r="S16" s="41">
        <f t="shared" si="2"/>
        <v>243.49999999999997</v>
      </c>
      <c r="T16" s="41">
        <f t="shared" si="2"/>
        <v>0</v>
      </c>
      <c r="U16" s="41">
        <f t="shared" si="2"/>
        <v>2617.66</v>
      </c>
      <c r="V16" s="41">
        <f t="shared" si="2"/>
        <v>39752.25</v>
      </c>
      <c r="W16" s="20">
        <f t="shared" si="1"/>
        <v>59037.7</v>
      </c>
    </row>
    <row r="17" ht="15.75" thickTop="1"/>
  </sheetData>
  <mergeCells count="12">
    <mergeCell ref="N4:N5"/>
    <mergeCell ref="O4:U4"/>
    <mergeCell ref="V4:V5"/>
    <mergeCell ref="W4:W5"/>
    <mergeCell ref="A16:B16"/>
    <mergeCell ref="A4:A5"/>
    <mergeCell ref="B4:B5"/>
    <mergeCell ref="C4:C5"/>
    <mergeCell ref="E4:E5"/>
    <mergeCell ref="F4:F5"/>
    <mergeCell ref="G4:M4"/>
    <mergeCell ref="D4:D5"/>
  </mergeCells>
  <pageMargins left="0.23622047244094491" right="0.23622047244094491" top="1.5354330708661419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="80" zoomScaleNormal="80" workbookViewId="0">
      <pane ySplit="1" topLeftCell="A2" activePane="bottomLeft" state="frozen"/>
      <selection pane="bottomLeft" activeCell="D4" sqref="D4:D15"/>
    </sheetView>
  </sheetViews>
  <sheetFormatPr baseColWidth="10" defaultRowHeight="15"/>
  <cols>
    <col min="1" max="1" width="11.42578125" style="1"/>
    <col min="2" max="2" width="55.5703125" style="1" customWidth="1"/>
    <col min="3" max="4" width="37.85546875" style="1" customWidth="1"/>
    <col min="5" max="5" width="14" style="1" customWidth="1"/>
    <col min="6" max="6" width="19.5703125" style="1" bestFit="1" customWidth="1"/>
    <col min="7" max="7" width="12.7109375" style="1" customWidth="1"/>
    <col min="8" max="8" width="13" style="1" customWidth="1"/>
    <col min="9" max="10" width="15.28515625" style="1" bestFit="1" customWidth="1"/>
    <col min="11" max="11" width="8.85546875" style="1" customWidth="1"/>
    <col min="12" max="12" width="5.7109375" style="1" customWidth="1"/>
    <col min="13" max="13" width="11.42578125" style="1"/>
    <col min="14" max="14" width="13.28515625" style="1" customWidth="1"/>
    <col min="15" max="15" width="13.7109375" style="1" customWidth="1"/>
    <col min="16" max="16" width="13" style="1" customWidth="1"/>
    <col min="17" max="17" width="11.28515625" style="1" customWidth="1"/>
    <col min="18" max="18" width="12.5703125" style="1" customWidth="1"/>
    <col min="19" max="19" width="12.7109375" style="1" bestFit="1" customWidth="1"/>
    <col min="20" max="20" width="6.7109375" style="1" customWidth="1"/>
    <col min="21" max="21" width="14" style="1" customWidth="1"/>
    <col min="22" max="22" width="16" style="1" customWidth="1"/>
    <col min="23" max="23" width="15" style="1" customWidth="1"/>
    <col min="24" max="16384" width="11.42578125" style="1"/>
  </cols>
  <sheetData>
    <row r="1" spans="1:23">
      <c r="A1" s="1" t="s">
        <v>42</v>
      </c>
    </row>
    <row r="2" spans="1:23">
      <c r="A2" s="1" t="s">
        <v>43</v>
      </c>
      <c r="B2" s="1" t="s">
        <v>82</v>
      </c>
    </row>
    <row r="3" spans="1:23" ht="15.75" thickBot="1"/>
    <row r="4" spans="1:23" ht="16.5" customHeight="1" thickBot="1">
      <c r="A4" s="55" t="s">
        <v>0</v>
      </c>
      <c r="B4" s="55" t="s">
        <v>1</v>
      </c>
      <c r="C4" s="55" t="s">
        <v>2</v>
      </c>
      <c r="D4" s="55" t="s">
        <v>83</v>
      </c>
      <c r="E4" s="55" t="s">
        <v>41</v>
      </c>
      <c r="F4" s="55" t="s">
        <v>3</v>
      </c>
      <c r="G4" s="57" t="s">
        <v>4</v>
      </c>
      <c r="H4" s="58"/>
      <c r="I4" s="58"/>
      <c r="J4" s="58"/>
      <c r="K4" s="58"/>
      <c r="L4" s="58"/>
      <c r="M4" s="59"/>
      <c r="N4" s="55" t="s">
        <v>5</v>
      </c>
      <c r="O4" s="57" t="s">
        <v>6</v>
      </c>
      <c r="P4" s="58"/>
      <c r="Q4" s="58"/>
      <c r="R4" s="58"/>
      <c r="S4" s="58"/>
      <c r="T4" s="58"/>
      <c r="U4" s="59"/>
      <c r="V4" s="55" t="s">
        <v>7</v>
      </c>
      <c r="W4" s="60" t="s">
        <v>8</v>
      </c>
    </row>
    <row r="5" spans="1:23" ht="33" customHeight="1" thickBot="1">
      <c r="A5" s="56"/>
      <c r="B5" s="56"/>
      <c r="C5" s="56"/>
      <c r="D5" s="56"/>
      <c r="E5" s="56"/>
      <c r="F5" s="56"/>
      <c r="G5" s="46" t="s">
        <v>9</v>
      </c>
      <c r="H5" s="46" t="s">
        <v>10</v>
      </c>
      <c r="I5" s="46" t="s">
        <v>11</v>
      </c>
      <c r="J5" s="46" t="s">
        <v>12</v>
      </c>
      <c r="K5" s="46" t="s">
        <v>13</v>
      </c>
      <c r="L5" s="46" t="s">
        <v>14</v>
      </c>
      <c r="M5" s="46" t="s">
        <v>15</v>
      </c>
      <c r="N5" s="56"/>
      <c r="O5" s="42" t="s">
        <v>16</v>
      </c>
      <c r="P5" s="42" t="s">
        <v>17</v>
      </c>
      <c r="Q5" s="43" t="s">
        <v>18</v>
      </c>
      <c r="R5" s="44" t="s">
        <v>46</v>
      </c>
      <c r="S5" s="43" t="s">
        <v>19</v>
      </c>
      <c r="T5" s="45" t="s">
        <v>20</v>
      </c>
      <c r="U5" s="42" t="s">
        <v>21</v>
      </c>
      <c r="V5" s="56"/>
      <c r="W5" s="61"/>
    </row>
    <row r="6" spans="1:23" s="21" customFormat="1" ht="30" customHeight="1">
      <c r="A6" s="12">
        <v>1</v>
      </c>
      <c r="B6" s="9" t="s">
        <v>22</v>
      </c>
      <c r="C6" s="3" t="s">
        <v>23</v>
      </c>
      <c r="D6" s="3" t="s">
        <v>84</v>
      </c>
      <c r="E6" s="6">
        <v>39326</v>
      </c>
      <c r="F6" s="13">
        <v>573.76</v>
      </c>
      <c r="G6" s="14">
        <v>15</v>
      </c>
      <c r="H6" s="13">
        <v>8606.5</v>
      </c>
      <c r="I6" s="15">
        <v>623.5</v>
      </c>
      <c r="J6" s="15">
        <v>389.5</v>
      </c>
      <c r="K6" s="16">
        <v>0</v>
      </c>
      <c r="L6" s="13"/>
      <c r="M6" s="17">
        <v>0</v>
      </c>
      <c r="N6" s="13">
        <f>SUM(H6:M6)</f>
        <v>9619.5</v>
      </c>
      <c r="O6" s="13">
        <v>1500.16</v>
      </c>
      <c r="P6" s="13">
        <v>903.68</v>
      </c>
      <c r="Q6" s="13">
        <v>0</v>
      </c>
      <c r="R6" s="13">
        <v>4303</v>
      </c>
      <c r="S6" s="13">
        <v>23.7</v>
      </c>
      <c r="T6" s="18"/>
      <c r="U6" s="19">
        <v>0</v>
      </c>
      <c r="V6" s="13">
        <f t="shared" ref="V6:V15" si="0">SUM(O6:U6)</f>
        <v>6730.54</v>
      </c>
      <c r="W6" s="20">
        <f t="shared" ref="W6:W15" si="1">SUM(N6-V6)</f>
        <v>2888.96</v>
      </c>
    </row>
    <row r="7" spans="1:23" s="21" customFormat="1" ht="30" customHeight="1">
      <c r="A7" s="22">
        <v>2</v>
      </c>
      <c r="B7" s="10" t="s">
        <v>24</v>
      </c>
      <c r="C7" s="4" t="s">
        <v>25</v>
      </c>
      <c r="D7" s="4" t="s">
        <v>85</v>
      </c>
      <c r="E7" s="6">
        <v>39356</v>
      </c>
      <c r="F7" s="23">
        <v>361.83</v>
      </c>
      <c r="G7" s="24">
        <v>15</v>
      </c>
      <c r="H7" s="13">
        <f>SUM(F7*G7)</f>
        <v>5427.45</v>
      </c>
      <c r="I7" s="25">
        <v>510.5</v>
      </c>
      <c r="J7" s="25">
        <v>333</v>
      </c>
      <c r="K7" s="26">
        <v>0</v>
      </c>
      <c r="L7" s="13"/>
      <c r="M7" s="27">
        <v>0</v>
      </c>
      <c r="N7" s="13">
        <v>6271</v>
      </c>
      <c r="O7" s="23">
        <v>784.92</v>
      </c>
      <c r="P7" s="23">
        <v>569.89</v>
      </c>
      <c r="Q7" s="23">
        <v>0</v>
      </c>
      <c r="R7" s="23">
        <v>0</v>
      </c>
      <c r="S7" s="23">
        <v>9.57</v>
      </c>
      <c r="T7" s="28"/>
      <c r="U7" s="25"/>
      <c r="V7" s="13">
        <f t="shared" si="0"/>
        <v>1364.3799999999999</v>
      </c>
      <c r="W7" s="20">
        <f t="shared" si="1"/>
        <v>4906.62</v>
      </c>
    </row>
    <row r="8" spans="1:23" s="21" customFormat="1" ht="30" customHeight="1">
      <c r="A8" s="22">
        <v>3</v>
      </c>
      <c r="B8" s="10" t="s">
        <v>26</v>
      </c>
      <c r="C8" s="4" t="s">
        <v>27</v>
      </c>
      <c r="D8" s="4" t="s">
        <v>86</v>
      </c>
      <c r="E8" s="7">
        <v>40878</v>
      </c>
      <c r="F8" s="29">
        <v>341.23</v>
      </c>
      <c r="G8" s="24">
        <v>15</v>
      </c>
      <c r="H8" s="13">
        <v>5118.5</v>
      </c>
      <c r="I8" s="23">
        <v>443.5</v>
      </c>
      <c r="J8" s="23">
        <v>315.5</v>
      </c>
      <c r="K8" s="26">
        <v>0</v>
      </c>
      <c r="L8" s="13"/>
      <c r="M8" s="27">
        <v>0</v>
      </c>
      <c r="N8" s="13">
        <f t="shared" ref="N8:N15" si="2">SUM(H8:M8)</f>
        <v>5877.5</v>
      </c>
      <c r="O8" s="23">
        <v>700.84</v>
      </c>
      <c r="P8" s="23">
        <v>537.44000000000005</v>
      </c>
      <c r="Q8" s="23">
        <v>200</v>
      </c>
      <c r="R8" s="23">
        <v>0</v>
      </c>
      <c r="S8" s="23">
        <v>7.23</v>
      </c>
      <c r="T8" s="28"/>
      <c r="U8" s="25">
        <v>0</v>
      </c>
      <c r="V8" s="13">
        <f t="shared" si="0"/>
        <v>1445.5100000000002</v>
      </c>
      <c r="W8" s="20">
        <f t="shared" si="1"/>
        <v>4431.99</v>
      </c>
    </row>
    <row r="9" spans="1:23" s="21" customFormat="1" ht="30" customHeight="1">
      <c r="A9" s="22">
        <v>4</v>
      </c>
      <c r="B9" s="11" t="s">
        <v>29</v>
      </c>
      <c r="C9" s="5" t="s">
        <v>30</v>
      </c>
      <c r="D9" s="3" t="s">
        <v>84</v>
      </c>
      <c r="E9" s="8">
        <v>39326</v>
      </c>
      <c r="F9" s="31">
        <v>573.76</v>
      </c>
      <c r="G9" s="32">
        <v>15</v>
      </c>
      <c r="H9" s="13">
        <v>8606.5</v>
      </c>
      <c r="I9" s="31">
        <v>623.5</v>
      </c>
      <c r="J9" s="31">
        <v>389.5</v>
      </c>
      <c r="K9" s="53"/>
      <c r="L9" s="53"/>
      <c r="M9" s="35"/>
      <c r="N9" s="13">
        <f t="shared" si="2"/>
        <v>9619.5</v>
      </c>
      <c r="O9" s="31">
        <v>1643.6</v>
      </c>
      <c r="P9" s="31">
        <v>903.68</v>
      </c>
      <c r="Q9" s="31">
        <v>0</v>
      </c>
      <c r="R9" s="31">
        <v>1506.46</v>
      </c>
      <c r="S9" s="31">
        <v>23.7</v>
      </c>
      <c r="T9" s="36"/>
      <c r="U9" s="31">
        <v>2314.41</v>
      </c>
      <c r="V9" s="13">
        <f t="shared" si="0"/>
        <v>6391.8499999999995</v>
      </c>
      <c r="W9" s="20">
        <f t="shared" si="1"/>
        <v>3227.6500000000005</v>
      </c>
    </row>
    <row r="10" spans="1:23" s="21" customFormat="1" ht="30" customHeight="1">
      <c r="A10" s="12">
        <v>5</v>
      </c>
      <c r="B10" s="10" t="s">
        <v>31</v>
      </c>
      <c r="C10" s="4" t="s">
        <v>32</v>
      </c>
      <c r="D10" s="3" t="s">
        <v>84</v>
      </c>
      <c r="E10" s="6">
        <v>39341</v>
      </c>
      <c r="F10" s="23">
        <v>573.76</v>
      </c>
      <c r="G10" s="24">
        <v>15</v>
      </c>
      <c r="H10" s="13">
        <v>8606.5</v>
      </c>
      <c r="I10" s="31">
        <v>623.5</v>
      </c>
      <c r="J10" s="31">
        <v>389.5</v>
      </c>
      <c r="K10" s="26">
        <v>0</v>
      </c>
      <c r="L10" s="13"/>
      <c r="M10" s="35">
        <v>0</v>
      </c>
      <c r="N10" s="13">
        <f t="shared" si="2"/>
        <v>9619.5</v>
      </c>
      <c r="O10" s="23">
        <v>1500.16</v>
      </c>
      <c r="P10" s="23">
        <v>903.68</v>
      </c>
      <c r="Q10" s="23">
        <v>100</v>
      </c>
      <c r="R10" s="23">
        <v>0</v>
      </c>
      <c r="S10" s="31">
        <v>23.7</v>
      </c>
      <c r="T10" s="28"/>
      <c r="U10" s="25">
        <v>2903</v>
      </c>
      <c r="V10" s="13">
        <f t="shared" si="0"/>
        <v>5430.54</v>
      </c>
      <c r="W10" s="20">
        <f t="shared" si="1"/>
        <v>4188.96</v>
      </c>
    </row>
    <row r="11" spans="1:23" s="21" customFormat="1" ht="30" customHeight="1">
      <c r="A11" s="12">
        <v>6</v>
      </c>
      <c r="B11" s="10" t="s">
        <v>33</v>
      </c>
      <c r="C11" s="4" t="s">
        <v>25</v>
      </c>
      <c r="D11" s="3" t="s">
        <v>84</v>
      </c>
      <c r="E11" s="6">
        <v>42205</v>
      </c>
      <c r="F11" s="23">
        <v>361.83</v>
      </c>
      <c r="G11" s="24">
        <v>15</v>
      </c>
      <c r="H11" s="13">
        <v>5427.5</v>
      </c>
      <c r="I11" s="31">
        <v>510.5</v>
      </c>
      <c r="J11" s="31">
        <v>333</v>
      </c>
      <c r="K11" s="26">
        <v>0</v>
      </c>
      <c r="L11" s="16"/>
      <c r="M11" s="37">
        <v>0</v>
      </c>
      <c r="N11" s="13">
        <f t="shared" si="2"/>
        <v>6271</v>
      </c>
      <c r="O11" s="23">
        <v>784.92</v>
      </c>
      <c r="P11" s="23">
        <v>569.89</v>
      </c>
      <c r="Q11" s="23"/>
      <c r="R11" s="23"/>
      <c r="S11" s="31">
        <v>9.57</v>
      </c>
      <c r="T11" s="28">
        <v>0</v>
      </c>
      <c r="U11" s="25">
        <v>0</v>
      </c>
      <c r="V11" s="13">
        <f t="shared" si="0"/>
        <v>1364.3799999999999</v>
      </c>
      <c r="W11" s="20">
        <f t="shared" si="1"/>
        <v>4906.62</v>
      </c>
    </row>
    <row r="12" spans="1:23" s="21" customFormat="1" ht="30" customHeight="1">
      <c r="A12" s="22">
        <v>7</v>
      </c>
      <c r="B12" s="10" t="s">
        <v>34</v>
      </c>
      <c r="C12" s="4" t="s">
        <v>35</v>
      </c>
      <c r="D12" s="4" t="s">
        <v>86</v>
      </c>
      <c r="E12" s="6">
        <v>39326</v>
      </c>
      <c r="F12" s="23">
        <v>279.36</v>
      </c>
      <c r="G12" s="24">
        <v>15</v>
      </c>
      <c r="H12" s="13">
        <v>4540.5</v>
      </c>
      <c r="I12" s="23">
        <v>428</v>
      </c>
      <c r="J12" s="23">
        <v>300</v>
      </c>
      <c r="K12" s="26">
        <v>0</v>
      </c>
      <c r="L12" s="13"/>
      <c r="M12" s="25"/>
      <c r="N12" s="13">
        <f t="shared" si="2"/>
        <v>5268.5</v>
      </c>
      <c r="O12" s="23">
        <v>570.79</v>
      </c>
      <c r="P12" s="23">
        <v>476.75</v>
      </c>
      <c r="Q12" s="23">
        <v>0</v>
      </c>
      <c r="R12" s="23">
        <v>35</v>
      </c>
      <c r="S12" s="31">
        <v>5.86</v>
      </c>
      <c r="T12" s="38" t="s">
        <v>45</v>
      </c>
      <c r="U12" s="39">
        <v>2417.66</v>
      </c>
      <c r="V12" s="13">
        <f t="shared" si="0"/>
        <v>3506.0599999999995</v>
      </c>
      <c r="W12" s="20">
        <f t="shared" si="1"/>
        <v>1762.4400000000005</v>
      </c>
    </row>
    <row r="13" spans="1:23" s="21" customFormat="1" ht="30" customHeight="1">
      <c r="A13" s="22">
        <v>8</v>
      </c>
      <c r="B13" s="10" t="s">
        <v>36</v>
      </c>
      <c r="C13" s="4" t="s">
        <v>37</v>
      </c>
      <c r="D13" s="4" t="s">
        <v>86</v>
      </c>
      <c r="E13" s="6">
        <v>39295</v>
      </c>
      <c r="F13" s="29">
        <v>739.36</v>
      </c>
      <c r="G13" s="32">
        <v>15</v>
      </c>
      <c r="H13" s="13">
        <v>11092.95</v>
      </c>
      <c r="I13" s="23">
        <v>732.5</v>
      </c>
      <c r="J13" s="23">
        <v>493.5</v>
      </c>
      <c r="K13" s="26">
        <v>0</v>
      </c>
      <c r="L13" s="13"/>
      <c r="M13" s="35">
        <v>0</v>
      </c>
      <c r="N13" s="13">
        <f t="shared" si="2"/>
        <v>12318.95</v>
      </c>
      <c r="O13" s="23">
        <v>2118.5500000000002</v>
      </c>
      <c r="P13" s="23">
        <v>1164.76</v>
      </c>
      <c r="Q13" s="23">
        <v>600</v>
      </c>
      <c r="R13" s="23">
        <v>2645.29</v>
      </c>
      <c r="S13" s="31">
        <v>34.090000000000003</v>
      </c>
      <c r="T13" s="28"/>
      <c r="U13" s="39"/>
      <c r="V13" s="13">
        <f t="shared" si="0"/>
        <v>6562.6900000000005</v>
      </c>
      <c r="W13" s="20">
        <f t="shared" si="1"/>
        <v>5756.26</v>
      </c>
    </row>
    <row r="14" spans="1:23" s="21" customFormat="1" ht="30" customHeight="1">
      <c r="A14" s="22">
        <v>9</v>
      </c>
      <c r="B14" s="10" t="s">
        <v>44</v>
      </c>
      <c r="C14" s="4" t="s">
        <v>28</v>
      </c>
      <c r="D14" s="3" t="s">
        <v>84</v>
      </c>
      <c r="E14" s="47">
        <v>41395</v>
      </c>
      <c r="F14" s="23">
        <v>1752.66</v>
      </c>
      <c r="G14" s="24">
        <v>15</v>
      </c>
      <c r="H14" s="13">
        <v>26290</v>
      </c>
      <c r="I14" s="23">
        <v>1028.5</v>
      </c>
      <c r="J14" s="23">
        <v>728.5</v>
      </c>
      <c r="K14" s="26"/>
      <c r="L14" s="13"/>
      <c r="M14" s="27"/>
      <c r="N14" s="13">
        <f t="shared" si="2"/>
        <v>28047</v>
      </c>
      <c r="O14" s="23">
        <v>6574.54</v>
      </c>
      <c r="P14" s="23">
        <v>2760.45</v>
      </c>
      <c r="Q14" s="23"/>
      <c r="R14" s="23">
        <v>5843</v>
      </c>
      <c r="S14" s="31">
        <v>78.069999999999993</v>
      </c>
      <c r="T14" s="54" t="s">
        <v>80</v>
      </c>
      <c r="U14" s="25">
        <v>2000</v>
      </c>
      <c r="V14" s="13">
        <f t="shared" si="0"/>
        <v>17256.059999999998</v>
      </c>
      <c r="W14" s="20">
        <f t="shared" si="1"/>
        <v>10790.940000000002</v>
      </c>
    </row>
    <row r="15" spans="1:23" s="21" customFormat="1" ht="36" customHeight="1">
      <c r="A15" s="22">
        <v>10</v>
      </c>
      <c r="B15" s="10" t="s">
        <v>38</v>
      </c>
      <c r="C15" s="4" t="s">
        <v>39</v>
      </c>
      <c r="D15" s="3" t="s">
        <v>84</v>
      </c>
      <c r="E15" s="6">
        <v>40878</v>
      </c>
      <c r="F15" s="29">
        <v>341.23</v>
      </c>
      <c r="G15" s="24">
        <v>15</v>
      </c>
      <c r="H15" s="13">
        <v>5118.5</v>
      </c>
      <c r="I15" s="23">
        <v>443.5</v>
      </c>
      <c r="J15" s="23">
        <v>315.5</v>
      </c>
      <c r="K15" s="26">
        <v>0</v>
      </c>
      <c r="L15" s="13"/>
      <c r="M15" s="35">
        <v>0</v>
      </c>
      <c r="N15" s="13">
        <f t="shared" si="2"/>
        <v>5877.5</v>
      </c>
      <c r="O15" s="23">
        <v>700.84</v>
      </c>
      <c r="P15" s="23">
        <v>537.44000000000005</v>
      </c>
      <c r="Q15" s="23">
        <v>500</v>
      </c>
      <c r="R15" s="23">
        <v>745.55</v>
      </c>
      <c r="S15" s="31">
        <v>7.23</v>
      </c>
      <c r="T15" s="28"/>
      <c r="U15" s="25">
        <v>0</v>
      </c>
      <c r="V15" s="13">
        <f t="shared" si="0"/>
        <v>2491.06</v>
      </c>
      <c r="W15" s="20">
        <f t="shared" si="1"/>
        <v>3386.44</v>
      </c>
    </row>
    <row r="16" spans="1:23" ht="16.5" thickBot="1">
      <c r="A16" s="62" t="s">
        <v>40</v>
      </c>
      <c r="B16" s="63"/>
      <c r="C16" s="2"/>
      <c r="D16" s="2"/>
      <c r="E16" s="2"/>
      <c r="F16" s="2"/>
      <c r="G16" s="40"/>
      <c r="H16" s="41">
        <f>SUM(H6:H15)</f>
        <v>88834.9</v>
      </c>
      <c r="I16" s="41">
        <f>SUM(I6:I15)</f>
        <v>5967.5</v>
      </c>
      <c r="J16" s="41">
        <f>SUM(J6:J15)</f>
        <v>3987.5</v>
      </c>
      <c r="K16" s="41">
        <v>0</v>
      </c>
      <c r="L16" s="41">
        <v>0</v>
      </c>
      <c r="M16" s="41">
        <v>0</v>
      </c>
      <c r="N16" s="41">
        <f>SUM(N6:N15)</f>
        <v>98789.95</v>
      </c>
      <c r="O16" s="41">
        <f>SUM(O6:O15)</f>
        <v>16879.32</v>
      </c>
      <c r="P16" s="41">
        <v>9327.66</v>
      </c>
      <c r="Q16" s="41">
        <f>SUM(Q6:Q15)</f>
        <v>1400</v>
      </c>
      <c r="R16" s="41">
        <f>SUM(R6:R15)</f>
        <v>15078.3</v>
      </c>
      <c r="S16" s="41">
        <f>SUM(S6:S15)</f>
        <v>222.72</v>
      </c>
      <c r="T16" s="41">
        <v>0</v>
      </c>
      <c r="U16" s="41">
        <f>SUM(U6:U15)</f>
        <v>9635.07</v>
      </c>
      <c r="V16" s="41">
        <f>SUM(V6:V15)</f>
        <v>52543.07</v>
      </c>
      <c r="W16" s="41">
        <f>SUM(W6:W15)</f>
        <v>46246.880000000005</v>
      </c>
    </row>
    <row r="17" spans="3:4" ht="15.75" thickTop="1">
      <c r="C17" s="52"/>
      <c r="D17" s="52"/>
    </row>
  </sheetData>
  <mergeCells count="12">
    <mergeCell ref="N4:N5"/>
    <mergeCell ref="O4:U4"/>
    <mergeCell ref="V4:V5"/>
    <mergeCell ref="W4:W5"/>
    <mergeCell ref="A16:B16"/>
    <mergeCell ref="A4:A5"/>
    <mergeCell ref="B4:B5"/>
    <mergeCell ref="C4:C5"/>
    <mergeCell ref="E4:E5"/>
    <mergeCell ref="F4:F5"/>
    <mergeCell ref="G4:M4"/>
    <mergeCell ref="D4:D5"/>
  </mergeCells>
  <pageMargins left="0.23622047244094491" right="0.23622047244094491" top="1.5354330708661419" bottom="0.74803149606299213" header="0.31496062992125984" footer="0.31496062992125984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16"/>
  <sheetViews>
    <sheetView zoomScale="80" zoomScaleNormal="80" workbookViewId="0">
      <pane ySplit="1" topLeftCell="A2" activePane="bottomLeft" state="frozen"/>
      <selection pane="bottomLeft" activeCell="C20" sqref="C20"/>
    </sheetView>
  </sheetViews>
  <sheetFormatPr baseColWidth="10" defaultRowHeight="15"/>
  <cols>
    <col min="1" max="1" width="11.42578125" style="1"/>
    <col min="2" max="2" width="55.5703125" style="1" customWidth="1"/>
    <col min="3" max="4" width="37.85546875" style="1" customWidth="1"/>
    <col min="5" max="5" width="14" style="1" customWidth="1"/>
    <col min="6" max="6" width="19.5703125" style="1" bestFit="1" customWidth="1"/>
    <col min="7" max="7" width="12.7109375" style="1" customWidth="1"/>
    <col min="8" max="8" width="17.85546875" style="1" customWidth="1"/>
    <col min="9" max="10" width="15.28515625" style="1" bestFit="1" customWidth="1"/>
    <col min="11" max="11" width="8.85546875" style="1" customWidth="1"/>
    <col min="12" max="12" width="5.7109375" style="1" customWidth="1"/>
    <col min="13" max="13" width="11.42578125" style="1"/>
    <col min="14" max="14" width="17.42578125" style="1" customWidth="1"/>
    <col min="15" max="15" width="13.7109375" style="1" customWidth="1"/>
    <col min="16" max="16" width="13" style="1" customWidth="1"/>
    <col min="17" max="17" width="11.28515625" style="1" customWidth="1"/>
    <col min="18" max="18" width="12.5703125" style="1" customWidth="1"/>
    <col min="19" max="19" width="12.7109375" style="1" bestFit="1" customWidth="1"/>
    <col min="20" max="20" width="6.7109375" style="1" customWidth="1"/>
    <col min="21" max="21" width="11.28515625" style="1" customWidth="1"/>
    <col min="22" max="22" width="16" style="1" customWidth="1"/>
    <col min="23" max="23" width="15" style="1" customWidth="1"/>
    <col min="24" max="16384" width="11.42578125" style="1"/>
  </cols>
  <sheetData>
    <row r="1" spans="1:23">
      <c r="A1" s="1" t="s">
        <v>42</v>
      </c>
    </row>
    <row r="2" spans="1:23">
      <c r="A2" s="1" t="s">
        <v>43</v>
      </c>
      <c r="B2" s="1" t="s">
        <v>59</v>
      </c>
    </row>
    <row r="3" spans="1:23" ht="15.75" thickBot="1"/>
    <row r="4" spans="1:23" ht="16.5" customHeight="1" thickBot="1">
      <c r="A4" s="55" t="s">
        <v>0</v>
      </c>
      <c r="B4" s="55" t="s">
        <v>1</v>
      </c>
      <c r="C4" s="55" t="s">
        <v>2</v>
      </c>
      <c r="D4" s="55" t="s">
        <v>83</v>
      </c>
      <c r="E4" s="55" t="s">
        <v>41</v>
      </c>
      <c r="F4" s="55" t="s">
        <v>3</v>
      </c>
      <c r="G4" s="57" t="s">
        <v>4</v>
      </c>
      <c r="H4" s="58"/>
      <c r="I4" s="58"/>
      <c r="J4" s="58"/>
      <c r="K4" s="58"/>
      <c r="L4" s="58"/>
      <c r="M4" s="59"/>
      <c r="N4" s="55" t="s">
        <v>5</v>
      </c>
      <c r="O4" s="57" t="s">
        <v>6</v>
      </c>
      <c r="P4" s="58"/>
      <c r="Q4" s="58"/>
      <c r="R4" s="58"/>
      <c r="S4" s="58"/>
      <c r="T4" s="58"/>
      <c r="U4" s="59"/>
      <c r="V4" s="55" t="s">
        <v>7</v>
      </c>
      <c r="W4" s="60" t="s">
        <v>8</v>
      </c>
    </row>
    <row r="5" spans="1:23" ht="33" customHeight="1" thickBot="1">
      <c r="A5" s="56"/>
      <c r="B5" s="56"/>
      <c r="C5" s="56"/>
      <c r="D5" s="56"/>
      <c r="E5" s="56"/>
      <c r="F5" s="56"/>
      <c r="G5" s="46" t="s">
        <v>9</v>
      </c>
      <c r="H5" s="46" t="s">
        <v>10</v>
      </c>
      <c r="I5" s="46" t="s">
        <v>11</v>
      </c>
      <c r="J5" s="46" t="s">
        <v>12</v>
      </c>
      <c r="K5" s="46" t="s">
        <v>13</v>
      </c>
      <c r="L5" s="46" t="s">
        <v>14</v>
      </c>
      <c r="M5" s="46" t="s">
        <v>15</v>
      </c>
      <c r="N5" s="56"/>
      <c r="O5" s="42" t="s">
        <v>16</v>
      </c>
      <c r="P5" s="42" t="s">
        <v>17</v>
      </c>
      <c r="Q5" s="43" t="s">
        <v>18</v>
      </c>
      <c r="R5" s="44" t="s">
        <v>46</v>
      </c>
      <c r="S5" s="43" t="s">
        <v>19</v>
      </c>
      <c r="T5" s="45" t="s">
        <v>20</v>
      </c>
      <c r="U5" s="42" t="s">
        <v>21</v>
      </c>
      <c r="V5" s="56"/>
      <c r="W5" s="61"/>
    </row>
    <row r="6" spans="1:23" s="21" customFormat="1" ht="30" customHeight="1">
      <c r="A6" s="12">
        <v>1</v>
      </c>
      <c r="B6" s="9" t="s">
        <v>22</v>
      </c>
      <c r="C6" s="3" t="s">
        <v>23</v>
      </c>
      <c r="D6" s="3" t="s">
        <v>84</v>
      </c>
      <c r="E6" s="6">
        <v>39326</v>
      </c>
      <c r="F6" s="13">
        <v>573.76</v>
      </c>
      <c r="G6" s="14">
        <v>20</v>
      </c>
      <c r="H6" s="13">
        <f t="shared" ref="H6:H15" si="0">SUM(F6*G6)</f>
        <v>11475.2</v>
      </c>
      <c r="I6" s="15"/>
      <c r="J6" s="15"/>
      <c r="K6" s="16">
        <v>0</v>
      </c>
      <c r="L6" s="13"/>
      <c r="M6" s="17">
        <v>0</v>
      </c>
      <c r="N6" s="13">
        <f t="shared" ref="N6:N15" si="1">SUM(H6:M6)</f>
        <v>11475.2</v>
      </c>
      <c r="O6" s="13">
        <v>2226.5</v>
      </c>
      <c r="P6" s="13"/>
      <c r="Q6" s="13"/>
      <c r="R6" s="13"/>
      <c r="S6" s="13"/>
      <c r="T6" s="18"/>
      <c r="U6" s="19"/>
      <c r="V6" s="13">
        <f t="shared" ref="V6:V15" si="2">SUM(O6:U6)</f>
        <v>2226.5</v>
      </c>
      <c r="W6" s="20">
        <f t="shared" ref="W6:W15" si="3">SUM(N6-V6)</f>
        <v>9248.7000000000007</v>
      </c>
    </row>
    <row r="7" spans="1:23" s="21" customFormat="1" ht="30" customHeight="1">
      <c r="A7" s="22">
        <v>2</v>
      </c>
      <c r="B7" s="10" t="s">
        <v>24</v>
      </c>
      <c r="C7" s="4" t="s">
        <v>25</v>
      </c>
      <c r="D7" s="4" t="s">
        <v>85</v>
      </c>
      <c r="E7" s="6">
        <v>39356</v>
      </c>
      <c r="F7" s="23">
        <v>361.83</v>
      </c>
      <c r="G7" s="14">
        <v>20</v>
      </c>
      <c r="H7" s="13">
        <f t="shared" si="0"/>
        <v>7236.5999999999995</v>
      </c>
      <c r="I7" s="25"/>
      <c r="J7" s="25"/>
      <c r="K7" s="26">
        <v>0</v>
      </c>
      <c r="L7" s="13"/>
      <c r="M7" s="27">
        <v>0</v>
      </c>
      <c r="N7" s="13">
        <f t="shared" si="1"/>
        <v>7236.5999999999995</v>
      </c>
      <c r="O7" s="23">
        <v>1321.13</v>
      </c>
      <c r="P7" s="23"/>
      <c r="Q7" s="23"/>
      <c r="R7" s="23"/>
      <c r="S7" s="23"/>
      <c r="T7" s="28"/>
      <c r="U7" s="25"/>
      <c r="V7" s="13">
        <f t="shared" si="2"/>
        <v>1321.13</v>
      </c>
      <c r="W7" s="20">
        <f t="shared" si="3"/>
        <v>5915.4699999999993</v>
      </c>
    </row>
    <row r="8" spans="1:23" s="21" customFormat="1" ht="30" customHeight="1">
      <c r="A8" s="22">
        <v>3</v>
      </c>
      <c r="B8" s="10" t="s">
        <v>49</v>
      </c>
      <c r="C8" s="4" t="s">
        <v>50</v>
      </c>
      <c r="D8" s="3" t="s">
        <v>84</v>
      </c>
      <c r="E8" s="7">
        <v>40878</v>
      </c>
      <c r="F8" s="23">
        <v>361.83</v>
      </c>
      <c r="G8" s="14">
        <v>20</v>
      </c>
      <c r="H8" s="13">
        <f t="shared" si="0"/>
        <v>7236.5999999999995</v>
      </c>
      <c r="I8" s="31"/>
      <c r="J8" s="31"/>
      <c r="K8" s="26">
        <v>0</v>
      </c>
      <c r="L8" s="16"/>
      <c r="M8" s="37">
        <v>0</v>
      </c>
      <c r="N8" s="13">
        <f t="shared" si="1"/>
        <v>7236.5999999999995</v>
      </c>
      <c r="O8" s="23">
        <v>1321.13</v>
      </c>
      <c r="P8" s="23"/>
      <c r="Q8" s="23"/>
      <c r="R8" s="23"/>
      <c r="S8" s="23"/>
      <c r="T8" s="28"/>
      <c r="U8" s="25"/>
      <c r="V8" s="13">
        <f t="shared" si="2"/>
        <v>1321.13</v>
      </c>
      <c r="W8" s="20">
        <f t="shared" si="3"/>
        <v>5915.4699999999993</v>
      </c>
    </row>
    <row r="9" spans="1:23" s="21" customFormat="1" ht="30" customHeight="1">
      <c r="A9" s="22">
        <v>4</v>
      </c>
      <c r="B9" s="10" t="s">
        <v>26</v>
      </c>
      <c r="C9" s="4" t="s">
        <v>27</v>
      </c>
      <c r="D9" s="4" t="s">
        <v>86</v>
      </c>
      <c r="E9" s="7">
        <v>40878</v>
      </c>
      <c r="F9" s="29">
        <v>341.23</v>
      </c>
      <c r="G9" s="14">
        <v>20</v>
      </c>
      <c r="H9" s="13">
        <f t="shared" si="0"/>
        <v>6824.6</v>
      </c>
      <c r="I9" s="23"/>
      <c r="J9" s="23"/>
      <c r="K9" s="26">
        <v>0</v>
      </c>
      <c r="L9" s="13"/>
      <c r="M9" s="27">
        <v>0</v>
      </c>
      <c r="N9" s="13">
        <f t="shared" si="1"/>
        <v>6824.6</v>
      </c>
      <c r="O9" s="23">
        <v>1236.02</v>
      </c>
      <c r="P9" s="23"/>
      <c r="Q9" s="23"/>
      <c r="R9" s="23"/>
      <c r="S9" s="31"/>
      <c r="T9" s="28"/>
      <c r="U9" s="25"/>
      <c r="V9" s="13">
        <f t="shared" si="2"/>
        <v>1236.02</v>
      </c>
      <c r="W9" s="20">
        <f t="shared" si="3"/>
        <v>5588.58</v>
      </c>
    </row>
    <row r="10" spans="1:23" s="21" customFormat="1" ht="30" customHeight="1">
      <c r="A10" s="22">
        <v>5</v>
      </c>
      <c r="B10" s="11" t="s">
        <v>29</v>
      </c>
      <c r="C10" s="5" t="s">
        <v>30</v>
      </c>
      <c r="D10" s="3" t="s">
        <v>84</v>
      </c>
      <c r="E10" s="8">
        <v>39326</v>
      </c>
      <c r="F10" s="31">
        <v>573.76</v>
      </c>
      <c r="G10" s="14">
        <v>20</v>
      </c>
      <c r="H10" s="13">
        <f t="shared" si="0"/>
        <v>11475.2</v>
      </c>
      <c r="I10" s="31"/>
      <c r="J10" s="31"/>
      <c r="K10" s="33">
        <v>0</v>
      </c>
      <c r="L10" s="34"/>
      <c r="M10" s="35">
        <v>0</v>
      </c>
      <c r="N10" s="13">
        <f t="shared" si="1"/>
        <v>11475.2</v>
      </c>
      <c r="O10" s="31">
        <v>2226.5</v>
      </c>
      <c r="P10" s="31"/>
      <c r="Q10" s="31"/>
      <c r="R10" s="31"/>
      <c r="S10" s="31"/>
      <c r="T10" s="36"/>
      <c r="U10" s="31"/>
      <c r="V10" s="13">
        <f t="shared" si="2"/>
        <v>2226.5</v>
      </c>
      <c r="W10" s="20">
        <f t="shared" si="3"/>
        <v>9248.7000000000007</v>
      </c>
    </row>
    <row r="11" spans="1:23" s="21" customFormat="1" ht="30" customHeight="1">
      <c r="A11" s="12">
        <v>6</v>
      </c>
      <c r="B11" s="10" t="s">
        <v>31</v>
      </c>
      <c r="C11" s="4" t="s">
        <v>32</v>
      </c>
      <c r="D11" s="3" t="s">
        <v>84</v>
      </c>
      <c r="E11" s="6">
        <v>39341</v>
      </c>
      <c r="F11" s="23">
        <v>573.76</v>
      </c>
      <c r="G11" s="14">
        <v>20</v>
      </c>
      <c r="H11" s="13">
        <f t="shared" si="0"/>
        <v>11475.2</v>
      </c>
      <c r="I11" s="31"/>
      <c r="J11" s="31"/>
      <c r="K11" s="26">
        <v>0</v>
      </c>
      <c r="L11" s="13"/>
      <c r="M11" s="35">
        <v>0</v>
      </c>
      <c r="N11" s="13">
        <f t="shared" si="1"/>
        <v>11475.2</v>
      </c>
      <c r="O11" s="23">
        <v>2226.5</v>
      </c>
      <c r="P11" s="23"/>
      <c r="Q11" s="23"/>
      <c r="R11" s="23"/>
      <c r="S11" s="31"/>
      <c r="T11" s="28"/>
      <c r="U11" s="25"/>
      <c r="V11" s="13">
        <f t="shared" si="2"/>
        <v>2226.5</v>
      </c>
      <c r="W11" s="20">
        <f t="shared" si="3"/>
        <v>9248.7000000000007</v>
      </c>
    </row>
    <row r="12" spans="1:23" s="21" customFormat="1" ht="30" customHeight="1">
      <c r="A12" s="22">
        <v>7</v>
      </c>
      <c r="B12" s="10" t="s">
        <v>34</v>
      </c>
      <c r="C12" s="4" t="s">
        <v>35</v>
      </c>
      <c r="D12" s="4" t="s">
        <v>86</v>
      </c>
      <c r="E12" s="6">
        <v>39326</v>
      </c>
      <c r="F12" s="23">
        <v>279.36</v>
      </c>
      <c r="G12" s="14">
        <v>20</v>
      </c>
      <c r="H12" s="13">
        <f t="shared" si="0"/>
        <v>5587.2000000000007</v>
      </c>
      <c r="I12" s="23"/>
      <c r="J12" s="23"/>
      <c r="K12" s="26">
        <v>0</v>
      </c>
      <c r="L12" s="13"/>
      <c r="M12" s="25"/>
      <c r="N12" s="13">
        <f t="shared" si="1"/>
        <v>5587.2000000000007</v>
      </c>
      <c r="O12" s="23">
        <v>971.09</v>
      </c>
      <c r="P12" s="23"/>
      <c r="Q12" s="23"/>
      <c r="R12" s="23"/>
      <c r="S12" s="31"/>
      <c r="T12" s="38"/>
      <c r="U12" s="39"/>
      <c r="V12" s="13">
        <f t="shared" si="2"/>
        <v>971.09</v>
      </c>
      <c r="W12" s="20">
        <f t="shared" si="3"/>
        <v>4616.1100000000006</v>
      </c>
    </row>
    <row r="13" spans="1:23" s="21" customFormat="1" ht="30" customHeight="1">
      <c r="A13" s="22">
        <v>8</v>
      </c>
      <c r="B13" s="10" t="s">
        <v>36</v>
      </c>
      <c r="C13" s="4" t="s">
        <v>37</v>
      </c>
      <c r="D13" s="4" t="s">
        <v>86</v>
      </c>
      <c r="E13" s="6">
        <v>39295</v>
      </c>
      <c r="F13" s="29">
        <v>739.36</v>
      </c>
      <c r="G13" s="14">
        <v>20</v>
      </c>
      <c r="H13" s="13">
        <f t="shared" si="0"/>
        <v>14787.2</v>
      </c>
      <c r="I13" s="23"/>
      <c r="J13" s="23"/>
      <c r="K13" s="26">
        <v>0</v>
      </c>
      <c r="L13" s="13"/>
      <c r="M13" s="35">
        <v>0</v>
      </c>
      <c r="N13" s="13">
        <f t="shared" si="1"/>
        <v>14787.2</v>
      </c>
      <c r="O13" s="23">
        <v>3229.26</v>
      </c>
      <c r="P13" s="23"/>
      <c r="Q13" s="23"/>
      <c r="R13" s="23"/>
      <c r="S13" s="31"/>
      <c r="T13" s="28"/>
      <c r="U13" s="25"/>
      <c r="V13" s="13">
        <f t="shared" si="2"/>
        <v>3229.26</v>
      </c>
      <c r="W13" s="20">
        <f t="shared" si="3"/>
        <v>11557.94</v>
      </c>
    </row>
    <row r="14" spans="1:23" s="21" customFormat="1" ht="30" customHeight="1">
      <c r="A14" s="22">
        <v>9</v>
      </c>
      <c r="B14" s="10" t="s">
        <v>44</v>
      </c>
      <c r="C14" s="4" t="s">
        <v>28</v>
      </c>
      <c r="D14" s="4" t="s">
        <v>84</v>
      </c>
      <c r="E14" s="47">
        <v>41395</v>
      </c>
      <c r="F14" s="23">
        <v>1752.66</v>
      </c>
      <c r="G14" s="14">
        <v>20</v>
      </c>
      <c r="H14" s="13">
        <f t="shared" si="0"/>
        <v>35053.200000000004</v>
      </c>
      <c r="I14" s="23"/>
      <c r="J14" s="23"/>
      <c r="K14" s="26"/>
      <c r="L14" s="13"/>
      <c r="M14" s="27"/>
      <c r="N14" s="13">
        <f t="shared" si="1"/>
        <v>35053.200000000004</v>
      </c>
      <c r="O14" s="23">
        <v>10200.51</v>
      </c>
      <c r="P14" s="23"/>
      <c r="Q14" s="23"/>
      <c r="R14" s="23"/>
      <c r="S14" s="31"/>
      <c r="T14" s="28"/>
      <c r="U14" s="25"/>
      <c r="V14" s="13">
        <f t="shared" si="2"/>
        <v>10200.51</v>
      </c>
      <c r="W14" s="20">
        <f t="shared" si="3"/>
        <v>24852.690000000002</v>
      </c>
    </row>
    <row r="15" spans="1:23" s="21" customFormat="1" ht="30" customHeight="1">
      <c r="A15" s="22">
        <v>10</v>
      </c>
      <c r="B15" s="10" t="s">
        <v>38</v>
      </c>
      <c r="C15" s="4" t="s">
        <v>39</v>
      </c>
      <c r="D15" s="3" t="s">
        <v>84</v>
      </c>
      <c r="E15" s="6">
        <v>40878</v>
      </c>
      <c r="F15" s="29">
        <v>341.23</v>
      </c>
      <c r="G15" s="14">
        <v>20</v>
      </c>
      <c r="H15" s="13">
        <f t="shared" si="0"/>
        <v>6824.6</v>
      </c>
      <c r="I15" s="23"/>
      <c r="J15" s="23"/>
      <c r="K15" s="26">
        <v>0</v>
      </c>
      <c r="L15" s="13"/>
      <c r="M15" s="35">
        <v>0</v>
      </c>
      <c r="N15" s="13">
        <f t="shared" si="1"/>
        <v>6824.6</v>
      </c>
      <c r="O15" s="23">
        <v>1236.02</v>
      </c>
      <c r="P15" s="23"/>
      <c r="Q15" s="23"/>
      <c r="R15" s="23"/>
      <c r="S15" s="31"/>
      <c r="T15" s="28"/>
      <c r="U15" s="25"/>
      <c r="V15" s="13">
        <f t="shared" si="2"/>
        <v>1236.02</v>
      </c>
      <c r="W15" s="20">
        <f t="shared" si="3"/>
        <v>5588.58</v>
      </c>
    </row>
    <row r="16" spans="1:23" s="21" customFormat="1" ht="24.95" customHeight="1" thickBot="1">
      <c r="A16" s="62" t="s">
        <v>40</v>
      </c>
      <c r="B16" s="63"/>
      <c r="C16" s="2"/>
      <c r="D16" s="2"/>
      <c r="E16" s="2"/>
      <c r="F16" s="2"/>
      <c r="G16" s="40"/>
      <c r="H16" s="41">
        <f>SUM(H6:H15)</f>
        <v>117975.6</v>
      </c>
      <c r="I16" s="41">
        <f>SUM(I6:I15)</f>
        <v>0</v>
      </c>
      <c r="J16" s="41">
        <f>SUM(J6:J15)</f>
        <v>0</v>
      </c>
      <c r="K16" s="41">
        <v>0</v>
      </c>
      <c r="L16" s="41">
        <v>0</v>
      </c>
      <c r="M16" s="41">
        <v>0</v>
      </c>
      <c r="N16" s="41">
        <f>SUM(N6:N15)</f>
        <v>117975.6</v>
      </c>
      <c r="O16" s="41">
        <f>SUM(O6:O15)</f>
        <v>26194.66</v>
      </c>
      <c r="P16" s="41">
        <f>SUM(P6:P15)</f>
        <v>0</v>
      </c>
      <c r="Q16" s="41">
        <f>SUM(Q6:Q15)</f>
        <v>0</v>
      </c>
      <c r="R16" s="41"/>
      <c r="S16" s="41"/>
      <c r="T16" s="41">
        <f>SUM(T6:T15)</f>
        <v>0</v>
      </c>
      <c r="U16" s="41"/>
      <c r="V16" s="41">
        <f>SUM(V6:V15)</f>
        <v>26194.66</v>
      </c>
      <c r="W16" s="41">
        <f>SUM(W6:W15)</f>
        <v>91780.94</v>
      </c>
    </row>
  </sheetData>
  <mergeCells count="12">
    <mergeCell ref="N4:N5"/>
    <mergeCell ref="O4:U4"/>
    <mergeCell ref="V4:V5"/>
    <mergeCell ref="W4:W5"/>
    <mergeCell ref="A16:B16"/>
    <mergeCell ref="A4:A5"/>
    <mergeCell ref="B4:B5"/>
    <mergeCell ref="C4:C5"/>
    <mergeCell ref="E4:E5"/>
    <mergeCell ref="F4:F5"/>
    <mergeCell ref="G4:M4"/>
    <mergeCell ref="D4:D5"/>
  </mergeCells>
  <pageMargins left="0.23622047244094491" right="0.23622047244094491" top="1.5354330708661419" bottom="0.74803149606299213" header="0.31496062992125984" footer="0.31496062992125984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16"/>
  <sheetViews>
    <sheetView zoomScale="80" zoomScaleNormal="80" workbookViewId="0">
      <pane ySplit="1" topLeftCell="A2" activePane="bottomLeft" state="frozen"/>
      <selection pane="bottomLeft" activeCell="D4" sqref="D4:D15"/>
    </sheetView>
  </sheetViews>
  <sheetFormatPr baseColWidth="10" defaultRowHeight="15"/>
  <cols>
    <col min="1" max="1" width="11.42578125" style="1"/>
    <col min="2" max="2" width="55.5703125" style="1" customWidth="1"/>
    <col min="3" max="4" width="37.85546875" style="1" customWidth="1"/>
    <col min="5" max="5" width="14" style="1" customWidth="1"/>
    <col min="6" max="6" width="19.5703125" style="1" bestFit="1" customWidth="1"/>
    <col min="7" max="7" width="12.7109375" style="1" customWidth="1"/>
    <col min="8" max="8" width="13" style="1" customWidth="1"/>
    <col min="9" max="10" width="15.28515625" style="1" bestFit="1" customWidth="1"/>
    <col min="11" max="11" width="8.85546875" style="1" customWidth="1"/>
    <col min="12" max="12" width="5.7109375" style="1" customWidth="1"/>
    <col min="13" max="13" width="11.42578125" style="1"/>
    <col min="14" max="14" width="13.28515625" style="1" customWidth="1"/>
    <col min="15" max="15" width="13.7109375" style="1" customWidth="1"/>
    <col min="16" max="16" width="13" style="1" customWidth="1"/>
    <col min="17" max="17" width="11.28515625" style="1" customWidth="1"/>
    <col min="18" max="18" width="12.5703125" style="1" customWidth="1"/>
    <col min="19" max="19" width="12.7109375" style="1" bestFit="1" customWidth="1"/>
    <col min="20" max="20" width="6.7109375" style="1" customWidth="1"/>
    <col min="21" max="21" width="11.28515625" style="1" customWidth="1"/>
    <col min="22" max="22" width="16" style="1" customWidth="1"/>
    <col min="23" max="23" width="15" style="1" customWidth="1"/>
    <col min="24" max="16384" width="11.42578125" style="1"/>
  </cols>
  <sheetData>
    <row r="1" spans="1:23">
      <c r="A1" s="1" t="s">
        <v>42</v>
      </c>
    </row>
    <row r="2" spans="1:23">
      <c r="A2" s="1" t="s">
        <v>43</v>
      </c>
      <c r="B2" s="1" t="s">
        <v>56</v>
      </c>
    </row>
    <row r="3" spans="1:23" ht="15.75" thickBot="1"/>
    <row r="4" spans="1:23" ht="16.5" customHeight="1" thickBot="1">
      <c r="A4" s="55" t="s">
        <v>0</v>
      </c>
      <c r="B4" s="55" t="s">
        <v>1</v>
      </c>
      <c r="C4" s="55" t="s">
        <v>2</v>
      </c>
      <c r="D4" s="55" t="s">
        <v>83</v>
      </c>
      <c r="E4" s="55" t="s">
        <v>41</v>
      </c>
      <c r="F4" s="55" t="s">
        <v>3</v>
      </c>
      <c r="G4" s="57" t="s">
        <v>4</v>
      </c>
      <c r="H4" s="58"/>
      <c r="I4" s="58"/>
      <c r="J4" s="58"/>
      <c r="K4" s="58"/>
      <c r="L4" s="58"/>
      <c r="M4" s="59"/>
      <c r="N4" s="55" t="s">
        <v>5</v>
      </c>
      <c r="O4" s="57" t="s">
        <v>6</v>
      </c>
      <c r="P4" s="58"/>
      <c r="Q4" s="58"/>
      <c r="R4" s="58"/>
      <c r="S4" s="58"/>
      <c r="T4" s="58"/>
      <c r="U4" s="59"/>
      <c r="V4" s="55" t="s">
        <v>7</v>
      </c>
      <c r="W4" s="60" t="s">
        <v>8</v>
      </c>
    </row>
    <row r="5" spans="1:23" ht="33" customHeight="1" thickBot="1">
      <c r="A5" s="56"/>
      <c r="B5" s="56"/>
      <c r="C5" s="56"/>
      <c r="D5" s="56"/>
      <c r="E5" s="56"/>
      <c r="F5" s="56"/>
      <c r="G5" s="46" t="s">
        <v>9</v>
      </c>
      <c r="H5" s="46" t="s">
        <v>10</v>
      </c>
      <c r="I5" s="46" t="s">
        <v>11</v>
      </c>
      <c r="J5" s="46" t="s">
        <v>12</v>
      </c>
      <c r="K5" s="46" t="s">
        <v>13</v>
      </c>
      <c r="L5" s="46" t="s">
        <v>14</v>
      </c>
      <c r="M5" s="46" t="s">
        <v>15</v>
      </c>
      <c r="N5" s="56"/>
      <c r="O5" s="42" t="s">
        <v>16</v>
      </c>
      <c r="P5" s="42" t="s">
        <v>17</v>
      </c>
      <c r="Q5" s="43" t="s">
        <v>18</v>
      </c>
      <c r="R5" s="44" t="s">
        <v>46</v>
      </c>
      <c r="S5" s="43" t="s">
        <v>19</v>
      </c>
      <c r="T5" s="45" t="s">
        <v>20</v>
      </c>
      <c r="U5" s="42" t="s">
        <v>21</v>
      </c>
      <c r="V5" s="56"/>
      <c r="W5" s="61"/>
    </row>
    <row r="6" spans="1:23" s="21" customFormat="1" ht="30" customHeight="1">
      <c r="A6" s="12">
        <v>1</v>
      </c>
      <c r="B6" s="9" t="s">
        <v>22</v>
      </c>
      <c r="C6" s="3" t="s">
        <v>23</v>
      </c>
      <c r="D6" s="3" t="s">
        <v>84</v>
      </c>
      <c r="E6" s="6">
        <v>39326</v>
      </c>
      <c r="F6" s="13">
        <v>573.76</v>
      </c>
      <c r="G6" s="14">
        <v>15</v>
      </c>
      <c r="H6" s="13">
        <v>8606.5</v>
      </c>
      <c r="I6" s="15">
        <v>623.5</v>
      </c>
      <c r="J6" s="15">
        <v>389.5</v>
      </c>
      <c r="K6" s="16">
        <v>0</v>
      </c>
      <c r="L6" s="13"/>
      <c r="M6" s="17">
        <v>0</v>
      </c>
      <c r="N6" s="13">
        <v>9619.5</v>
      </c>
      <c r="O6" s="13">
        <v>1500.16</v>
      </c>
      <c r="P6" s="13">
        <v>903.68</v>
      </c>
      <c r="Q6" s="13">
        <v>0</v>
      </c>
      <c r="R6" s="13"/>
      <c r="S6" s="13">
        <v>24.49</v>
      </c>
      <c r="T6" s="18"/>
      <c r="U6" s="19">
        <v>0</v>
      </c>
      <c r="V6" s="13">
        <v>2428.33</v>
      </c>
      <c r="W6" s="20">
        <f>SUM(N6-V6)</f>
        <v>7191.17</v>
      </c>
    </row>
    <row r="7" spans="1:23" s="21" customFormat="1" ht="30" customHeight="1">
      <c r="A7" s="22">
        <v>2</v>
      </c>
      <c r="B7" s="10" t="s">
        <v>24</v>
      </c>
      <c r="C7" s="4" t="s">
        <v>25</v>
      </c>
      <c r="D7" s="4" t="s">
        <v>85</v>
      </c>
      <c r="E7" s="6">
        <v>39356</v>
      </c>
      <c r="F7" s="23">
        <v>361.83</v>
      </c>
      <c r="G7" s="24">
        <v>15</v>
      </c>
      <c r="H7" s="23">
        <v>5427.5</v>
      </c>
      <c r="I7" s="25">
        <v>510.5</v>
      </c>
      <c r="J7" s="25">
        <v>333</v>
      </c>
      <c r="K7" s="26">
        <v>0</v>
      </c>
      <c r="L7" s="13"/>
      <c r="M7" s="27">
        <v>0</v>
      </c>
      <c r="N7" s="13">
        <v>6271</v>
      </c>
      <c r="O7" s="23">
        <v>784.92</v>
      </c>
      <c r="P7" s="23">
        <v>569.89</v>
      </c>
      <c r="Q7" s="23">
        <v>0</v>
      </c>
      <c r="R7" s="23">
        <v>0</v>
      </c>
      <c r="S7" s="23">
        <v>9.89</v>
      </c>
      <c r="T7" s="28"/>
      <c r="U7" s="25">
        <v>0</v>
      </c>
      <c r="V7" s="13">
        <v>1364.7</v>
      </c>
      <c r="W7" s="20">
        <f>SUM(N7-V7)</f>
        <v>4906.3</v>
      </c>
    </row>
    <row r="8" spans="1:23" s="21" customFormat="1" ht="30" customHeight="1">
      <c r="A8" s="22">
        <v>3</v>
      </c>
      <c r="B8" s="10" t="s">
        <v>49</v>
      </c>
      <c r="C8" s="4" t="s">
        <v>50</v>
      </c>
      <c r="D8" s="3" t="s">
        <v>84</v>
      </c>
      <c r="E8" s="7">
        <v>40878</v>
      </c>
      <c r="F8" s="23">
        <v>361.83</v>
      </c>
      <c r="G8" s="24">
        <v>15</v>
      </c>
      <c r="H8" s="23">
        <v>5427.5</v>
      </c>
      <c r="I8" s="31">
        <v>510.5</v>
      </c>
      <c r="J8" s="31">
        <v>333</v>
      </c>
      <c r="K8" s="26">
        <v>0</v>
      </c>
      <c r="L8" s="16"/>
      <c r="M8" s="37">
        <v>0</v>
      </c>
      <c r="N8" s="13">
        <v>6271</v>
      </c>
      <c r="O8" s="23">
        <v>784.92</v>
      </c>
      <c r="P8" s="23">
        <v>569.89</v>
      </c>
      <c r="Q8" s="23"/>
      <c r="R8" s="23">
        <v>1508</v>
      </c>
      <c r="S8" s="23">
        <v>9.89</v>
      </c>
      <c r="T8" s="28">
        <v>0</v>
      </c>
      <c r="U8" s="25">
        <v>0</v>
      </c>
      <c r="V8" s="13">
        <v>3472.7</v>
      </c>
      <c r="W8" s="20">
        <f>SUM(N8-V8)</f>
        <v>2798.3</v>
      </c>
    </row>
    <row r="9" spans="1:23" s="21" customFormat="1" ht="30" customHeight="1">
      <c r="A9" s="22">
        <v>4</v>
      </c>
      <c r="B9" s="10" t="s">
        <v>26</v>
      </c>
      <c r="C9" s="4" t="s">
        <v>27</v>
      </c>
      <c r="D9" s="4" t="s">
        <v>86</v>
      </c>
      <c r="E9" s="7">
        <v>40878</v>
      </c>
      <c r="F9" s="29">
        <v>341.23</v>
      </c>
      <c r="G9" s="24">
        <v>15</v>
      </c>
      <c r="H9" s="30">
        <v>5118.5</v>
      </c>
      <c r="I9" s="23">
        <v>443.5</v>
      </c>
      <c r="J9" s="23">
        <v>315.5</v>
      </c>
      <c r="K9" s="26">
        <v>0</v>
      </c>
      <c r="L9" s="13"/>
      <c r="M9" s="27">
        <v>0</v>
      </c>
      <c r="N9" s="13">
        <v>5877.5</v>
      </c>
      <c r="O9" s="23">
        <v>700.84</v>
      </c>
      <c r="P9" s="23">
        <v>537.44000000000005</v>
      </c>
      <c r="Q9" s="23">
        <v>200</v>
      </c>
      <c r="R9" s="23">
        <v>0</v>
      </c>
      <c r="S9" s="31">
        <v>7.48</v>
      </c>
      <c r="T9" s="28"/>
      <c r="U9" s="25">
        <v>0</v>
      </c>
      <c r="V9" s="13">
        <v>1445.76</v>
      </c>
      <c r="W9" s="20">
        <v>4431.74</v>
      </c>
    </row>
    <row r="10" spans="1:23" s="21" customFormat="1" ht="30" customHeight="1">
      <c r="A10" s="22">
        <v>5</v>
      </c>
      <c r="B10" s="11" t="s">
        <v>29</v>
      </c>
      <c r="C10" s="5" t="s">
        <v>30</v>
      </c>
      <c r="D10" s="3" t="s">
        <v>84</v>
      </c>
      <c r="E10" s="8">
        <v>39326</v>
      </c>
      <c r="F10" s="31">
        <v>573.76</v>
      </c>
      <c r="G10" s="32">
        <v>15</v>
      </c>
      <c r="H10" s="31">
        <v>8606.5</v>
      </c>
      <c r="I10" s="31">
        <v>623.5</v>
      </c>
      <c r="J10" s="31">
        <v>389.5</v>
      </c>
      <c r="K10" s="33">
        <v>0</v>
      </c>
      <c r="L10" s="34"/>
      <c r="M10" s="35">
        <v>0</v>
      </c>
      <c r="N10" s="13">
        <v>9619.5</v>
      </c>
      <c r="O10" s="31">
        <v>1500.16</v>
      </c>
      <c r="P10" s="31">
        <v>903.68</v>
      </c>
      <c r="Q10" s="31">
        <v>0</v>
      </c>
      <c r="R10" s="31">
        <v>1796</v>
      </c>
      <c r="S10" s="31">
        <v>24.49</v>
      </c>
      <c r="T10" s="36"/>
      <c r="U10" s="31"/>
      <c r="V10" s="13">
        <v>4224.33</v>
      </c>
      <c r="W10" s="20">
        <f>SUM(N10-V10)</f>
        <v>5395.17</v>
      </c>
    </row>
    <row r="11" spans="1:23" s="21" customFormat="1" ht="30" customHeight="1">
      <c r="A11" s="12">
        <v>6</v>
      </c>
      <c r="B11" s="10" t="s">
        <v>31</v>
      </c>
      <c r="C11" s="4" t="s">
        <v>32</v>
      </c>
      <c r="D11" s="3" t="s">
        <v>84</v>
      </c>
      <c r="E11" s="6">
        <v>39341</v>
      </c>
      <c r="F11" s="23">
        <v>573.76</v>
      </c>
      <c r="G11" s="24">
        <v>15</v>
      </c>
      <c r="H11" s="23">
        <v>8606.5</v>
      </c>
      <c r="I11" s="31">
        <v>623.5</v>
      </c>
      <c r="J11" s="31">
        <v>389.5</v>
      </c>
      <c r="K11" s="26">
        <v>0</v>
      </c>
      <c r="L11" s="13"/>
      <c r="M11" s="35">
        <v>0</v>
      </c>
      <c r="N11" s="13">
        <v>9619.5</v>
      </c>
      <c r="O11" s="23">
        <v>1500.16</v>
      </c>
      <c r="P11" s="23">
        <v>817.62</v>
      </c>
      <c r="Q11" s="23">
        <v>100</v>
      </c>
      <c r="R11" s="23">
        <v>0</v>
      </c>
      <c r="S11" s="31">
        <v>24.49</v>
      </c>
      <c r="T11" s="28"/>
      <c r="U11" s="25"/>
      <c r="V11" s="13">
        <v>2528.33</v>
      </c>
      <c r="W11" s="20">
        <f>SUM(N11-V11)</f>
        <v>7091.17</v>
      </c>
    </row>
    <row r="12" spans="1:23" s="21" customFormat="1" ht="30" customHeight="1">
      <c r="A12" s="22">
        <v>7</v>
      </c>
      <c r="B12" s="10" t="s">
        <v>34</v>
      </c>
      <c r="C12" s="4" t="s">
        <v>35</v>
      </c>
      <c r="D12" s="4" t="s">
        <v>86</v>
      </c>
      <c r="E12" s="6">
        <v>39326</v>
      </c>
      <c r="F12" s="23">
        <v>279.36</v>
      </c>
      <c r="G12" s="24">
        <v>15</v>
      </c>
      <c r="H12" s="23">
        <v>4540.5</v>
      </c>
      <c r="I12" s="23">
        <v>428</v>
      </c>
      <c r="J12" s="23">
        <v>300</v>
      </c>
      <c r="K12" s="26">
        <v>0</v>
      </c>
      <c r="L12" s="13"/>
      <c r="M12" s="25"/>
      <c r="N12" s="13">
        <v>5268.5</v>
      </c>
      <c r="O12" s="23">
        <v>570.79</v>
      </c>
      <c r="P12" s="23">
        <v>476.75</v>
      </c>
      <c r="Q12" s="23">
        <v>0</v>
      </c>
      <c r="R12" s="23">
        <v>35</v>
      </c>
      <c r="S12" s="31">
        <v>6.06</v>
      </c>
      <c r="T12" s="38" t="s">
        <v>57</v>
      </c>
      <c r="U12" s="39" t="s">
        <v>58</v>
      </c>
      <c r="V12" s="13">
        <v>3629.01</v>
      </c>
      <c r="W12" s="20">
        <f>SUM(N12-V12)</f>
        <v>1639.4899999999998</v>
      </c>
    </row>
    <row r="13" spans="1:23" s="21" customFormat="1" ht="30" customHeight="1">
      <c r="A13" s="22">
        <v>8</v>
      </c>
      <c r="B13" s="10" t="s">
        <v>36</v>
      </c>
      <c r="C13" s="4" t="s">
        <v>37</v>
      </c>
      <c r="D13" s="4" t="s">
        <v>86</v>
      </c>
      <c r="E13" s="6">
        <v>39295</v>
      </c>
      <c r="F13" s="29">
        <v>739.36</v>
      </c>
      <c r="G13" s="32">
        <v>15</v>
      </c>
      <c r="H13" s="30">
        <v>11092.95</v>
      </c>
      <c r="I13" s="23">
        <v>732.5</v>
      </c>
      <c r="J13" s="23">
        <v>493.5</v>
      </c>
      <c r="K13" s="26">
        <v>0</v>
      </c>
      <c r="L13" s="13"/>
      <c r="M13" s="35">
        <v>0</v>
      </c>
      <c r="N13" s="13">
        <v>12318.95</v>
      </c>
      <c r="O13" s="23">
        <v>2118.5500000000002</v>
      </c>
      <c r="P13" s="23">
        <v>1164.76</v>
      </c>
      <c r="Q13" s="23">
        <v>100</v>
      </c>
      <c r="R13" s="23">
        <v>1702.8</v>
      </c>
      <c r="S13" s="31">
        <v>35.229999999999997</v>
      </c>
      <c r="T13" s="28"/>
      <c r="U13" s="25"/>
      <c r="V13" s="13">
        <v>5121.34</v>
      </c>
      <c r="W13" s="20">
        <f>SUM(N13-V13)</f>
        <v>7197.6100000000006</v>
      </c>
    </row>
    <row r="14" spans="1:23" s="21" customFormat="1" ht="30" customHeight="1">
      <c r="A14" s="22">
        <v>9</v>
      </c>
      <c r="B14" s="10" t="s">
        <v>44</v>
      </c>
      <c r="C14" s="4" t="s">
        <v>28</v>
      </c>
      <c r="D14" s="4" t="s">
        <v>84</v>
      </c>
      <c r="E14" s="47">
        <v>41395</v>
      </c>
      <c r="F14" s="23">
        <v>1752.66</v>
      </c>
      <c r="G14" s="24">
        <v>15</v>
      </c>
      <c r="H14" s="30">
        <v>26290</v>
      </c>
      <c r="I14" s="23">
        <v>1028.5</v>
      </c>
      <c r="J14" s="23">
        <v>728.5</v>
      </c>
      <c r="K14" s="26"/>
      <c r="L14" s="13"/>
      <c r="M14" s="27"/>
      <c r="N14" s="13">
        <v>28047</v>
      </c>
      <c r="O14" s="23">
        <v>6574.54</v>
      </c>
      <c r="P14" s="23">
        <v>2760.45</v>
      </c>
      <c r="Q14" s="23"/>
      <c r="R14" s="23">
        <v>5843</v>
      </c>
      <c r="S14" s="31">
        <v>80.680000000000007</v>
      </c>
      <c r="T14" s="28"/>
      <c r="U14" s="25"/>
      <c r="V14" s="13">
        <v>15258.67</v>
      </c>
      <c r="W14" s="20">
        <v>12788.33</v>
      </c>
    </row>
    <row r="15" spans="1:23" s="21" customFormat="1" ht="30" customHeight="1">
      <c r="A15" s="22">
        <v>10</v>
      </c>
      <c r="B15" s="10" t="s">
        <v>38</v>
      </c>
      <c r="C15" s="4" t="s">
        <v>39</v>
      </c>
      <c r="D15" s="3" t="s">
        <v>84</v>
      </c>
      <c r="E15" s="6">
        <v>40878</v>
      </c>
      <c r="F15" s="29">
        <v>341.23</v>
      </c>
      <c r="G15" s="24">
        <v>15</v>
      </c>
      <c r="H15" s="30">
        <v>5118.5</v>
      </c>
      <c r="I15" s="23">
        <v>443.5</v>
      </c>
      <c r="J15" s="23">
        <v>315.5</v>
      </c>
      <c r="K15" s="26">
        <v>0</v>
      </c>
      <c r="L15" s="13"/>
      <c r="M15" s="35">
        <v>0</v>
      </c>
      <c r="N15" s="13">
        <v>5877.5</v>
      </c>
      <c r="O15" s="23">
        <v>700.84</v>
      </c>
      <c r="P15" s="23">
        <v>537.44000000000005</v>
      </c>
      <c r="Q15" s="23">
        <v>500</v>
      </c>
      <c r="R15" s="23">
        <v>745.55</v>
      </c>
      <c r="S15" s="31">
        <v>7.48</v>
      </c>
      <c r="T15" s="28"/>
      <c r="U15" s="25">
        <v>0</v>
      </c>
      <c r="V15" s="13">
        <v>2491.31</v>
      </c>
      <c r="W15" s="20">
        <v>3386.19</v>
      </c>
    </row>
    <row r="16" spans="1:23" s="21" customFormat="1" ht="24.95" customHeight="1" thickBot="1">
      <c r="A16" s="62" t="s">
        <v>40</v>
      </c>
      <c r="B16" s="63"/>
      <c r="C16" s="2"/>
      <c r="D16" s="2"/>
      <c r="E16" s="2"/>
      <c r="F16" s="2"/>
      <c r="G16" s="40"/>
      <c r="H16" s="41">
        <f>SUM(H6:H15)</f>
        <v>88834.95</v>
      </c>
      <c r="I16" s="41">
        <f>SUM(I6:I15)</f>
        <v>5967.5</v>
      </c>
      <c r="J16" s="41">
        <f>SUM(J6:J15)</f>
        <v>3987.5</v>
      </c>
      <c r="K16" s="41">
        <v>0</v>
      </c>
      <c r="L16" s="41">
        <v>0</v>
      </c>
      <c r="M16" s="41">
        <v>0</v>
      </c>
      <c r="N16" s="41">
        <f>SUM(N6:N15)</f>
        <v>98789.95</v>
      </c>
      <c r="O16" s="41">
        <f>SUM(O6:O15)</f>
        <v>16735.88</v>
      </c>
      <c r="P16" s="41">
        <f>SUM(P6:P15)</f>
        <v>9241.6</v>
      </c>
      <c r="Q16" s="41">
        <f>SUM(Q6:Q15)</f>
        <v>900</v>
      </c>
      <c r="R16" s="41">
        <v>11630.35</v>
      </c>
      <c r="S16" s="41">
        <v>230.18</v>
      </c>
      <c r="T16" s="41">
        <f>SUM(T6:T15)</f>
        <v>0</v>
      </c>
      <c r="U16" s="41">
        <v>600</v>
      </c>
      <c r="V16" s="41">
        <f>SUM(V6:V15)</f>
        <v>41964.479999999996</v>
      </c>
      <c r="W16" s="41">
        <f>SUM(W6:W15)</f>
        <v>56825.47</v>
      </c>
    </row>
  </sheetData>
  <mergeCells count="12">
    <mergeCell ref="N4:N5"/>
    <mergeCell ref="O4:U4"/>
    <mergeCell ref="V4:V5"/>
    <mergeCell ref="W4:W5"/>
    <mergeCell ref="A16:B16"/>
    <mergeCell ref="A4:A5"/>
    <mergeCell ref="B4:B5"/>
    <mergeCell ref="C4:C5"/>
    <mergeCell ref="E4:E5"/>
    <mergeCell ref="F4:F5"/>
    <mergeCell ref="G4:M4"/>
    <mergeCell ref="D4:D5"/>
  </mergeCells>
  <pageMargins left="0.23622047244094491" right="0.23622047244094491" top="1.5354330708661419" bottom="0.74803149606299213" header="0.31496062992125984" footer="0.31496062992125984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16"/>
  <sheetViews>
    <sheetView zoomScale="80" zoomScaleNormal="80" workbookViewId="0">
      <pane ySplit="1" topLeftCell="A2" activePane="bottomLeft" state="frozen"/>
      <selection pane="bottomLeft" activeCell="D1" sqref="D1:D1048576"/>
    </sheetView>
  </sheetViews>
  <sheetFormatPr baseColWidth="10" defaultRowHeight="15"/>
  <cols>
    <col min="1" max="1" width="11.42578125" style="1"/>
    <col min="2" max="2" width="55.5703125" style="1" customWidth="1"/>
    <col min="3" max="4" width="37.85546875" style="1" customWidth="1"/>
    <col min="5" max="5" width="14" style="1" customWidth="1"/>
    <col min="6" max="6" width="19.5703125" style="1" bestFit="1" customWidth="1"/>
    <col min="7" max="7" width="12.7109375" style="1" customWidth="1"/>
    <col min="8" max="8" width="13" style="1" customWidth="1"/>
    <col min="9" max="10" width="15.28515625" style="1" bestFit="1" customWidth="1"/>
    <col min="11" max="11" width="8.85546875" style="1" customWidth="1"/>
    <col min="12" max="12" width="5.7109375" style="1" customWidth="1"/>
    <col min="13" max="13" width="11.42578125" style="1"/>
    <col min="14" max="14" width="13.28515625" style="1" customWidth="1"/>
    <col min="15" max="15" width="13.7109375" style="1" customWidth="1"/>
    <col min="16" max="16" width="13" style="1" customWidth="1"/>
    <col min="17" max="17" width="11.28515625" style="1" customWidth="1"/>
    <col min="18" max="18" width="12.5703125" style="1" customWidth="1"/>
    <col min="19" max="19" width="12.7109375" style="1" bestFit="1" customWidth="1"/>
    <col min="20" max="20" width="6.7109375" style="1" customWidth="1"/>
    <col min="21" max="21" width="11.28515625" style="1" customWidth="1"/>
    <col min="22" max="22" width="16" style="1" customWidth="1"/>
    <col min="23" max="23" width="15" style="1" customWidth="1"/>
    <col min="24" max="16384" width="11.42578125" style="1"/>
  </cols>
  <sheetData>
    <row r="1" spans="1:23">
      <c r="A1" s="1" t="s">
        <v>42</v>
      </c>
    </row>
    <row r="2" spans="1:23">
      <c r="A2" s="1" t="s">
        <v>43</v>
      </c>
      <c r="B2" s="1" t="s">
        <v>55</v>
      </c>
    </row>
    <row r="3" spans="1:23" ht="15.75" thickBot="1"/>
    <row r="4" spans="1:23" ht="16.5" customHeight="1" thickBot="1">
      <c r="A4" s="55" t="s">
        <v>0</v>
      </c>
      <c r="B4" s="55" t="s">
        <v>1</v>
      </c>
      <c r="C4" s="55" t="s">
        <v>2</v>
      </c>
      <c r="D4" s="55" t="s">
        <v>83</v>
      </c>
      <c r="E4" s="55" t="s">
        <v>41</v>
      </c>
      <c r="F4" s="55" t="s">
        <v>3</v>
      </c>
      <c r="G4" s="57" t="s">
        <v>4</v>
      </c>
      <c r="H4" s="58"/>
      <c r="I4" s="58"/>
      <c r="J4" s="58"/>
      <c r="K4" s="58"/>
      <c r="L4" s="58"/>
      <c r="M4" s="59"/>
      <c r="N4" s="55" t="s">
        <v>5</v>
      </c>
      <c r="O4" s="57" t="s">
        <v>6</v>
      </c>
      <c r="P4" s="58"/>
      <c r="Q4" s="58"/>
      <c r="R4" s="58"/>
      <c r="S4" s="58"/>
      <c r="T4" s="58"/>
      <c r="U4" s="59"/>
      <c r="V4" s="55" t="s">
        <v>7</v>
      </c>
      <c r="W4" s="60" t="s">
        <v>8</v>
      </c>
    </row>
    <row r="5" spans="1:23" ht="33" customHeight="1" thickBot="1">
      <c r="A5" s="56"/>
      <c r="B5" s="56"/>
      <c r="C5" s="56"/>
      <c r="D5" s="56"/>
      <c r="E5" s="56"/>
      <c r="F5" s="56"/>
      <c r="G5" s="46" t="s">
        <v>9</v>
      </c>
      <c r="H5" s="46" t="s">
        <v>10</v>
      </c>
      <c r="I5" s="46" t="s">
        <v>11</v>
      </c>
      <c r="J5" s="46" t="s">
        <v>12</v>
      </c>
      <c r="K5" s="46" t="s">
        <v>13</v>
      </c>
      <c r="L5" s="46" t="s">
        <v>14</v>
      </c>
      <c r="M5" s="46" t="s">
        <v>15</v>
      </c>
      <c r="N5" s="56"/>
      <c r="O5" s="42" t="s">
        <v>16</v>
      </c>
      <c r="P5" s="42" t="s">
        <v>17</v>
      </c>
      <c r="Q5" s="43" t="s">
        <v>18</v>
      </c>
      <c r="R5" s="44" t="s">
        <v>46</v>
      </c>
      <c r="S5" s="43" t="s">
        <v>19</v>
      </c>
      <c r="T5" s="45" t="s">
        <v>20</v>
      </c>
      <c r="U5" s="42" t="s">
        <v>21</v>
      </c>
      <c r="V5" s="56"/>
      <c r="W5" s="61"/>
    </row>
    <row r="6" spans="1:23" s="21" customFormat="1" ht="30" customHeight="1">
      <c r="A6" s="12">
        <v>1</v>
      </c>
      <c r="B6" s="9" t="s">
        <v>22</v>
      </c>
      <c r="C6" s="3" t="s">
        <v>23</v>
      </c>
      <c r="D6" s="3" t="s">
        <v>84</v>
      </c>
      <c r="E6" s="6">
        <v>39326</v>
      </c>
      <c r="F6" s="13">
        <v>573.76</v>
      </c>
      <c r="G6" s="14">
        <v>15</v>
      </c>
      <c r="H6" s="13">
        <v>8606.5</v>
      </c>
      <c r="I6" s="15">
        <v>623.5</v>
      </c>
      <c r="J6" s="15">
        <v>389.5</v>
      </c>
      <c r="K6" s="16">
        <v>0</v>
      </c>
      <c r="L6" s="13"/>
      <c r="M6" s="17">
        <v>0</v>
      </c>
      <c r="N6" s="13">
        <v>9619.5</v>
      </c>
      <c r="O6" s="13">
        <v>1500.16</v>
      </c>
      <c r="P6" s="13">
        <v>903.68</v>
      </c>
      <c r="Q6" s="13">
        <v>0</v>
      </c>
      <c r="R6" s="13"/>
      <c r="S6" s="13">
        <v>24.49</v>
      </c>
      <c r="T6" s="18"/>
      <c r="U6" s="19">
        <v>0</v>
      </c>
      <c r="V6" s="13">
        <v>2428.33</v>
      </c>
      <c r="W6" s="20">
        <f>SUM(N6-V6)</f>
        <v>7191.17</v>
      </c>
    </row>
    <row r="7" spans="1:23" s="21" customFormat="1" ht="30" customHeight="1">
      <c r="A7" s="22">
        <v>2</v>
      </c>
      <c r="B7" s="10" t="s">
        <v>24</v>
      </c>
      <c r="C7" s="4" t="s">
        <v>25</v>
      </c>
      <c r="D7" s="4" t="s">
        <v>85</v>
      </c>
      <c r="E7" s="6">
        <v>39356</v>
      </c>
      <c r="F7" s="23">
        <v>361.83</v>
      </c>
      <c r="G7" s="24">
        <v>15</v>
      </c>
      <c r="H7" s="23">
        <v>5427.5</v>
      </c>
      <c r="I7" s="25">
        <v>510.5</v>
      </c>
      <c r="J7" s="25">
        <v>333</v>
      </c>
      <c r="K7" s="26">
        <v>0</v>
      </c>
      <c r="L7" s="13"/>
      <c r="M7" s="27">
        <v>0</v>
      </c>
      <c r="N7" s="13">
        <v>6271</v>
      </c>
      <c r="O7" s="23">
        <v>784.92</v>
      </c>
      <c r="P7" s="23">
        <v>569.89</v>
      </c>
      <c r="Q7" s="23">
        <v>0</v>
      </c>
      <c r="R7" s="23">
        <v>0</v>
      </c>
      <c r="S7" s="23">
        <v>9.89</v>
      </c>
      <c r="T7" s="28"/>
      <c r="U7" s="25">
        <v>0</v>
      </c>
      <c r="V7" s="13">
        <v>1364.7</v>
      </c>
      <c r="W7" s="20">
        <f>SUM(N7-V7)</f>
        <v>4906.3</v>
      </c>
    </row>
    <row r="8" spans="1:23" s="21" customFormat="1" ht="30" customHeight="1">
      <c r="A8" s="22">
        <v>3</v>
      </c>
      <c r="B8" s="10" t="s">
        <v>49</v>
      </c>
      <c r="C8" s="4" t="s">
        <v>50</v>
      </c>
      <c r="D8" s="3" t="s">
        <v>84</v>
      </c>
      <c r="E8" s="7">
        <v>40878</v>
      </c>
      <c r="F8" s="23">
        <v>361.83</v>
      </c>
      <c r="G8" s="24">
        <v>15</v>
      </c>
      <c r="H8" s="23">
        <v>5427.5</v>
      </c>
      <c r="I8" s="31">
        <v>510.5</v>
      </c>
      <c r="J8" s="31">
        <v>333</v>
      </c>
      <c r="K8" s="26">
        <v>0</v>
      </c>
      <c r="L8" s="16"/>
      <c r="M8" s="37">
        <v>0</v>
      </c>
      <c r="N8" s="13">
        <v>6271</v>
      </c>
      <c r="O8" s="23">
        <v>784.92</v>
      </c>
      <c r="P8" s="23">
        <v>569.89</v>
      </c>
      <c r="Q8" s="23"/>
      <c r="R8" s="23">
        <v>1508</v>
      </c>
      <c r="S8" s="23">
        <v>9.89</v>
      </c>
      <c r="T8" s="28">
        <v>0</v>
      </c>
      <c r="U8" s="25">
        <v>0</v>
      </c>
      <c r="V8" s="13">
        <v>2872.7</v>
      </c>
      <c r="W8" s="20">
        <f>SUM(N8-V8)</f>
        <v>3398.3</v>
      </c>
    </row>
    <row r="9" spans="1:23" s="21" customFormat="1" ht="30" customHeight="1">
      <c r="A9" s="22">
        <v>4</v>
      </c>
      <c r="B9" s="10" t="s">
        <v>26</v>
      </c>
      <c r="C9" s="4" t="s">
        <v>27</v>
      </c>
      <c r="D9" s="4" t="s">
        <v>86</v>
      </c>
      <c r="E9" s="7">
        <v>40878</v>
      </c>
      <c r="F9" s="29">
        <v>341.23</v>
      </c>
      <c r="G9" s="24">
        <v>15</v>
      </c>
      <c r="H9" s="30">
        <v>5118.5</v>
      </c>
      <c r="I9" s="23">
        <v>443.5</v>
      </c>
      <c r="J9" s="23">
        <v>315.5</v>
      </c>
      <c r="K9" s="26">
        <v>0</v>
      </c>
      <c r="L9" s="13"/>
      <c r="M9" s="27">
        <v>0</v>
      </c>
      <c r="N9" s="13">
        <v>5877.5</v>
      </c>
      <c r="O9" s="23">
        <v>700.84</v>
      </c>
      <c r="P9" s="23">
        <v>537.44000000000005</v>
      </c>
      <c r="Q9" s="23">
        <v>200</v>
      </c>
      <c r="R9" s="23">
        <v>0</v>
      </c>
      <c r="S9" s="31">
        <v>7.48</v>
      </c>
      <c r="T9" s="28"/>
      <c r="U9" s="25">
        <v>0</v>
      </c>
      <c r="V9" s="13">
        <v>1445.75</v>
      </c>
      <c r="W9" s="20">
        <v>4431.74</v>
      </c>
    </row>
    <row r="10" spans="1:23" s="21" customFormat="1" ht="30" customHeight="1">
      <c r="A10" s="22">
        <v>5</v>
      </c>
      <c r="B10" s="11" t="s">
        <v>29</v>
      </c>
      <c r="C10" s="5" t="s">
        <v>30</v>
      </c>
      <c r="D10" s="3" t="s">
        <v>84</v>
      </c>
      <c r="E10" s="8">
        <v>39326</v>
      </c>
      <c r="F10" s="31">
        <v>573.76</v>
      </c>
      <c r="G10" s="32">
        <v>15</v>
      </c>
      <c r="H10" s="31">
        <v>8606.5</v>
      </c>
      <c r="I10" s="31">
        <v>623.5</v>
      </c>
      <c r="J10" s="31">
        <v>389.5</v>
      </c>
      <c r="K10" s="33">
        <v>0</v>
      </c>
      <c r="L10" s="34"/>
      <c r="M10" s="35">
        <v>0</v>
      </c>
      <c r="N10" s="13">
        <v>9619.5</v>
      </c>
      <c r="O10" s="31">
        <v>1500.16</v>
      </c>
      <c r="P10" s="31">
        <v>903.68</v>
      </c>
      <c r="Q10" s="31">
        <v>0</v>
      </c>
      <c r="R10" s="31">
        <v>1796</v>
      </c>
      <c r="S10" s="31">
        <v>24.49</v>
      </c>
      <c r="T10" s="36"/>
      <c r="U10" s="31"/>
      <c r="V10" s="13">
        <v>4224.33</v>
      </c>
      <c r="W10" s="20">
        <f>SUM(N10-V10)</f>
        <v>5395.17</v>
      </c>
    </row>
    <row r="11" spans="1:23" s="21" customFormat="1" ht="30" customHeight="1">
      <c r="A11" s="12">
        <v>6</v>
      </c>
      <c r="B11" s="10" t="s">
        <v>31</v>
      </c>
      <c r="C11" s="4" t="s">
        <v>32</v>
      </c>
      <c r="D11" s="3" t="s">
        <v>84</v>
      </c>
      <c r="E11" s="6">
        <v>39341</v>
      </c>
      <c r="F11" s="23">
        <v>573.76</v>
      </c>
      <c r="G11" s="24">
        <v>15</v>
      </c>
      <c r="H11" s="23">
        <v>8606.5</v>
      </c>
      <c r="I11" s="31">
        <v>623.5</v>
      </c>
      <c r="J11" s="31">
        <v>389.5</v>
      </c>
      <c r="K11" s="26">
        <v>0</v>
      </c>
      <c r="L11" s="13"/>
      <c r="M11" s="35">
        <v>0</v>
      </c>
      <c r="N11" s="13">
        <v>9619.5</v>
      </c>
      <c r="O11" s="23">
        <v>1500.16</v>
      </c>
      <c r="P11" s="23">
        <v>817.62</v>
      </c>
      <c r="Q11" s="23">
        <v>100</v>
      </c>
      <c r="R11" s="23">
        <v>0</v>
      </c>
      <c r="S11" s="31">
        <v>24.49</v>
      </c>
      <c r="T11" s="28"/>
      <c r="U11" s="25"/>
      <c r="V11" s="13">
        <v>2442.27</v>
      </c>
      <c r="W11" s="20">
        <f>SUM(N11-V11)</f>
        <v>7177.23</v>
      </c>
    </row>
    <row r="12" spans="1:23" s="21" customFormat="1" ht="30" customHeight="1">
      <c r="A12" s="22">
        <v>7</v>
      </c>
      <c r="B12" s="10" t="s">
        <v>34</v>
      </c>
      <c r="C12" s="4" t="s">
        <v>35</v>
      </c>
      <c r="D12" s="4" t="s">
        <v>86</v>
      </c>
      <c r="E12" s="6">
        <v>39326</v>
      </c>
      <c r="F12" s="23">
        <v>279.36</v>
      </c>
      <c r="G12" s="24">
        <v>15</v>
      </c>
      <c r="H12" s="23">
        <v>4540.5</v>
      </c>
      <c r="I12" s="23">
        <v>428</v>
      </c>
      <c r="J12" s="23">
        <v>300</v>
      </c>
      <c r="K12" s="26">
        <v>0</v>
      </c>
      <c r="L12" s="13"/>
      <c r="M12" s="25"/>
      <c r="N12" s="13">
        <v>5268.5</v>
      </c>
      <c r="O12" s="23">
        <v>570.79</v>
      </c>
      <c r="P12" s="23">
        <v>476.75</v>
      </c>
      <c r="Q12" s="23">
        <v>0</v>
      </c>
      <c r="R12" s="23">
        <v>35</v>
      </c>
      <c r="S12" s="31">
        <v>6.06</v>
      </c>
      <c r="T12" s="38" t="s">
        <v>45</v>
      </c>
      <c r="U12" s="39">
        <v>2417.66</v>
      </c>
      <c r="V12" s="13">
        <v>3506.26</v>
      </c>
      <c r="W12" s="20">
        <f>SUM(N12-V12)</f>
        <v>1762.2399999999998</v>
      </c>
    </row>
    <row r="13" spans="1:23" s="21" customFormat="1" ht="30" customHeight="1">
      <c r="A13" s="22">
        <v>8</v>
      </c>
      <c r="B13" s="10" t="s">
        <v>36</v>
      </c>
      <c r="C13" s="4" t="s">
        <v>37</v>
      </c>
      <c r="D13" s="4" t="s">
        <v>86</v>
      </c>
      <c r="E13" s="6">
        <v>39295</v>
      </c>
      <c r="F13" s="29">
        <v>739.36</v>
      </c>
      <c r="G13" s="32">
        <v>15</v>
      </c>
      <c r="H13" s="30">
        <v>11092.95</v>
      </c>
      <c r="I13" s="23">
        <v>732.5</v>
      </c>
      <c r="J13" s="23">
        <v>493.5</v>
      </c>
      <c r="K13" s="26">
        <v>0</v>
      </c>
      <c r="L13" s="13"/>
      <c r="M13" s="35">
        <v>0</v>
      </c>
      <c r="N13" s="13">
        <v>12318.95</v>
      </c>
      <c r="O13" s="23">
        <v>2118.5500000000002</v>
      </c>
      <c r="P13" s="23">
        <v>1164.76</v>
      </c>
      <c r="Q13" s="23">
        <v>100</v>
      </c>
      <c r="R13" s="23">
        <v>1702.8</v>
      </c>
      <c r="S13" s="31">
        <v>35.229999999999997</v>
      </c>
      <c r="T13" s="28"/>
      <c r="U13" s="25"/>
      <c r="V13" s="13">
        <v>5121.34</v>
      </c>
      <c r="W13" s="20">
        <f>SUM(N13-V13)</f>
        <v>7197.6100000000006</v>
      </c>
    </row>
    <row r="14" spans="1:23" s="21" customFormat="1" ht="30" customHeight="1">
      <c r="A14" s="22">
        <v>9</v>
      </c>
      <c r="B14" s="10" t="s">
        <v>44</v>
      </c>
      <c r="C14" s="4" t="s">
        <v>28</v>
      </c>
      <c r="D14" s="4" t="s">
        <v>84</v>
      </c>
      <c r="E14" s="47">
        <v>41395</v>
      </c>
      <c r="F14" s="23">
        <v>1752.66</v>
      </c>
      <c r="G14" s="24">
        <v>15</v>
      </c>
      <c r="H14" s="30">
        <v>26290</v>
      </c>
      <c r="I14" s="23">
        <v>1028.5</v>
      </c>
      <c r="J14" s="23">
        <v>728.5</v>
      </c>
      <c r="K14" s="26"/>
      <c r="L14" s="13"/>
      <c r="M14" s="27"/>
      <c r="N14" s="13">
        <v>28047</v>
      </c>
      <c r="O14" s="23">
        <v>6574.54</v>
      </c>
      <c r="P14" s="23">
        <v>2760.45</v>
      </c>
      <c r="Q14" s="23"/>
      <c r="R14" s="23">
        <v>5843</v>
      </c>
      <c r="S14" s="31">
        <v>80.680000000000007</v>
      </c>
      <c r="T14" s="28"/>
      <c r="U14" s="25"/>
      <c r="V14" s="13">
        <v>15258.66</v>
      </c>
      <c r="W14" s="20">
        <v>12788.33</v>
      </c>
    </row>
    <row r="15" spans="1:23" s="21" customFormat="1" ht="30" customHeight="1">
      <c r="A15" s="22">
        <v>10</v>
      </c>
      <c r="B15" s="10" t="s">
        <v>38</v>
      </c>
      <c r="C15" s="4" t="s">
        <v>39</v>
      </c>
      <c r="D15" s="3" t="s">
        <v>84</v>
      </c>
      <c r="E15" s="6">
        <v>40878</v>
      </c>
      <c r="F15" s="29">
        <v>341.23</v>
      </c>
      <c r="G15" s="24">
        <v>15</v>
      </c>
      <c r="H15" s="30">
        <v>5118.5</v>
      </c>
      <c r="I15" s="23">
        <v>443.5</v>
      </c>
      <c r="J15" s="23">
        <v>315.5</v>
      </c>
      <c r="K15" s="26">
        <v>0</v>
      </c>
      <c r="L15" s="13"/>
      <c r="M15" s="35">
        <v>0</v>
      </c>
      <c r="N15" s="13">
        <v>5877.5</v>
      </c>
      <c r="O15" s="23">
        <v>700.84</v>
      </c>
      <c r="P15" s="23">
        <v>537.44000000000005</v>
      </c>
      <c r="Q15" s="23">
        <v>500</v>
      </c>
      <c r="R15" s="23">
        <v>745.55</v>
      </c>
      <c r="S15" s="31">
        <v>7.48</v>
      </c>
      <c r="T15" s="28"/>
      <c r="U15" s="25">
        <v>0</v>
      </c>
      <c r="V15" s="13">
        <v>2491.3000000000002</v>
      </c>
      <c r="W15" s="20">
        <v>3386.19</v>
      </c>
    </row>
    <row r="16" spans="1:23" s="21" customFormat="1" ht="24.95" customHeight="1" thickBot="1">
      <c r="A16" s="62" t="s">
        <v>40</v>
      </c>
      <c r="B16" s="63"/>
      <c r="C16" s="2"/>
      <c r="D16" s="2"/>
      <c r="E16" s="2"/>
      <c r="F16" s="2"/>
      <c r="G16" s="40"/>
      <c r="H16" s="41">
        <f>SUM(H6:H15)</f>
        <v>88834.95</v>
      </c>
      <c r="I16" s="41">
        <f>SUM(I6:I15)</f>
        <v>5967.5</v>
      </c>
      <c r="J16" s="41">
        <f>SUM(J6:J15)</f>
        <v>3987.5</v>
      </c>
      <c r="K16" s="41">
        <v>0</v>
      </c>
      <c r="L16" s="41">
        <v>0</v>
      </c>
      <c r="M16" s="41">
        <v>0</v>
      </c>
      <c r="N16" s="41">
        <f>SUM(N6:N15)</f>
        <v>98789.95</v>
      </c>
      <c r="O16" s="41">
        <f>SUM(O6:O15)</f>
        <v>16735.88</v>
      </c>
      <c r="P16" s="41">
        <f>SUM(P6:P15)</f>
        <v>9241.6</v>
      </c>
      <c r="Q16" s="41">
        <f>SUM(Q6:Q15)</f>
        <v>900</v>
      </c>
      <c r="R16" s="41">
        <v>11630.35</v>
      </c>
      <c r="S16" s="41">
        <v>230.18</v>
      </c>
      <c r="T16" s="41">
        <f>SUM(T6:T15)</f>
        <v>0</v>
      </c>
      <c r="U16" s="41">
        <f>SUM(U6:U15)</f>
        <v>2417.66</v>
      </c>
      <c r="V16" s="41">
        <f>SUM(V6:V15)</f>
        <v>41155.64</v>
      </c>
      <c r="W16" s="41">
        <f>SUM(W6:W15)</f>
        <v>57634.280000000006</v>
      </c>
    </row>
  </sheetData>
  <mergeCells count="12">
    <mergeCell ref="N4:N5"/>
    <mergeCell ref="O4:U4"/>
    <mergeCell ref="V4:V5"/>
    <mergeCell ref="W4:W5"/>
    <mergeCell ref="A16:B16"/>
    <mergeCell ref="A4:A5"/>
    <mergeCell ref="B4:B5"/>
    <mergeCell ref="C4:C5"/>
    <mergeCell ref="E4:E5"/>
    <mergeCell ref="F4:F5"/>
    <mergeCell ref="G4:M4"/>
    <mergeCell ref="D4:D5"/>
  </mergeCells>
  <pageMargins left="0.23622047244094491" right="0.23622047244094491" top="1.5354330708661419" bottom="0.74803149606299213" header="0.31496062992125984" footer="0.31496062992125984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16"/>
  <sheetViews>
    <sheetView topLeftCell="B1" zoomScale="80" zoomScaleNormal="80" workbookViewId="0">
      <pane ySplit="1" topLeftCell="A2" activePane="bottomLeft" state="frozen"/>
      <selection pane="bottomLeft" activeCell="D1" sqref="D1:D1048576"/>
    </sheetView>
  </sheetViews>
  <sheetFormatPr baseColWidth="10" defaultRowHeight="15"/>
  <cols>
    <col min="1" max="1" width="11.42578125" style="1"/>
    <col min="2" max="2" width="55.5703125" style="1" customWidth="1"/>
    <col min="3" max="4" width="37.85546875" style="1" customWidth="1"/>
    <col min="5" max="5" width="14" style="1" customWidth="1"/>
    <col min="6" max="6" width="19.5703125" style="1" bestFit="1" customWidth="1"/>
    <col min="7" max="7" width="12.7109375" style="1" customWidth="1"/>
    <col min="8" max="8" width="13" style="1" customWidth="1"/>
    <col min="9" max="10" width="15.28515625" style="1" bestFit="1" customWidth="1"/>
    <col min="11" max="11" width="8.85546875" style="1" customWidth="1"/>
    <col min="12" max="12" width="5.7109375" style="1" customWidth="1"/>
    <col min="13" max="13" width="11.42578125" style="1"/>
    <col min="14" max="14" width="13.28515625" style="1" customWidth="1"/>
    <col min="15" max="15" width="13.7109375" style="1" customWidth="1"/>
    <col min="16" max="16" width="13" style="1" customWidth="1"/>
    <col min="17" max="17" width="11.28515625" style="1" customWidth="1"/>
    <col min="18" max="18" width="12.5703125" style="1" customWidth="1"/>
    <col min="19" max="19" width="12.7109375" style="1" bestFit="1" customWidth="1"/>
    <col min="20" max="20" width="6.7109375" style="1" customWidth="1"/>
    <col min="21" max="21" width="11.28515625" style="1" customWidth="1"/>
    <col min="22" max="22" width="16" style="1" customWidth="1"/>
    <col min="23" max="23" width="15" style="1" customWidth="1"/>
    <col min="24" max="16384" width="11.42578125" style="1"/>
  </cols>
  <sheetData>
    <row r="1" spans="1:23">
      <c r="A1" s="1" t="s">
        <v>42</v>
      </c>
    </row>
    <row r="2" spans="1:23">
      <c r="A2" s="1" t="s">
        <v>43</v>
      </c>
      <c r="B2" s="1" t="s">
        <v>54</v>
      </c>
    </row>
    <row r="3" spans="1:23" ht="15.75" thickBot="1"/>
    <row r="4" spans="1:23" ht="16.5" customHeight="1" thickBot="1">
      <c r="A4" s="55" t="s">
        <v>0</v>
      </c>
      <c r="B4" s="55" t="s">
        <v>1</v>
      </c>
      <c r="C4" s="55" t="s">
        <v>2</v>
      </c>
      <c r="D4" s="55" t="s">
        <v>83</v>
      </c>
      <c r="E4" s="55" t="s">
        <v>41</v>
      </c>
      <c r="F4" s="55" t="s">
        <v>3</v>
      </c>
      <c r="G4" s="57" t="s">
        <v>4</v>
      </c>
      <c r="H4" s="58"/>
      <c r="I4" s="58"/>
      <c r="J4" s="58"/>
      <c r="K4" s="58"/>
      <c r="L4" s="58"/>
      <c r="M4" s="59"/>
      <c r="N4" s="55" t="s">
        <v>5</v>
      </c>
      <c r="O4" s="57" t="s">
        <v>6</v>
      </c>
      <c r="P4" s="58"/>
      <c r="Q4" s="58"/>
      <c r="R4" s="58"/>
      <c r="S4" s="58"/>
      <c r="T4" s="58"/>
      <c r="U4" s="59"/>
      <c r="V4" s="55" t="s">
        <v>7</v>
      </c>
      <c r="W4" s="60" t="s">
        <v>8</v>
      </c>
    </row>
    <row r="5" spans="1:23" ht="33" customHeight="1" thickBot="1">
      <c r="A5" s="56"/>
      <c r="B5" s="56"/>
      <c r="C5" s="56"/>
      <c r="D5" s="56"/>
      <c r="E5" s="56"/>
      <c r="F5" s="56"/>
      <c r="G5" s="46" t="s">
        <v>9</v>
      </c>
      <c r="H5" s="46" t="s">
        <v>10</v>
      </c>
      <c r="I5" s="46" t="s">
        <v>11</v>
      </c>
      <c r="J5" s="46" t="s">
        <v>12</v>
      </c>
      <c r="K5" s="46" t="s">
        <v>13</v>
      </c>
      <c r="L5" s="46" t="s">
        <v>14</v>
      </c>
      <c r="M5" s="46" t="s">
        <v>15</v>
      </c>
      <c r="N5" s="56"/>
      <c r="O5" s="42" t="s">
        <v>16</v>
      </c>
      <c r="P5" s="42" t="s">
        <v>17</v>
      </c>
      <c r="Q5" s="43" t="s">
        <v>18</v>
      </c>
      <c r="R5" s="44" t="s">
        <v>46</v>
      </c>
      <c r="S5" s="43" t="s">
        <v>19</v>
      </c>
      <c r="T5" s="45" t="s">
        <v>20</v>
      </c>
      <c r="U5" s="42" t="s">
        <v>21</v>
      </c>
      <c r="V5" s="56"/>
      <c r="W5" s="61"/>
    </row>
    <row r="6" spans="1:23" s="21" customFormat="1" ht="30" customHeight="1">
      <c r="A6" s="12">
        <v>1</v>
      </c>
      <c r="B6" s="9" t="s">
        <v>22</v>
      </c>
      <c r="C6" s="3" t="s">
        <v>23</v>
      </c>
      <c r="D6" s="3" t="s">
        <v>84</v>
      </c>
      <c r="E6" s="6">
        <v>39326</v>
      </c>
      <c r="F6" s="13">
        <v>573.76</v>
      </c>
      <c r="G6" s="14">
        <v>15</v>
      </c>
      <c r="H6" s="13">
        <v>8606.5</v>
      </c>
      <c r="I6" s="15">
        <v>623.5</v>
      </c>
      <c r="J6" s="15">
        <v>389.5</v>
      </c>
      <c r="K6" s="16">
        <v>0</v>
      </c>
      <c r="L6" s="13"/>
      <c r="M6" s="17">
        <v>0</v>
      </c>
      <c r="N6" s="13">
        <v>9619.5</v>
      </c>
      <c r="O6" s="13">
        <v>1500.16</v>
      </c>
      <c r="P6" s="13">
        <v>903.68</v>
      </c>
      <c r="Q6" s="13">
        <v>0</v>
      </c>
      <c r="R6" s="13"/>
      <c r="S6" s="13">
        <v>19.75</v>
      </c>
      <c r="T6" s="18"/>
      <c r="U6" s="19">
        <v>0</v>
      </c>
      <c r="V6" s="13">
        <v>2428.33</v>
      </c>
      <c r="W6" s="20">
        <f t="shared" ref="W6:W15" si="0">SUM(N6-V6)</f>
        <v>7191.17</v>
      </c>
    </row>
    <row r="7" spans="1:23" s="21" customFormat="1" ht="30" customHeight="1">
      <c r="A7" s="22">
        <v>2</v>
      </c>
      <c r="B7" s="10" t="s">
        <v>24</v>
      </c>
      <c r="C7" s="4" t="s">
        <v>25</v>
      </c>
      <c r="D7" s="4" t="s">
        <v>85</v>
      </c>
      <c r="E7" s="6">
        <v>39356</v>
      </c>
      <c r="F7" s="23">
        <v>361.83</v>
      </c>
      <c r="G7" s="24">
        <v>15</v>
      </c>
      <c r="H7" s="23">
        <v>5427.5</v>
      </c>
      <c r="I7" s="25">
        <v>510.5</v>
      </c>
      <c r="J7" s="25">
        <v>333</v>
      </c>
      <c r="K7" s="26">
        <v>0</v>
      </c>
      <c r="L7" s="13"/>
      <c r="M7" s="27">
        <v>0</v>
      </c>
      <c r="N7" s="13">
        <v>6271</v>
      </c>
      <c r="O7" s="23">
        <v>784.92</v>
      </c>
      <c r="P7" s="23">
        <v>569.89</v>
      </c>
      <c r="Q7" s="23">
        <v>0</v>
      </c>
      <c r="R7" s="23">
        <v>0</v>
      </c>
      <c r="S7" s="23">
        <v>7.98</v>
      </c>
      <c r="T7" s="28"/>
      <c r="U7" s="25">
        <v>0</v>
      </c>
      <c r="V7" s="13">
        <v>1364.7</v>
      </c>
      <c r="W7" s="20">
        <f t="shared" si="0"/>
        <v>4906.3</v>
      </c>
    </row>
    <row r="8" spans="1:23" s="21" customFormat="1" ht="30" customHeight="1">
      <c r="A8" s="22">
        <v>3</v>
      </c>
      <c r="B8" s="10" t="s">
        <v>49</v>
      </c>
      <c r="C8" s="4" t="s">
        <v>50</v>
      </c>
      <c r="D8" s="3" t="s">
        <v>84</v>
      </c>
      <c r="E8" s="7">
        <v>40878</v>
      </c>
      <c r="F8" s="23">
        <v>361.83</v>
      </c>
      <c r="G8" s="24">
        <v>15</v>
      </c>
      <c r="H8" s="23">
        <v>5427.5</v>
      </c>
      <c r="I8" s="31">
        <v>510.5</v>
      </c>
      <c r="J8" s="31">
        <v>333</v>
      </c>
      <c r="K8" s="26">
        <v>0</v>
      </c>
      <c r="L8" s="16"/>
      <c r="M8" s="37">
        <v>0</v>
      </c>
      <c r="N8" s="13">
        <v>6271</v>
      </c>
      <c r="O8" s="23">
        <v>784.92</v>
      </c>
      <c r="P8" s="23">
        <v>569.89</v>
      </c>
      <c r="Q8" s="23"/>
      <c r="R8" s="23">
        <v>1508</v>
      </c>
      <c r="S8" s="23">
        <v>7.98</v>
      </c>
      <c r="T8" s="28">
        <v>0</v>
      </c>
      <c r="U8" s="25">
        <v>0</v>
      </c>
      <c r="V8" s="13">
        <v>2872.7</v>
      </c>
      <c r="W8" s="20">
        <f t="shared" si="0"/>
        <v>3398.3</v>
      </c>
    </row>
    <row r="9" spans="1:23" s="21" customFormat="1" ht="30" customHeight="1">
      <c r="A9" s="22">
        <v>4</v>
      </c>
      <c r="B9" s="10" t="s">
        <v>26</v>
      </c>
      <c r="C9" s="4" t="s">
        <v>27</v>
      </c>
      <c r="D9" s="4" t="s">
        <v>86</v>
      </c>
      <c r="E9" s="7">
        <v>40878</v>
      </c>
      <c r="F9" s="29">
        <v>341.23</v>
      </c>
      <c r="G9" s="24">
        <v>15</v>
      </c>
      <c r="H9" s="30">
        <v>5118.5</v>
      </c>
      <c r="I9" s="23">
        <v>443.5</v>
      </c>
      <c r="J9" s="23">
        <v>315.5</v>
      </c>
      <c r="K9" s="26">
        <v>0</v>
      </c>
      <c r="L9" s="13"/>
      <c r="M9" s="27">
        <v>0</v>
      </c>
      <c r="N9" s="13">
        <v>5877.5</v>
      </c>
      <c r="O9" s="23">
        <v>700.84</v>
      </c>
      <c r="P9" s="23">
        <v>537.44000000000005</v>
      </c>
      <c r="Q9" s="23">
        <v>200</v>
      </c>
      <c r="R9" s="23">
        <v>0</v>
      </c>
      <c r="S9" s="31">
        <v>6.03</v>
      </c>
      <c r="T9" s="28"/>
      <c r="U9" s="25">
        <v>0</v>
      </c>
      <c r="V9" s="13">
        <v>1445.75</v>
      </c>
      <c r="W9" s="20">
        <f t="shared" si="0"/>
        <v>4431.75</v>
      </c>
    </row>
    <row r="10" spans="1:23" s="21" customFormat="1" ht="30" customHeight="1">
      <c r="A10" s="22">
        <v>5</v>
      </c>
      <c r="B10" s="11" t="s">
        <v>29</v>
      </c>
      <c r="C10" s="5" t="s">
        <v>30</v>
      </c>
      <c r="D10" s="3" t="s">
        <v>84</v>
      </c>
      <c r="E10" s="8">
        <v>39326</v>
      </c>
      <c r="F10" s="31">
        <v>573.76</v>
      </c>
      <c r="G10" s="32">
        <v>15</v>
      </c>
      <c r="H10" s="31">
        <v>8606.5</v>
      </c>
      <c r="I10" s="31">
        <v>623.5</v>
      </c>
      <c r="J10" s="31">
        <v>389.5</v>
      </c>
      <c r="K10" s="33">
        <v>0</v>
      </c>
      <c r="L10" s="34"/>
      <c r="M10" s="35">
        <v>0</v>
      </c>
      <c r="N10" s="13">
        <v>9619.5</v>
      </c>
      <c r="O10" s="31">
        <v>1500.16</v>
      </c>
      <c r="P10" s="31">
        <v>903.68</v>
      </c>
      <c r="Q10" s="31">
        <v>0</v>
      </c>
      <c r="R10" s="31">
        <v>1796</v>
      </c>
      <c r="S10" s="31">
        <v>19.75</v>
      </c>
      <c r="T10" s="36"/>
      <c r="U10" s="31"/>
      <c r="V10" s="13">
        <v>4224.33</v>
      </c>
      <c r="W10" s="20">
        <f t="shared" si="0"/>
        <v>5395.17</v>
      </c>
    </row>
    <row r="11" spans="1:23" s="21" customFormat="1" ht="30" customHeight="1">
      <c r="A11" s="12">
        <v>6</v>
      </c>
      <c r="B11" s="10" t="s">
        <v>31</v>
      </c>
      <c r="C11" s="4" t="s">
        <v>32</v>
      </c>
      <c r="D11" s="3" t="s">
        <v>84</v>
      </c>
      <c r="E11" s="6">
        <v>39341</v>
      </c>
      <c r="F11" s="23">
        <v>573.76</v>
      </c>
      <c r="G11" s="24">
        <v>15</v>
      </c>
      <c r="H11" s="23">
        <v>8606.5</v>
      </c>
      <c r="I11" s="31">
        <v>623.5</v>
      </c>
      <c r="J11" s="31">
        <v>389.5</v>
      </c>
      <c r="K11" s="26">
        <v>0</v>
      </c>
      <c r="L11" s="13"/>
      <c r="M11" s="35">
        <v>0</v>
      </c>
      <c r="N11" s="13">
        <v>9619.5</v>
      </c>
      <c r="O11" s="23">
        <v>1500.16</v>
      </c>
      <c r="P11" s="23">
        <v>817.62</v>
      </c>
      <c r="Q11" s="23">
        <v>100</v>
      </c>
      <c r="R11" s="23">
        <v>0</v>
      </c>
      <c r="S11" s="31">
        <v>19.75</v>
      </c>
      <c r="T11" s="28"/>
      <c r="U11" s="25"/>
      <c r="V11" s="13">
        <v>2442.27</v>
      </c>
      <c r="W11" s="20">
        <f t="shared" si="0"/>
        <v>7177.23</v>
      </c>
    </row>
    <row r="12" spans="1:23" s="21" customFormat="1" ht="30" customHeight="1">
      <c r="A12" s="22">
        <v>7</v>
      </c>
      <c r="B12" s="10" t="s">
        <v>34</v>
      </c>
      <c r="C12" s="4" t="s">
        <v>35</v>
      </c>
      <c r="D12" s="4" t="s">
        <v>86</v>
      </c>
      <c r="E12" s="6">
        <v>39326</v>
      </c>
      <c r="F12" s="23">
        <v>279.36</v>
      </c>
      <c r="G12" s="24">
        <v>15</v>
      </c>
      <c r="H12" s="23">
        <v>4540.5</v>
      </c>
      <c r="I12" s="23">
        <v>428</v>
      </c>
      <c r="J12" s="23">
        <v>300</v>
      </c>
      <c r="K12" s="26">
        <v>0</v>
      </c>
      <c r="L12" s="13"/>
      <c r="M12" s="25"/>
      <c r="N12" s="13">
        <v>5268.5</v>
      </c>
      <c r="O12" s="23">
        <v>570.79</v>
      </c>
      <c r="P12" s="23">
        <v>476.75</v>
      </c>
      <c r="Q12" s="23">
        <v>0</v>
      </c>
      <c r="R12" s="23">
        <v>35</v>
      </c>
      <c r="S12" s="31">
        <v>4.8899999999999997</v>
      </c>
      <c r="T12" s="38" t="s">
        <v>45</v>
      </c>
      <c r="U12" s="39">
        <v>2560.41</v>
      </c>
      <c r="V12" s="13">
        <v>3647.84</v>
      </c>
      <c r="W12" s="20">
        <f t="shared" si="0"/>
        <v>1620.6599999999999</v>
      </c>
    </row>
    <row r="13" spans="1:23" s="21" customFormat="1" ht="30" customHeight="1">
      <c r="A13" s="22">
        <v>8</v>
      </c>
      <c r="B13" s="10" t="s">
        <v>36</v>
      </c>
      <c r="C13" s="4" t="s">
        <v>37</v>
      </c>
      <c r="D13" s="4" t="s">
        <v>86</v>
      </c>
      <c r="E13" s="6">
        <v>39295</v>
      </c>
      <c r="F13" s="29">
        <v>739.36</v>
      </c>
      <c r="G13" s="32">
        <v>15</v>
      </c>
      <c r="H13" s="30">
        <v>11092.95</v>
      </c>
      <c r="I13" s="23">
        <v>732.5</v>
      </c>
      <c r="J13" s="23">
        <v>493.5</v>
      </c>
      <c r="K13" s="26">
        <v>0</v>
      </c>
      <c r="L13" s="13"/>
      <c r="M13" s="35">
        <v>0</v>
      </c>
      <c r="N13" s="13">
        <v>12318.95</v>
      </c>
      <c r="O13" s="23">
        <v>2118.5500000000002</v>
      </c>
      <c r="P13" s="23">
        <v>1164.76</v>
      </c>
      <c r="Q13" s="23">
        <v>100</v>
      </c>
      <c r="R13" s="23">
        <v>1702.8</v>
      </c>
      <c r="S13" s="31">
        <v>28.41</v>
      </c>
      <c r="T13" s="28"/>
      <c r="U13" s="25"/>
      <c r="V13" s="13">
        <v>5121.34</v>
      </c>
      <c r="W13" s="20">
        <f t="shared" si="0"/>
        <v>7197.6100000000006</v>
      </c>
    </row>
    <row r="14" spans="1:23" s="21" customFormat="1" ht="30" customHeight="1">
      <c r="A14" s="22">
        <v>9</v>
      </c>
      <c r="B14" s="10" t="s">
        <v>44</v>
      </c>
      <c r="C14" s="4" t="s">
        <v>28</v>
      </c>
      <c r="D14" s="4" t="s">
        <v>84</v>
      </c>
      <c r="E14" s="47">
        <v>41395</v>
      </c>
      <c r="F14" s="23">
        <v>1752.66</v>
      </c>
      <c r="G14" s="24">
        <v>15</v>
      </c>
      <c r="H14" s="30">
        <v>26290</v>
      </c>
      <c r="I14" s="23">
        <v>1028.5</v>
      </c>
      <c r="J14" s="23">
        <v>728.5</v>
      </c>
      <c r="K14" s="26"/>
      <c r="L14" s="13"/>
      <c r="M14" s="27"/>
      <c r="N14" s="13">
        <v>28047</v>
      </c>
      <c r="O14" s="23">
        <v>6574.54</v>
      </c>
      <c r="P14" s="23">
        <v>2760.45</v>
      </c>
      <c r="Q14" s="23"/>
      <c r="R14" s="23">
        <v>5843</v>
      </c>
      <c r="S14" s="31">
        <v>65.069999999999993</v>
      </c>
      <c r="T14" s="28"/>
      <c r="U14" s="25"/>
      <c r="V14" s="13">
        <v>15258.66</v>
      </c>
      <c r="W14" s="20">
        <f t="shared" si="0"/>
        <v>12788.34</v>
      </c>
    </row>
    <row r="15" spans="1:23" s="21" customFormat="1" ht="30" customHeight="1">
      <c r="A15" s="22">
        <v>10</v>
      </c>
      <c r="B15" s="10" t="s">
        <v>38</v>
      </c>
      <c r="C15" s="4" t="s">
        <v>39</v>
      </c>
      <c r="D15" s="3" t="s">
        <v>84</v>
      </c>
      <c r="E15" s="6">
        <v>40878</v>
      </c>
      <c r="F15" s="29">
        <v>341.23</v>
      </c>
      <c r="G15" s="24">
        <v>15</v>
      </c>
      <c r="H15" s="30">
        <v>5118.5</v>
      </c>
      <c r="I15" s="23">
        <v>443.5</v>
      </c>
      <c r="J15" s="23">
        <v>315.5</v>
      </c>
      <c r="K15" s="26">
        <v>0</v>
      </c>
      <c r="L15" s="13"/>
      <c r="M15" s="35">
        <v>0</v>
      </c>
      <c r="N15" s="13">
        <v>5877.5</v>
      </c>
      <c r="O15" s="23">
        <v>700.84</v>
      </c>
      <c r="P15" s="23">
        <v>537.44000000000005</v>
      </c>
      <c r="Q15" s="23">
        <v>500</v>
      </c>
      <c r="R15" s="23">
        <v>745.55</v>
      </c>
      <c r="S15" s="31">
        <v>6.03</v>
      </c>
      <c r="T15" s="28"/>
      <c r="U15" s="25">
        <v>0</v>
      </c>
      <c r="V15" s="13">
        <v>2491.3000000000002</v>
      </c>
      <c r="W15" s="20">
        <f t="shared" si="0"/>
        <v>3386.2</v>
      </c>
    </row>
    <row r="16" spans="1:23" s="21" customFormat="1" ht="24.95" customHeight="1" thickBot="1">
      <c r="A16" s="62" t="s">
        <v>40</v>
      </c>
      <c r="B16" s="63"/>
      <c r="C16" s="2"/>
      <c r="D16" s="2"/>
      <c r="E16" s="2"/>
      <c r="F16" s="2"/>
      <c r="G16" s="40"/>
      <c r="H16" s="41">
        <f>SUM(H6:H15)</f>
        <v>88834.95</v>
      </c>
      <c r="I16" s="41">
        <f>SUM(I6:I15)</f>
        <v>5967.5</v>
      </c>
      <c r="J16" s="41">
        <f>SUM(J6:J15)</f>
        <v>3987.5</v>
      </c>
      <c r="K16" s="41">
        <v>0</v>
      </c>
      <c r="L16" s="41">
        <v>0</v>
      </c>
      <c r="M16" s="41">
        <v>0</v>
      </c>
      <c r="N16" s="41">
        <f>SUM(N6:N15)</f>
        <v>98789.95</v>
      </c>
      <c r="O16" s="41">
        <f>SUM(O6:O15)</f>
        <v>16735.88</v>
      </c>
      <c r="P16" s="41">
        <f>SUM(P6:P15)</f>
        <v>9241.6</v>
      </c>
      <c r="Q16" s="41">
        <f>SUM(Q6:Q15)</f>
        <v>900</v>
      </c>
      <c r="R16" s="41">
        <v>11630.35</v>
      </c>
      <c r="S16" s="41">
        <f>SUM(S6:S15)</f>
        <v>185.64000000000001</v>
      </c>
      <c r="T16" s="41">
        <f>SUM(T6:T15)</f>
        <v>0</v>
      </c>
      <c r="U16" s="41">
        <f>SUM(U6:U15)</f>
        <v>2560.41</v>
      </c>
      <c r="V16" s="41">
        <f>SUM(V6:V15)</f>
        <v>41297.22</v>
      </c>
      <c r="W16" s="41">
        <f>SUM(W6:W15)</f>
        <v>57492.729999999996</v>
      </c>
    </row>
  </sheetData>
  <mergeCells count="12">
    <mergeCell ref="N4:N5"/>
    <mergeCell ref="O4:U4"/>
    <mergeCell ref="V4:V5"/>
    <mergeCell ref="W4:W5"/>
    <mergeCell ref="A16:B16"/>
    <mergeCell ref="A4:A5"/>
    <mergeCell ref="B4:B5"/>
    <mergeCell ref="C4:C5"/>
    <mergeCell ref="E4:E5"/>
    <mergeCell ref="F4:F5"/>
    <mergeCell ref="G4:M4"/>
    <mergeCell ref="D4:D5"/>
  </mergeCells>
  <pageMargins left="0.23622047244094491" right="0.23622047244094491" top="1.5354330708661419" bottom="0.74803149606299213" header="0.31496062992125984" footer="0.31496062992125984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16"/>
  <sheetViews>
    <sheetView zoomScale="80" zoomScaleNormal="80" workbookViewId="0">
      <pane ySplit="1" topLeftCell="A2" activePane="bottomLeft" state="frozen"/>
      <selection pane="bottomLeft" activeCell="D1" sqref="D1:D1048576"/>
    </sheetView>
  </sheetViews>
  <sheetFormatPr baseColWidth="10" defaultRowHeight="15"/>
  <cols>
    <col min="1" max="1" width="11.42578125" style="1"/>
    <col min="2" max="2" width="55.5703125" style="1" customWidth="1"/>
    <col min="3" max="4" width="37.85546875" style="1" customWidth="1"/>
    <col min="5" max="5" width="14" style="1" customWidth="1"/>
    <col min="6" max="6" width="19.5703125" style="1" bestFit="1" customWidth="1"/>
    <col min="7" max="7" width="12.7109375" style="1" customWidth="1"/>
    <col min="8" max="8" width="13" style="1" customWidth="1"/>
    <col min="9" max="10" width="15.28515625" style="1" bestFit="1" customWidth="1"/>
    <col min="11" max="11" width="8.85546875" style="1" customWidth="1"/>
    <col min="12" max="12" width="5.7109375" style="1" customWidth="1"/>
    <col min="13" max="13" width="11.42578125" style="1"/>
    <col min="14" max="14" width="13.28515625" style="1" customWidth="1"/>
    <col min="15" max="15" width="13.7109375" style="1" customWidth="1"/>
    <col min="16" max="16" width="13" style="1" customWidth="1"/>
    <col min="17" max="17" width="11.28515625" style="1" customWidth="1"/>
    <col min="18" max="18" width="12.5703125" style="1" customWidth="1"/>
    <col min="19" max="19" width="12.7109375" style="1" bestFit="1" customWidth="1"/>
    <col min="20" max="20" width="6.7109375" style="1" customWidth="1"/>
    <col min="21" max="21" width="11.28515625" style="1" customWidth="1"/>
    <col min="22" max="22" width="16" style="1" customWidth="1"/>
    <col min="23" max="23" width="15" style="1" customWidth="1"/>
    <col min="24" max="16384" width="11.42578125" style="1"/>
  </cols>
  <sheetData>
    <row r="1" spans="1:23">
      <c r="A1" s="1" t="s">
        <v>42</v>
      </c>
    </row>
    <row r="2" spans="1:23">
      <c r="A2" s="1" t="s">
        <v>43</v>
      </c>
      <c r="B2" s="1" t="s">
        <v>53</v>
      </c>
    </row>
    <row r="3" spans="1:23" ht="15.75" thickBot="1"/>
    <row r="4" spans="1:23" ht="16.5" customHeight="1" thickBot="1">
      <c r="A4" s="55" t="s">
        <v>0</v>
      </c>
      <c r="B4" s="55" t="s">
        <v>1</v>
      </c>
      <c r="C4" s="55" t="s">
        <v>2</v>
      </c>
      <c r="D4" s="55" t="s">
        <v>83</v>
      </c>
      <c r="E4" s="55" t="s">
        <v>41</v>
      </c>
      <c r="F4" s="55" t="s">
        <v>3</v>
      </c>
      <c r="G4" s="57" t="s">
        <v>4</v>
      </c>
      <c r="H4" s="58"/>
      <c r="I4" s="58"/>
      <c r="J4" s="58"/>
      <c r="K4" s="58"/>
      <c r="L4" s="58"/>
      <c r="M4" s="59"/>
      <c r="N4" s="55" t="s">
        <v>5</v>
      </c>
      <c r="O4" s="57" t="s">
        <v>6</v>
      </c>
      <c r="P4" s="58"/>
      <c r="Q4" s="58"/>
      <c r="R4" s="58"/>
      <c r="S4" s="58"/>
      <c r="T4" s="58"/>
      <c r="U4" s="59"/>
      <c r="V4" s="55" t="s">
        <v>7</v>
      </c>
      <c r="W4" s="60" t="s">
        <v>8</v>
      </c>
    </row>
    <row r="5" spans="1:23" ht="33" customHeight="1" thickBot="1">
      <c r="A5" s="56"/>
      <c r="B5" s="56"/>
      <c r="C5" s="56"/>
      <c r="D5" s="56"/>
      <c r="E5" s="56"/>
      <c r="F5" s="56"/>
      <c r="G5" s="46" t="s">
        <v>9</v>
      </c>
      <c r="H5" s="46" t="s">
        <v>10</v>
      </c>
      <c r="I5" s="46" t="s">
        <v>11</v>
      </c>
      <c r="J5" s="46" t="s">
        <v>12</v>
      </c>
      <c r="K5" s="46" t="s">
        <v>13</v>
      </c>
      <c r="L5" s="46" t="s">
        <v>14</v>
      </c>
      <c r="M5" s="46" t="s">
        <v>15</v>
      </c>
      <c r="N5" s="56"/>
      <c r="O5" s="42" t="s">
        <v>16</v>
      </c>
      <c r="P5" s="42" t="s">
        <v>17</v>
      </c>
      <c r="Q5" s="43" t="s">
        <v>18</v>
      </c>
      <c r="R5" s="44" t="s">
        <v>46</v>
      </c>
      <c r="S5" s="43" t="s">
        <v>19</v>
      </c>
      <c r="T5" s="45" t="s">
        <v>20</v>
      </c>
      <c r="U5" s="42" t="s">
        <v>21</v>
      </c>
      <c r="V5" s="56"/>
      <c r="W5" s="61"/>
    </row>
    <row r="6" spans="1:23" s="21" customFormat="1" ht="30" customHeight="1">
      <c r="A6" s="12">
        <v>1</v>
      </c>
      <c r="B6" s="9" t="s">
        <v>22</v>
      </c>
      <c r="C6" s="3" t="s">
        <v>23</v>
      </c>
      <c r="D6" s="3" t="s">
        <v>84</v>
      </c>
      <c r="E6" s="6">
        <v>39326</v>
      </c>
      <c r="F6" s="13">
        <v>573.76</v>
      </c>
      <c r="G6" s="14">
        <v>15</v>
      </c>
      <c r="H6" s="13">
        <v>8606.5</v>
      </c>
      <c r="I6" s="15">
        <v>623.5</v>
      </c>
      <c r="J6" s="15">
        <v>389.5</v>
      </c>
      <c r="K6" s="16">
        <v>0</v>
      </c>
      <c r="L6" s="13"/>
      <c r="M6" s="17">
        <v>0</v>
      </c>
      <c r="N6" s="13">
        <v>9619.5</v>
      </c>
      <c r="O6" s="13">
        <v>1500.16</v>
      </c>
      <c r="P6" s="13">
        <v>903.68</v>
      </c>
      <c r="Q6" s="13">
        <v>0</v>
      </c>
      <c r="R6" s="13"/>
      <c r="S6" s="13">
        <v>24.49</v>
      </c>
      <c r="T6" s="18"/>
      <c r="U6" s="19">
        <v>0</v>
      </c>
      <c r="V6" s="13">
        <f>SUM(O6:U6)</f>
        <v>2428.33</v>
      </c>
      <c r="W6" s="20">
        <f t="shared" ref="W6:W15" si="0">SUM(N6-V6)</f>
        <v>7191.17</v>
      </c>
    </row>
    <row r="7" spans="1:23" s="21" customFormat="1" ht="30" customHeight="1">
      <c r="A7" s="22">
        <v>2</v>
      </c>
      <c r="B7" s="10" t="s">
        <v>24</v>
      </c>
      <c r="C7" s="4" t="s">
        <v>25</v>
      </c>
      <c r="D7" s="4" t="s">
        <v>85</v>
      </c>
      <c r="E7" s="6">
        <v>39356</v>
      </c>
      <c r="F7" s="23">
        <v>361.83</v>
      </c>
      <c r="G7" s="24">
        <v>15</v>
      </c>
      <c r="H7" s="23">
        <v>5427.5</v>
      </c>
      <c r="I7" s="25">
        <v>510.5</v>
      </c>
      <c r="J7" s="25">
        <v>333</v>
      </c>
      <c r="K7" s="26">
        <v>0</v>
      </c>
      <c r="L7" s="13"/>
      <c r="M7" s="27">
        <v>0</v>
      </c>
      <c r="N7" s="13">
        <v>6271</v>
      </c>
      <c r="O7" s="23">
        <v>784.92</v>
      </c>
      <c r="P7" s="23">
        <v>569.89</v>
      </c>
      <c r="Q7" s="23">
        <v>0</v>
      </c>
      <c r="R7" s="23">
        <v>0</v>
      </c>
      <c r="S7" s="23">
        <v>9.89</v>
      </c>
      <c r="T7" s="28"/>
      <c r="U7" s="25">
        <v>0</v>
      </c>
      <c r="V7" s="13">
        <f>SUM(O7:U7)</f>
        <v>1364.7</v>
      </c>
      <c r="W7" s="20">
        <f t="shared" si="0"/>
        <v>4906.3</v>
      </c>
    </row>
    <row r="8" spans="1:23" s="21" customFormat="1" ht="30" customHeight="1">
      <c r="A8" s="22">
        <v>3</v>
      </c>
      <c r="B8" s="10" t="s">
        <v>49</v>
      </c>
      <c r="C8" s="4" t="s">
        <v>50</v>
      </c>
      <c r="D8" s="3" t="s">
        <v>84</v>
      </c>
      <c r="E8" s="7">
        <v>40878</v>
      </c>
      <c r="F8" s="23">
        <v>361.83</v>
      </c>
      <c r="G8" s="24">
        <v>15</v>
      </c>
      <c r="H8" s="23">
        <v>5427.5</v>
      </c>
      <c r="I8" s="31">
        <v>510.5</v>
      </c>
      <c r="J8" s="31">
        <v>333</v>
      </c>
      <c r="K8" s="26">
        <v>0</v>
      </c>
      <c r="L8" s="16"/>
      <c r="M8" s="37">
        <v>0</v>
      </c>
      <c r="N8" s="13">
        <v>6271</v>
      </c>
      <c r="O8" s="23">
        <v>784.92</v>
      </c>
      <c r="P8" s="23">
        <v>569.89</v>
      </c>
      <c r="Q8" s="23"/>
      <c r="R8" s="23">
        <v>1508</v>
      </c>
      <c r="S8" s="23">
        <v>9.89</v>
      </c>
      <c r="T8" s="28">
        <v>0</v>
      </c>
      <c r="U8" s="25">
        <v>0</v>
      </c>
      <c r="V8" s="13">
        <v>2872.7</v>
      </c>
      <c r="W8" s="20">
        <f t="shared" si="0"/>
        <v>3398.3</v>
      </c>
    </row>
    <row r="9" spans="1:23" s="21" customFormat="1" ht="30" customHeight="1">
      <c r="A9" s="22">
        <v>4</v>
      </c>
      <c r="B9" s="10" t="s">
        <v>26</v>
      </c>
      <c r="C9" s="4" t="s">
        <v>27</v>
      </c>
      <c r="D9" s="4" t="s">
        <v>86</v>
      </c>
      <c r="E9" s="7">
        <v>40878</v>
      </c>
      <c r="F9" s="29">
        <v>341.23</v>
      </c>
      <c r="G9" s="24">
        <v>15</v>
      </c>
      <c r="H9" s="30">
        <v>5118.5</v>
      </c>
      <c r="I9" s="23">
        <v>443.5</v>
      </c>
      <c r="J9" s="23">
        <v>315.5</v>
      </c>
      <c r="K9" s="26">
        <v>0</v>
      </c>
      <c r="L9" s="13"/>
      <c r="M9" s="27">
        <v>0</v>
      </c>
      <c r="N9" s="13">
        <v>5877.5</v>
      </c>
      <c r="O9" s="23">
        <v>700.84</v>
      </c>
      <c r="P9" s="23">
        <v>537.44000000000005</v>
      </c>
      <c r="Q9" s="23">
        <v>200</v>
      </c>
      <c r="R9" s="23">
        <v>0</v>
      </c>
      <c r="S9" s="31">
        <v>7.47</v>
      </c>
      <c r="T9" s="28"/>
      <c r="U9" s="25">
        <v>0</v>
      </c>
      <c r="V9" s="13">
        <v>1445.75</v>
      </c>
      <c r="W9" s="20">
        <f t="shared" si="0"/>
        <v>4431.75</v>
      </c>
    </row>
    <row r="10" spans="1:23" s="21" customFormat="1" ht="30" customHeight="1">
      <c r="A10" s="22">
        <v>5</v>
      </c>
      <c r="B10" s="11" t="s">
        <v>29</v>
      </c>
      <c r="C10" s="5" t="s">
        <v>30</v>
      </c>
      <c r="D10" s="3" t="s">
        <v>84</v>
      </c>
      <c r="E10" s="8">
        <v>39326</v>
      </c>
      <c r="F10" s="31">
        <v>573.76</v>
      </c>
      <c r="G10" s="32">
        <v>15</v>
      </c>
      <c r="H10" s="31">
        <v>8606.5</v>
      </c>
      <c r="I10" s="31">
        <v>623.5</v>
      </c>
      <c r="J10" s="31">
        <v>389.5</v>
      </c>
      <c r="K10" s="33">
        <v>0</v>
      </c>
      <c r="L10" s="34"/>
      <c r="M10" s="35">
        <v>0</v>
      </c>
      <c r="N10" s="13">
        <v>9619.5</v>
      </c>
      <c r="O10" s="31">
        <v>1500.16</v>
      </c>
      <c r="P10" s="31">
        <v>903.68</v>
      </c>
      <c r="Q10" s="31">
        <v>0</v>
      </c>
      <c r="R10" s="31">
        <v>1796</v>
      </c>
      <c r="S10" s="31">
        <v>24.49</v>
      </c>
      <c r="T10" s="36"/>
      <c r="U10" s="31"/>
      <c r="V10" s="13">
        <v>4224.33</v>
      </c>
      <c r="W10" s="20">
        <f t="shared" si="0"/>
        <v>5395.17</v>
      </c>
    </row>
    <row r="11" spans="1:23" s="21" customFormat="1" ht="30" customHeight="1">
      <c r="A11" s="12">
        <v>6</v>
      </c>
      <c r="B11" s="10" t="s">
        <v>31</v>
      </c>
      <c r="C11" s="4" t="s">
        <v>32</v>
      </c>
      <c r="D11" s="3" t="s">
        <v>84</v>
      </c>
      <c r="E11" s="6">
        <v>39341</v>
      </c>
      <c r="F11" s="23">
        <v>573.76</v>
      </c>
      <c r="G11" s="24">
        <v>15</v>
      </c>
      <c r="H11" s="23">
        <v>8606.5</v>
      </c>
      <c r="I11" s="31">
        <v>623.5</v>
      </c>
      <c r="J11" s="31">
        <v>389.5</v>
      </c>
      <c r="K11" s="26">
        <v>0</v>
      </c>
      <c r="L11" s="13"/>
      <c r="M11" s="35">
        <v>0</v>
      </c>
      <c r="N11" s="13">
        <v>9619.5</v>
      </c>
      <c r="O11" s="23">
        <v>1500.16</v>
      </c>
      <c r="P11" s="23">
        <v>817.62</v>
      </c>
      <c r="Q11" s="23">
        <v>100</v>
      </c>
      <c r="R11" s="23">
        <v>0</v>
      </c>
      <c r="S11" s="31">
        <v>24.49</v>
      </c>
      <c r="T11" s="28"/>
      <c r="U11" s="25"/>
      <c r="V11" s="13">
        <v>2442.27</v>
      </c>
      <c r="W11" s="20">
        <f t="shared" si="0"/>
        <v>7177.23</v>
      </c>
    </row>
    <row r="12" spans="1:23" s="21" customFormat="1" ht="30" customHeight="1">
      <c r="A12" s="22">
        <v>7</v>
      </c>
      <c r="B12" s="10" t="s">
        <v>34</v>
      </c>
      <c r="C12" s="4" t="s">
        <v>35</v>
      </c>
      <c r="D12" s="4" t="s">
        <v>86</v>
      </c>
      <c r="E12" s="6">
        <v>39326</v>
      </c>
      <c r="F12" s="23">
        <v>279.36</v>
      </c>
      <c r="G12" s="24">
        <v>15</v>
      </c>
      <c r="H12" s="23">
        <v>4540.5</v>
      </c>
      <c r="I12" s="23">
        <v>428</v>
      </c>
      <c r="J12" s="23">
        <v>300</v>
      </c>
      <c r="K12" s="26">
        <v>0</v>
      </c>
      <c r="L12" s="13"/>
      <c r="M12" s="25"/>
      <c r="N12" s="13">
        <v>5268.5</v>
      </c>
      <c r="O12" s="23">
        <v>570.79</v>
      </c>
      <c r="P12" s="23">
        <v>476.75</v>
      </c>
      <c r="Q12" s="23">
        <v>0</v>
      </c>
      <c r="R12" s="23">
        <v>35</v>
      </c>
      <c r="S12" s="31">
        <v>6.05</v>
      </c>
      <c r="T12" s="38" t="s">
        <v>45</v>
      </c>
      <c r="U12" s="39">
        <v>2454.66</v>
      </c>
      <c r="V12" s="13">
        <v>3123.5</v>
      </c>
      <c r="W12" s="20">
        <f t="shared" si="0"/>
        <v>2145</v>
      </c>
    </row>
    <row r="13" spans="1:23" s="21" customFormat="1" ht="30" customHeight="1">
      <c r="A13" s="22">
        <v>8</v>
      </c>
      <c r="B13" s="10" t="s">
        <v>36</v>
      </c>
      <c r="C13" s="4" t="s">
        <v>37</v>
      </c>
      <c r="D13" s="4" t="s">
        <v>86</v>
      </c>
      <c r="E13" s="6">
        <v>39295</v>
      </c>
      <c r="F13" s="29">
        <v>739.36</v>
      </c>
      <c r="G13" s="32">
        <v>15</v>
      </c>
      <c r="H13" s="30">
        <v>11092.95</v>
      </c>
      <c r="I13" s="23">
        <v>732.5</v>
      </c>
      <c r="J13" s="23">
        <v>493.5</v>
      </c>
      <c r="K13" s="26">
        <v>0</v>
      </c>
      <c r="L13" s="13"/>
      <c r="M13" s="35">
        <v>0</v>
      </c>
      <c r="N13" s="13">
        <v>12318.95</v>
      </c>
      <c r="O13" s="23">
        <v>2118.5500000000002</v>
      </c>
      <c r="P13" s="23">
        <v>1164.76</v>
      </c>
      <c r="Q13" s="23">
        <v>100</v>
      </c>
      <c r="R13" s="23">
        <v>1702.8</v>
      </c>
      <c r="S13" s="31">
        <v>35.229999999999997</v>
      </c>
      <c r="T13" s="28"/>
      <c r="U13" s="25"/>
      <c r="V13" s="13">
        <v>5121.34</v>
      </c>
      <c r="W13" s="20">
        <f t="shared" si="0"/>
        <v>7197.6100000000006</v>
      </c>
    </row>
    <row r="14" spans="1:23" s="21" customFormat="1" ht="30" customHeight="1">
      <c r="A14" s="22">
        <v>9</v>
      </c>
      <c r="B14" s="10" t="s">
        <v>44</v>
      </c>
      <c r="C14" s="4" t="s">
        <v>28</v>
      </c>
      <c r="D14" s="4" t="s">
        <v>84</v>
      </c>
      <c r="E14" s="47">
        <v>41395</v>
      </c>
      <c r="F14" s="23">
        <v>1752.66</v>
      </c>
      <c r="G14" s="24">
        <v>15</v>
      </c>
      <c r="H14" s="30">
        <v>26290</v>
      </c>
      <c r="I14" s="23">
        <v>1028.5</v>
      </c>
      <c r="J14" s="23">
        <v>728.5</v>
      </c>
      <c r="K14" s="26"/>
      <c r="L14" s="13"/>
      <c r="M14" s="27"/>
      <c r="N14" s="13">
        <v>28047</v>
      </c>
      <c r="O14" s="23">
        <v>6574.54</v>
      </c>
      <c r="P14" s="23">
        <v>2760.45</v>
      </c>
      <c r="Q14" s="23"/>
      <c r="R14" s="23">
        <v>5843</v>
      </c>
      <c r="S14" s="31">
        <v>80.67</v>
      </c>
      <c r="T14" s="28"/>
      <c r="U14" s="25"/>
      <c r="V14" s="13">
        <v>15258.66</v>
      </c>
      <c r="W14" s="20">
        <f t="shared" si="0"/>
        <v>12788.34</v>
      </c>
    </row>
    <row r="15" spans="1:23" s="21" customFormat="1" ht="30" customHeight="1">
      <c r="A15" s="22">
        <v>10</v>
      </c>
      <c r="B15" s="10" t="s">
        <v>38</v>
      </c>
      <c r="C15" s="4" t="s">
        <v>39</v>
      </c>
      <c r="D15" s="3" t="s">
        <v>84</v>
      </c>
      <c r="E15" s="6">
        <v>40878</v>
      </c>
      <c r="F15" s="29">
        <v>341.23</v>
      </c>
      <c r="G15" s="24">
        <v>15</v>
      </c>
      <c r="H15" s="30">
        <v>5118.5</v>
      </c>
      <c r="I15" s="23">
        <v>443.5</v>
      </c>
      <c r="J15" s="23">
        <v>315.5</v>
      </c>
      <c r="K15" s="26">
        <v>0</v>
      </c>
      <c r="L15" s="13"/>
      <c r="M15" s="35">
        <v>0</v>
      </c>
      <c r="N15" s="13">
        <v>5877.5</v>
      </c>
      <c r="O15" s="23">
        <v>700.84</v>
      </c>
      <c r="P15" s="23">
        <v>537.44000000000005</v>
      </c>
      <c r="Q15" s="23">
        <v>500</v>
      </c>
      <c r="R15" s="23">
        <v>745.55</v>
      </c>
      <c r="S15" s="31">
        <v>7.47</v>
      </c>
      <c r="T15" s="28"/>
      <c r="U15" s="25">
        <v>0</v>
      </c>
      <c r="V15" s="13">
        <f>SUM(O15:U15)</f>
        <v>2491.2999999999997</v>
      </c>
      <c r="W15" s="20">
        <f t="shared" si="0"/>
        <v>3386.2000000000003</v>
      </c>
    </row>
    <row r="16" spans="1:23" s="21" customFormat="1" ht="24.95" customHeight="1" thickBot="1">
      <c r="A16" s="62" t="s">
        <v>40</v>
      </c>
      <c r="B16" s="63"/>
      <c r="C16" s="2"/>
      <c r="D16" s="2"/>
      <c r="E16" s="2"/>
      <c r="F16" s="2"/>
      <c r="G16" s="40"/>
      <c r="H16" s="41">
        <f>SUM(H6:H15)</f>
        <v>88834.95</v>
      </c>
      <c r="I16" s="41">
        <f>SUM(I6:I15)</f>
        <v>5967.5</v>
      </c>
      <c r="J16" s="41">
        <f>SUM(J6:J15)</f>
        <v>3987.5</v>
      </c>
      <c r="K16" s="41">
        <v>0</v>
      </c>
      <c r="L16" s="41">
        <v>0</v>
      </c>
      <c r="M16" s="41">
        <v>0</v>
      </c>
      <c r="N16" s="41">
        <f>SUM(N6:N15)</f>
        <v>98789.95</v>
      </c>
      <c r="O16" s="41">
        <f>SUM(O6:O15)</f>
        <v>16735.88</v>
      </c>
      <c r="P16" s="41">
        <f>SUM(P6:P15)</f>
        <v>9241.6</v>
      </c>
      <c r="Q16" s="41">
        <f>SUM(Q6:Q15)</f>
        <v>900</v>
      </c>
      <c r="R16" s="41">
        <v>11630.35</v>
      </c>
      <c r="S16" s="41">
        <f>SUM(S6:S15)</f>
        <v>230.13999999999996</v>
      </c>
      <c r="T16" s="41">
        <f>SUM(T6:T15)</f>
        <v>0</v>
      </c>
      <c r="U16" s="41">
        <f>SUM(U6:U15)</f>
        <v>2454.66</v>
      </c>
      <c r="V16" s="41">
        <f>SUM(V6:V15)</f>
        <v>40772.880000000005</v>
      </c>
      <c r="W16" s="41">
        <f>SUM(W6:W15)</f>
        <v>58017.069999999992</v>
      </c>
    </row>
  </sheetData>
  <mergeCells count="12">
    <mergeCell ref="N4:N5"/>
    <mergeCell ref="O4:U4"/>
    <mergeCell ref="V4:V5"/>
    <mergeCell ref="W4:W5"/>
    <mergeCell ref="A16:B16"/>
    <mergeCell ref="A4:A5"/>
    <mergeCell ref="B4:B5"/>
    <mergeCell ref="C4:C5"/>
    <mergeCell ref="E4:E5"/>
    <mergeCell ref="F4:F5"/>
    <mergeCell ref="G4:M4"/>
    <mergeCell ref="D4:D5"/>
  </mergeCells>
  <pageMargins left="0.23622047244094491" right="0.23622047244094491" top="1.5354330708661419" bottom="0.74803149606299213" header="0.31496062992125984" footer="0.31496062992125984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16"/>
  <sheetViews>
    <sheetView zoomScale="80" zoomScaleNormal="80" workbookViewId="0">
      <pane ySplit="1" topLeftCell="A2" activePane="bottomLeft" state="frozen"/>
      <selection pane="bottomLeft" activeCell="C1" sqref="C1:C1048576"/>
    </sheetView>
  </sheetViews>
  <sheetFormatPr baseColWidth="10" defaultRowHeight="15"/>
  <cols>
    <col min="1" max="1" width="11.42578125" style="1"/>
    <col min="2" max="2" width="55.5703125" style="1" customWidth="1"/>
    <col min="3" max="3" width="37.85546875" style="1" customWidth="1"/>
    <col min="4" max="4" width="14" style="1" customWidth="1"/>
    <col min="5" max="5" width="19.5703125" style="1" bestFit="1" customWidth="1"/>
    <col min="6" max="6" width="12.7109375" style="1" customWidth="1"/>
    <col min="7" max="7" width="13" style="1" customWidth="1"/>
    <col min="8" max="9" width="15.28515625" style="1" bestFit="1" customWidth="1"/>
    <col min="10" max="10" width="8.85546875" style="1" customWidth="1"/>
    <col min="11" max="11" width="5.7109375" style="1" customWidth="1"/>
    <col min="12" max="12" width="11.42578125" style="1"/>
    <col min="13" max="13" width="13.28515625" style="1" customWidth="1"/>
    <col min="14" max="14" width="13.7109375" style="1" customWidth="1"/>
    <col min="15" max="15" width="13" style="1" customWidth="1"/>
    <col min="16" max="16" width="11.28515625" style="1" customWidth="1"/>
    <col min="17" max="17" width="12.5703125" style="1" customWidth="1"/>
    <col min="18" max="18" width="12.7109375" style="1" bestFit="1" customWidth="1"/>
    <col min="19" max="19" width="6.7109375" style="1" customWidth="1"/>
    <col min="20" max="20" width="11.28515625" style="1" customWidth="1"/>
    <col min="21" max="21" width="16" style="1" customWidth="1"/>
    <col min="22" max="22" width="15" style="1" customWidth="1"/>
    <col min="23" max="16384" width="11.42578125" style="1"/>
  </cols>
  <sheetData>
    <row r="1" spans="1:22">
      <c r="A1" s="1" t="s">
        <v>42</v>
      </c>
    </row>
    <row r="2" spans="1:22">
      <c r="A2" s="1" t="s">
        <v>43</v>
      </c>
      <c r="B2" s="1" t="s">
        <v>52</v>
      </c>
    </row>
    <row r="3" spans="1:22" ht="15.75" thickBot="1"/>
    <row r="4" spans="1:22" ht="16.5" customHeight="1" thickBot="1">
      <c r="A4" s="55" t="s">
        <v>0</v>
      </c>
      <c r="B4" s="55" t="s">
        <v>1</v>
      </c>
      <c r="C4" s="55" t="s">
        <v>2</v>
      </c>
      <c r="D4" s="55" t="s">
        <v>41</v>
      </c>
      <c r="E4" s="55" t="s">
        <v>3</v>
      </c>
      <c r="F4" s="57" t="s">
        <v>4</v>
      </c>
      <c r="G4" s="58"/>
      <c r="H4" s="58"/>
      <c r="I4" s="58"/>
      <c r="J4" s="58"/>
      <c r="K4" s="58"/>
      <c r="L4" s="59"/>
      <c r="M4" s="55" t="s">
        <v>5</v>
      </c>
      <c r="N4" s="57" t="s">
        <v>6</v>
      </c>
      <c r="O4" s="58"/>
      <c r="P4" s="58"/>
      <c r="Q4" s="58"/>
      <c r="R4" s="58"/>
      <c r="S4" s="58"/>
      <c r="T4" s="59"/>
      <c r="U4" s="55" t="s">
        <v>7</v>
      </c>
      <c r="V4" s="60" t="s">
        <v>8</v>
      </c>
    </row>
    <row r="5" spans="1:22" ht="33" customHeight="1" thickBot="1">
      <c r="A5" s="56"/>
      <c r="B5" s="56"/>
      <c r="C5" s="56"/>
      <c r="D5" s="56"/>
      <c r="E5" s="56"/>
      <c r="F5" s="46" t="s">
        <v>9</v>
      </c>
      <c r="G5" s="46" t="s">
        <v>10</v>
      </c>
      <c r="H5" s="46" t="s">
        <v>11</v>
      </c>
      <c r="I5" s="46" t="s">
        <v>12</v>
      </c>
      <c r="J5" s="46" t="s">
        <v>13</v>
      </c>
      <c r="K5" s="46" t="s">
        <v>14</v>
      </c>
      <c r="L5" s="46" t="s">
        <v>15</v>
      </c>
      <c r="M5" s="56"/>
      <c r="N5" s="42" t="s">
        <v>16</v>
      </c>
      <c r="O5" s="42" t="s">
        <v>17</v>
      </c>
      <c r="P5" s="43" t="s">
        <v>18</v>
      </c>
      <c r="Q5" s="44" t="s">
        <v>46</v>
      </c>
      <c r="R5" s="43" t="s">
        <v>19</v>
      </c>
      <c r="S5" s="45" t="s">
        <v>20</v>
      </c>
      <c r="T5" s="42" t="s">
        <v>21</v>
      </c>
      <c r="U5" s="56"/>
      <c r="V5" s="61"/>
    </row>
    <row r="6" spans="1:22" s="21" customFormat="1" ht="30" customHeight="1">
      <c r="A6" s="12">
        <v>1</v>
      </c>
      <c r="B6" s="9" t="s">
        <v>22</v>
      </c>
      <c r="C6" s="3" t="s">
        <v>23</v>
      </c>
      <c r="D6" s="6">
        <v>39326</v>
      </c>
      <c r="E6" s="13">
        <v>573.76</v>
      </c>
      <c r="F6" s="14">
        <v>15</v>
      </c>
      <c r="G6" s="13">
        <v>8606.5</v>
      </c>
      <c r="H6" s="15">
        <v>623.5</v>
      </c>
      <c r="I6" s="15">
        <v>389.5</v>
      </c>
      <c r="J6" s="16">
        <v>0</v>
      </c>
      <c r="K6" s="13"/>
      <c r="L6" s="17">
        <v>0</v>
      </c>
      <c r="M6" s="13">
        <v>9619.5</v>
      </c>
      <c r="N6" s="13">
        <v>1500.16</v>
      </c>
      <c r="O6" s="13">
        <v>903.68</v>
      </c>
      <c r="P6" s="13">
        <v>0</v>
      </c>
      <c r="Q6" s="13"/>
      <c r="R6" s="13">
        <v>24.49</v>
      </c>
      <c r="S6" s="18"/>
      <c r="T6" s="19">
        <v>0</v>
      </c>
      <c r="U6" s="13">
        <f>SUM(N6:T6)</f>
        <v>2428.33</v>
      </c>
      <c r="V6" s="20">
        <f t="shared" ref="V6:V15" si="0">SUM(M6-U6)</f>
        <v>7191.17</v>
      </c>
    </row>
    <row r="7" spans="1:22" s="21" customFormat="1" ht="30" customHeight="1">
      <c r="A7" s="22">
        <v>2</v>
      </c>
      <c r="B7" s="10" t="s">
        <v>24</v>
      </c>
      <c r="C7" s="4" t="s">
        <v>25</v>
      </c>
      <c r="D7" s="6">
        <v>39356</v>
      </c>
      <c r="E7" s="23">
        <v>361.83</v>
      </c>
      <c r="F7" s="24">
        <v>15</v>
      </c>
      <c r="G7" s="23">
        <v>5427.5</v>
      </c>
      <c r="H7" s="25">
        <v>510.5</v>
      </c>
      <c r="I7" s="25">
        <v>333</v>
      </c>
      <c r="J7" s="26">
        <v>0</v>
      </c>
      <c r="K7" s="13"/>
      <c r="L7" s="27">
        <v>0</v>
      </c>
      <c r="M7" s="13">
        <v>6271</v>
      </c>
      <c r="N7" s="23">
        <v>784.92</v>
      </c>
      <c r="O7" s="23">
        <v>569.89</v>
      </c>
      <c r="P7" s="23">
        <v>0</v>
      </c>
      <c r="Q7" s="23">
        <v>0</v>
      </c>
      <c r="R7" s="23">
        <v>9.89</v>
      </c>
      <c r="S7" s="28"/>
      <c r="T7" s="25">
        <v>0</v>
      </c>
      <c r="U7" s="13">
        <f>SUM(N7:T7)</f>
        <v>1364.7</v>
      </c>
      <c r="V7" s="20">
        <f t="shared" si="0"/>
        <v>4906.3</v>
      </c>
    </row>
    <row r="8" spans="1:22" s="21" customFormat="1" ht="30" customHeight="1">
      <c r="A8" s="22">
        <v>3</v>
      </c>
      <c r="B8" s="10" t="s">
        <v>49</v>
      </c>
      <c r="C8" s="4" t="s">
        <v>50</v>
      </c>
      <c r="D8" s="7">
        <v>40878</v>
      </c>
      <c r="E8" s="23">
        <v>361.83</v>
      </c>
      <c r="F8" s="24">
        <v>15</v>
      </c>
      <c r="G8" s="23">
        <v>5427.5</v>
      </c>
      <c r="H8" s="31">
        <v>510.5</v>
      </c>
      <c r="I8" s="31">
        <v>333</v>
      </c>
      <c r="J8" s="26">
        <v>0</v>
      </c>
      <c r="K8" s="16"/>
      <c r="L8" s="37">
        <v>0</v>
      </c>
      <c r="M8" s="13">
        <v>6271</v>
      </c>
      <c r="N8" s="23">
        <v>784.92</v>
      </c>
      <c r="O8" s="23">
        <v>569.89</v>
      </c>
      <c r="P8" s="23"/>
      <c r="Q8" s="23">
        <v>1508</v>
      </c>
      <c r="R8" s="23">
        <v>9.89</v>
      </c>
      <c r="S8" s="28">
        <v>0</v>
      </c>
      <c r="T8" s="25">
        <v>0</v>
      </c>
      <c r="U8" s="13">
        <v>2872.7</v>
      </c>
      <c r="V8" s="20">
        <f t="shared" si="0"/>
        <v>3398.3</v>
      </c>
    </row>
    <row r="9" spans="1:22" s="21" customFormat="1" ht="30" customHeight="1">
      <c r="A9" s="22">
        <v>4</v>
      </c>
      <c r="B9" s="10" t="s">
        <v>26</v>
      </c>
      <c r="C9" s="4" t="s">
        <v>27</v>
      </c>
      <c r="D9" s="7">
        <v>40878</v>
      </c>
      <c r="E9" s="29">
        <v>341.23</v>
      </c>
      <c r="F9" s="24">
        <v>15</v>
      </c>
      <c r="G9" s="30">
        <v>5118.5</v>
      </c>
      <c r="H9" s="23">
        <v>443.5</v>
      </c>
      <c r="I9" s="23">
        <v>315.5</v>
      </c>
      <c r="J9" s="26">
        <v>0</v>
      </c>
      <c r="K9" s="13"/>
      <c r="L9" s="27">
        <v>0</v>
      </c>
      <c r="M9" s="13">
        <v>5877.5</v>
      </c>
      <c r="N9" s="23">
        <v>700.84</v>
      </c>
      <c r="O9" s="23">
        <v>537.44000000000005</v>
      </c>
      <c r="P9" s="23">
        <v>200</v>
      </c>
      <c r="Q9" s="23">
        <v>0</v>
      </c>
      <c r="R9" s="31">
        <v>7.47</v>
      </c>
      <c r="S9" s="28"/>
      <c r="T9" s="25">
        <v>0</v>
      </c>
      <c r="U9" s="13">
        <v>1445.75</v>
      </c>
      <c r="V9" s="20">
        <f t="shared" si="0"/>
        <v>4431.75</v>
      </c>
    </row>
    <row r="10" spans="1:22" s="21" customFormat="1" ht="30" customHeight="1">
      <c r="A10" s="22">
        <v>5</v>
      </c>
      <c r="B10" s="11" t="s">
        <v>29</v>
      </c>
      <c r="C10" s="5" t="s">
        <v>30</v>
      </c>
      <c r="D10" s="8">
        <v>39326</v>
      </c>
      <c r="E10" s="31">
        <v>573.76</v>
      </c>
      <c r="F10" s="32">
        <v>15</v>
      </c>
      <c r="G10" s="31">
        <v>8606.5</v>
      </c>
      <c r="H10" s="31">
        <v>623.5</v>
      </c>
      <c r="I10" s="31">
        <v>389.5</v>
      </c>
      <c r="J10" s="33">
        <v>0</v>
      </c>
      <c r="K10" s="34"/>
      <c r="L10" s="35">
        <v>0</v>
      </c>
      <c r="M10" s="13">
        <v>9619.5</v>
      </c>
      <c r="N10" s="31">
        <v>1500.16</v>
      </c>
      <c r="O10" s="31">
        <v>903.68</v>
      </c>
      <c r="P10" s="31">
        <v>0</v>
      </c>
      <c r="Q10" s="31">
        <v>1796</v>
      </c>
      <c r="R10" s="31">
        <v>24.49</v>
      </c>
      <c r="S10" s="36"/>
      <c r="T10" s="31"/>
      <c r="U10" s="13">
        <v>4224.33</v>
      </c>
      <c r="V10" s="20">
        <f t="shared" si="0"/>
        <v>5395.17</v>
      </c>
    </row>
    <row r="11" spans="1:22" s="21" customFormat="1" ht="30" customHeight="1">
      <c r="A11" s="12">
        <v>6</v>
      </c>
      <c r="B11" s="10" t="s">
        <v>31</v>
      </c>
      <c r="C11" s="4" t="s">
        <v>32</v>
      </c>
      <c r="D11" s="6">
        <v>39341</v>
      </c>
      <c r="E11" s="23">
        <v>573.76</v>
      </c>
      <c r="F11" s="24">
        <v>15</v>
      </c>
      <c r="G11" s="23">
        <v>8606.5</v>
      </c>
      <c r="H11" s="31">
        <v>623.5</v>
      </c>
      <c r="I11" s="31">
        <v>389.5</v>
      </c>
      <c r="J11" s="26">
        <v>0</v>
      </c>
      <c r="K11" s="13"/>
      <c r="L11" s="35">
        <v>0</v>
      </c>
      <c r="M11" s="13">
        <v>9619.5</v>
      </c>
      <c r="N11" s="23">
        <v>1500.16</v>
      </c>
      <c r="O11" s="23">
        <v>817.62</v>
      </c>
      <c r="P11" s="23">
        <v>100</v>
      </c>
      <c r="Q11" s="23">
        <v>0</v>
      </c>
      <c r="R11" s="31">
        <v>24.49</v>
      </c>
      <c r="S11" s="28"/>
      <c r="T11" s="25"/>
      <c r="U11" s="13">
        <v>2442.27</v>
      </c>
      <c r="V11" s="20">
        <f t="shared" si="0"/>
        <v>7177.23</v>
      </c>
    </row>
    <row r="12" spans="1:22" s="21" customFormat="1" ht="30" customHeight="1">
      <c r="A12" s="22">
        <v>7</v>
      </c>
      <c r="B12" s="10" t="s">
        <v>34</v>
      </c>
      <c r="C12" s="4" t="s">
        <v>35</v>
      </c>
      <c r="D12" s="6">
        <v>39326</v>
      </c>
      <c r="E12" s="23">
        <v>279.36</v>
      </c>
      <c r="F12" s="24">
        <v>15</v>
      </c>
      <c r="G12" s="23">
        <v>4540.5</v>
      </c>
      <c r="H12" s="23">
        <v>428</v>
      </c>
      <c r="I12" s="23">
        <v>300</v>
      </c>
      <c r="J12" s="26">
        <v>0</v>
      </c>
      <c r="K12" s="13"/>
      <c r="L12" s="25"/>
      <c r="M12" s="13">
        <v>5268.5</v>
      </c>
      <c r="N12" s="23">
        <v>570.79</v>
      </c>
      <c r="O12" s="23">
        <v>476.75</v>
      </c>
      <c r="P12" s="23">
        <v>0</v>
      </c>
      <c r="Q12" s="23">
        <v>35</v>
      </c>
      <c r="R12" s="31">
        <v>6.05</v>
      </c>
      <c r="S12" s="38" t="s">
        <v>45</v>
      </c>
      <c r="T12" s="39">
        <v>2034.91</v>
      </c>
      <c r="U12" s="13">
        <v>3123.5</v>
      </c>
      <c r="V12" s="20">
        <f t="shared" si="0"/>
        <v>2145</v>
      </c>
    </row>
    <row r="13" spans="1:22" s="21" customFormat="1" ht="30" customHeight="1">
      <c r="A13" s="22">
        <v>8</v>
      </c>
      <c r="B13" s="10" t="s">
        <v>36</v>
      </c>
      <c r="C13" s="4" t="s">
        <v>37</v>
      </c>
      <c r="D13" s="6">
        <v>39295</v>
      </c>
      <c r="E13" s="29">
        <v>739.36</v>
      </c>
      <c r="F13" s="32">
        <v>15</v>
      </c>
      <c r="G13" s="30">
        <v>11092.95</v>
      </c>
      <c r="H13" s="23">
        <v>732.5</v>
      </c>
      <c r="I13" s="23">
        <v>493.5</v>
      </c>
      <c r="J13" s="26">
        <v>0</v>
      </c>
      <c r="K13" s="13"/>
      <c r="L13" s="35">
        <v>0</v>
      </c>
      <c r="M13" s="13">
        <v>12318.95</v>
      </c>
      <c r="N13" s="23">
        <v>2118.5500000000002</v>
      </c>
      <c r="O13" s="23">
        <v>1164.76</v>
      </c>
      <c r="P13" s="23">
        <v>100</v>
      </c>
      <c r="Q13" s="23">
        <v>1702.8</v>
      </c>
      <c r="R13" s="31">
        <v>35.229999999999997</v>
      </c>
      <c r="S13" s="28"/>
      <c r="T13" s="25"/>
      <c r="U13" s="13">
        <v>5121.34</v>
      </c>
      <c r="V13" s="20">
        <f t="shared" si="0"/>
        <v>7197.6100000000006</v>
      </c>
    </row>
    <row r="14" spans="1:22" s="21" customFormat="1" ht="30" customHeight="1">
      <c r="A14" s="22">
        <v>9</v>
      </c>
      <c r="B14" s="10" t="s">
        <v>44</v>
      </c>
      <c r="C14" s="4" t="s">
        <v>28</v>
      </c>
      <c r="D14" s="47">
        <v>41395</v>
      </c>
      <c r="E14" s="23">
        <v>1752.66</v>
      </c>
      <c r="F14" s="24">
        <v>15</v>
      </c>
      <c r="G14" s="30">
        <v>26290</v>
      </c>
      <c r="H14" s="23">
        <v>1028.5</v>
      </c>
      <c r="I14" s="23">
        <v>728.5</v>
      </c>
      <c r="J14" s="26"/>
      <c r="K14" s="13"/>
      <c r="L14" s="27"/>
      <c r="M14" s="13">
        <v>28047</v>
      </c>
      <c r="N14" s="23">
        <v>6574.54</v>
      </c>
      <c r="O14" s="23">
        <v>2760.45</v>
      </c>
      <c r="P14" s="23"/>
      <c r="Q14" s="23">
        <v>5843</v>
      </c>
      <c r="R14" s="31">
        <v>80.67</v>
      </c>
      <c r="S14" s="28"/>
      <c r="T14" s="25"/>
      <c r="U14" s="13">
        <v>15258.66</v>
      </c>
      <c r="V14" s="20">
        <f t="shared" si="0"/>
        <v>12788.34</v>
      </c>
    </row>
    <row r="15" spans="1:22" s="21" customFormat="1" ht="30" customHeight="1">
      <c r="A15" s="22">
        <v>10</v>
      </c>
      <c r="B15" s="10" t="s">
        <v>38</v>
      </c>
      <c r="C15" s="4" t="s">
        <v>39</v>
      </c>
      <c r="D15" s="6">
        <v>40878</v>
      </c>
      <c r="E15" s="29">
        <v>341.23</v>
      </c>
      <c r="F15" s="24">
        <v>15</v>
      </c>
      <c r="G15" s="30">
        <v>5118.5</v>
      </c>
      <c r="H15" s="23">
        <v>443.5</v>
      </c>
      <c r="I15" s="23">
        <v>315.5</v>
      </c>
      <c r="J15" s="26">
        <v>0</v>
      </c>
      <c r="K15" s="13"/>
      <c r="L15" s="35">
        <v>0</v>
      </c>
      <c r="M15" s="13">
        <v>5877.5</v>
      </c>
      <c r="N15" s="23">
        <v>700.84</v>
      </c>
      <c r="O15" s="23">
        <v>537.44000000000005</v>
      </c>
      <c r="P15" s="23">
        <v>500</v>
      </c>
      <c r="Q15" s="23">
        <v>745.55</v>
      </c>
      <c r="R15" s="31">
        <v>7.47</v>
      </c>
      <c r="S15" s="28"/>
      <c r="T15" s="25">
        <v>0</v>
      </c>
      <c r="U15" s="13">
        <f>SUM(N15:T15)</f>
        <v>2491.2999999999997</v>
      </c>
      <c r="V15" s="20">
        <f t="shared" si="0"/>
        <v>3386.2000000000003</v>
      </c>
    </row>
    <row r="16" spans="1:22" s="21" customFormat="1" ht="24.95" customHeight="1" thickBot="1">
      <c r="A16" s="62" t="s">
        <v>40</v>
      </c>
      <c r="B16" s="63"/>
      <c r="C16" s="2"/>
      <c r="D16" s="2"/>
      <c r="E16" s="2"/>
      <c r="F16" s="40"/>
      <c r="G16" s="41">
        <f>SUM(G6:G15)</f>
        <v>88834.95</v>
      </c>
      <c r="H16" s="41">
        <f>SUM(H6:H15)</f>
        <v>5967.5</v>
      </c>
      <c r="I16" s="41">
        <f>SUM(I6:I15)</f>
        <v>3987.5</v>
      </c>
      <c r="J16" s="41">
        <v>0</v>
      </c>
      <c r="K16" s="41">
        <v>0</v>
      </c>
      <c r="L16" s="41">
        <v>0</v>
      </c>
      <c r="M16" s="41">
        <f>SUM(M6:M15)</f>
        <v>98789.95</v>
      </c>
      <c r="N16" s="41">
        <f>SUM(N6:N15)</f>
        <v>16735.88</v>
      </c>
      <c r="O16" s="41">
        <f>SUM(O6:O15)</f>
        <v>9241.6</v>
      </c>
      <c r="P16" s="41">
        <f>SUM(P6:P15)</f>
        <v>900</v>
      </c>
      <c r="Q16" s="41">
        <v>11630.35</v>
      </c>
      <c r="R16" s="41">
        <f>SUM(R6:R15)</f>
        <v>230.13999999999996</v>
      </c>
      <c r="S16" s="41">
        <f>SUM(S6:S15)</f>
        <v>0</v>
      </c>
      <c r="T16" s="41">
        <f>SUM(T6:T15)</f>
        <v>2034.91</v>
      </c>
      <c r="U16" s="41">
        <f>SUM(U6:U15)</f>
        <v>40772.880000000005</v>
      </c>
      <c r="V16" s="41">
        <f>SUM(V6:V15)</f>
        <v>58017.069999999992</v>
      </c>
    </row>
  </sheetData>
  <mergeCells count="11">
    <mergeCell ref="M4:M5"/>
    <mergeCell ref="N4:T4"/>
    <mergeCell ref="U4:U5"/>
    <mergeCell ref="V4:V5"/>
    <mergeCell ref="A16:B16"/>
    <mergeCell ref="A4:A5"/>
    <mergeCell ref="B4:B5"/>
    <mergeCell ref="C4:C5"/>
    <mergeCell ref="D4:D5"/>
    <mergeCell ref="E4:E5"/>
    <mergeCell ref="F4:L4"/>
  </mergeCells>
  <pageMargins left="0.23622047244094491" right="0.23622047244094491" top="1.5354330708661419" bottom="0.74803149606299213" header="0.31496062992125984" footer="0.31496062992125984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69"/>
  <sheetViews>
    <sheetView tabSelected="1" zoomScale="80" zoomScaleNormal="80" workbookViewId="0">
      <pane ySplit="1" topLeftCell="A2" activePane="bottomLeft" state="frozen"/>
      <selection pane="bottomLeft" activeCell="F2" sqref="F2"/>
    </sheetView>
  </sheetViews>
  <sheetFormatPr baseColWidth="10" defaultRowHeight="15"/>
  <cols>
    <col min="2" max="2" width="55.5703125" customWidth="1"/>
    <col min="3" max="3" width="37.85546875" customWidth="1"/>
    <col min="4" max="4" width="37.85546875" style="1" customWidth="1"/>
    <col min="5" max="5" width="14" style="1" customWidth="1"/>
    <col min="6" max="6" width="19.5703125" bestFit="1" customWidth="1"/>
    <col min="7" max="7" width="12.7109375" customWidth="1"/>
    <col min="8" max="8" width="13" customWidth="1"/>
    <col min="9" max="10" width="15.28515625" bestFit="1" customWidth="1"/>
    <col min="11" max="11" width="8.85546875" customWidth="1"/>
    <col min="12" max="12" width="5.7109375" customWidth="1"/>
    <col min="14" max="14" width="13.28515625" customWidth="1"/>
    <col min="15" max="15" width="13.7109375" customWidth="1"/>
    <col min="16" max="16" width="13" customWidth="1"/>
    <col min="17" max="17" width="11.28515625" customWidth="1"/>
    <col min="18" max="18" width="12.5703125" customWidth="1"/>
    <col min="19" max="19" width="12.7109375" bestFit="1" customWidth="1"/>
    <col min="20" max="20" width="6.7109375" customWidth="1"/>
    <col min="21" max="21" width="11.28515625" customWidth="1"/>
    <col min="22" max="22" width="16" customWidth="1"/>
    <col min="23" max="23" width="15" customWidth="1"/>
  </cols>
  <sheetData>
    <row r="1" spans="1:23">
      <c r="A1" s="1" t="s">
        <v>42</v>
      </c>
      <c r="E1"/>
    </row>
    <row r="2" spans="1:23" s="1" customFormat="1">
      <c r="A2" s="1" t="s">
        <v>43</v>
      </c>
      <c r="B2" s="1" t="s">
        <v>48</v>
      </c>
    </row>
    <row r="3" spans="1:23" s="1" customFormat="1" ht="15.75" thickBot="1"/>
    <row r="4" spans="1:23" ht="16.5" customHeight="1" thickBot="1">
      <c r="A4" s="55" t="s">
        <v>0</v>
      </c>
      <c r="B4" s="55" t="s">
        <v>1</v>
      </c>
      <c r="C4" s="55" t="s">
        <v>2</v>
      </c>
      <c r="D4" s="55" t="s">
        <v>2</v>
      </c>
      <c r="E4" s="55" t="s">
        <v>41</v>
      </c>
      <c r="F4" s="55" t="s">
        <v>3</v>
      </c>
      <c r="G4" s="57" t="s">
        <v>4</v>
      </c>
      <c r="H4" s="58"/>
      <c r="I4" s="58"/>
      <c r="J4" s="58"/>
      <c r="K4" s="58"/>
      <c r="L4" s="58"/>
      <c r="M4" s="59"/>
      <c r="N4" s="55" t="s">
        <v>5</v>
      </c>
      <c r="O4" s="57" t="s">
        <v>6</v>
      </c>
      <c r="P4" s="58"/>
      <c r="Q4" s="58"/>
      <c r="R4" s="58"/>
      <c r="S4" s="58"/>
      <c r="T4" s="58"/>
      <c r="U4" s="59"/>
      <c r="V4" s="55" t="s">
        <v>7</v>
      </c>
      <c r="W4" s="60" t="s">
        <v>8</v>
      </c>
    </row>
    <row r="5" spans="1:23" ht="33" customHeight="1" thickBot="1">
      <c r="A5" s="56"/>
      <c r="B5" s="56"/>
      <c r="C5" s="56"/>
      <c r="D5" s="56"/>
      <c r="E5" s="56"/>
      <c r="F5" s="56"/>
      <c r="G5" s="46" t="s">
        <v>9</v>
      </c>
      <c r="H5" s="46" t="s">
        <v>10</v>
      </c>
      <c r="I5" s="46" t="s">
        <v>11</v>
      </c>
      <c r="J5" s="46" t="s">
        <v>12</v>
      </c>
      <c r="K5" s="46" t="s">
        <v>13</v>
      </c>
      <c r="L5" s="46" t="s">
        <v>14</v>
      </c>
      <c r="M5" s="46" t="s">
        <v>15</v>
      </c>
      <c r="N5" s="56"/>
      <c r="O5" s="42" t="s">
        <v>16</v>
      </c>
      <c r="P5" s="42" t="s">
        <v>17</v>
      </c>
      <c r="Q5" s="43" t="s">
        <v>18</v>
      </c>
      <c r="R5" s="44" t="s">
        <v>46</v>
      </c>
      <c r="S5" s="43" t="s">
        <v>19</v>
      </c>
      <c r="T5" s="45" t="s">
        <v>20</v>
      </c>
      <c r="U5" s="42" t="s">
        <v>21</v>
      </c>
      <c r="V5" s="56"/>
      <c r="W5" s="61"/>
    </row>
    <row r="6" spans="1:23" s="21" customFormat="1" ht="30" customHeight="1">
      <c r="A6" s="12">
        <v>1</v>
      </c>
      <c r="B6" s="9" t="s">
        <v>22</v>
      </c>
      <c r="C6" s="3" t="s">
        <v>23</v>
      </c>
      <c r="D6" s="3" t="s">
        <v>23</v>
      </c>
      <c r="E6" s="6">
        <v>39326</v>
      </c>
      <c r="F6" s="13">
        <v>573.76</v>
      </c>
      <c r="G6" s="14">
        <v>15</v>
      </c>
      <c r="H6" s="13">
        <v>8606.5</v>
      </c>
      <c r="I6" s="15">
        <v>623.5</v>
      </c>
      <c r="J6" s="15">
        <v>389.5</v>
      </c>
      <c r="K6" s="16">
        <v>0</v>
      </c>
      <c r="L6" s="13"/>
      <c r="M6" s="17">
        <v>0</v>
      </c>
      <c r="N6" s="13">
        <v>9619.5</v>
      </c>
      <c r="O6" s="13">
        <v>1500.16</v>
      </c>
      <c r="P6" s="13">
        <v>903.68</v>
      </c>
      <c r="Q6" s="13">
        <v>0</v>
      </c>
      <c r="R6" s="13"/>
      <c r="S6" s="13">
        <v>24.49</v>
      </c>
      <c r="T6" s="18"/>
      <c r="U6" s="19">
        <v>0</v>
      </c>
      <c r="V6" s="13">
        <f>SUM(O6:U6)</f>
        <v>2428.33</v>
      </c>
      <c r="W6" s="20">
        <v>7191.17</v>
      </c>
    </row>
    <row r="7" spans="1:23" s="21" customFormat="1" ht="30" customHeight="1">
      <c r="A7" s="22">
        <v>2</v>
      </c>
      <c r="B7" s="10" t="s">
        <v>24</v>
      </c>
      <c r="C7" s="4" t="s">
        <v>25</v>
      </c>
      <c r="D7" s="4" t="s">
        <v>25</v>
      </c>
      <c r="E7" s="6">
        <v>39356</v>
      </c>
      <c r="F7" s="23">
        <v>361.83</v>
      </c>
      <c r="G7" s="24">
        <v>15</v>
      </c>
      <c r="H7" s="23">
        <v>5427.5</v>
      </c>
      <c r="I7" s="25">
        <v>510.5</v>
      </c>
      <c r="J7" s="25">
        <v>333</v>
      </c>
      <c r="K7" s="26">
        <v>0</v>
      </c>
      <c r="L7" s="13"/>
      <c r="M7" s="27">
        <v>0</v>
      </c>
      <c r="N7" s="13">
        <v>6271</v>
      </c>
      <c r="O7" s="23">
        <v>784.92</v>
      </c>
      <c r="P7" s="23">
        <v>569.89</v>
      </c>
      <c r="Q7" s="23">
        <v>0</v>
      </c>
      <c r="R7" s="23">
        <v>0</v>
      </c>
      <c r="S7" s="23">
        <v>9.89</v>
      </c>
      <c r="T7" s="28"/>
      <c r="U7" s="25">
        <v>0</v>
      </c>
      <c r="V7" s="13">
        <f>SUM(O7:U7)</f>
        <v>1364.7</v>
      </c>
      <c r="W7" s="20">
        <v>4906.3</v>
      </c>
    </row>
    <row r="8" spans="1:23" s="21" customFormat="1" ht="30" customHeight="1">
      <c r="A8" s="22">
        <v>3</v>
      </c>
      <c r="B8" s="10" t="s">
        <v>49</v>
      </c>
      <c r="C8" s="4" t="s">
        <v>50</v>
      </c>
      <c r="D8" s="4" t="s">
        <v>50</v>
      </c>
      <c r="E8" s="7">
        <v>40878</v>
      </c>
      <c r="F8" s="23">
        <v>361.83</v>
      </c>
      <c r="G8" s="24">
        <v>15</v>
      </c>
      <c r="H8" s="23">
        <v>5427.5</v>
      </c>
      <c r="I8" s="31">
        <v>510.5</v>
      </c>
      <c r="J8" s="31">
        <v>333</v>
      </c>
      <c r="K8" s="26">
        <v>0</v>
      </c>
      <c r="L8" s="16"/>
      <c r="M8" s="37">
        <v>0</v>
      </c>
      <c r="N8" s="13">
        <v>6271</v>
      </c>
      <c r="O8" s="23">
        <v>784.92</v>
      </c>
      <c r="P8" s="23">
        <v>537.44000000000005</v>
      </c>
      <c r="Q8" s="23"/>
      <c r="R8" s="23">
        <v>1508</v>
      </c>
      <c r="S8" s="23">
        <v>9.89</v>
      </c>
      <c r="T8" s="28">
        <v>0</v>
      </c>
      <c r="U8" s="25">
        <v>0</v>
      </c>
      <c r="V8" s="13">
        <v>2872.7</v>
      </c>
      <c r="W8" s="20">
        <v>3398.3</v>
      </c>
    </row>
    <row r="9" spans="1:23" s="21" customFormat="1" ht="30" customHeight="1">
      <c r="A9" s="22">
        <v>4</v>
      </c>
      <c r="B9" s="10" t="s">
        <v>26</v>
      </c>
      <c r="C9" s="4" t="s">
        <v>27</v>
      </c>
      <c r="D9" s="4" t="s">
        <v>27</v>
      </c>
      <c r="E9" s="7">
        <v>40878</v>
      </c>
      <c r="F9" s="29">
        <v>341.23</v>
      </c>
      <c r="G9" s="24">
        <v>15</v>
      </c>
      <c r="H9" s="30">
        <v>5118.5</v>
      </c>
      <c r="I9" s="23">
        <v>443.5</v>
      </c>
      <c r="J9" s="23">
        <v>315.5</v>
      </c>
      <c r="K9" s="26">
        <v>0</v>
      </c>
      <c r="L9" s="13"/>
      <c r="M9" s="27">
        <v>0</v>
      </c>
      <c r="N9" s="13">
        <v>5877.5</v>
      </c>
      <c r="O9" s="23">
        <v>700.84</v>
      </c>
      <c r="P9" s="23">
        <v>903.08</v>
      </c>
      <c r="Q9" s="23">
        <v>200</v>
      </c>
      <c r="R9" s="23">
        <v>0</v>
      </c>
      <c r="S9" s="31">
        <v>7.47</v>
      </c>
      <c r="T9" s="28"/>
      <c r="U9" s="25">
        <v>0</v>
      </c>
      <c r="V9" s="13">
        <v>1445.75</v>
      </c>
      <c r="W9" s="20">
        <v>4431.75</v>
      </c>
    </row>
    <row r="10" spans="1:23" s="21" customFormat="1" ht="30" customHeight="1">
      <c r="A10" s="22">
        <v>5</v>
      </c>
      <c r="B10" s="11" t="s">
        <v>29</v>
      </c>
      <c r="C10" s="5" t="s">
        <v>30</v>
      </c>
      <c r="D10" s="5" t="s">
        <v>30</v>
      </c>
      <c r="E10" s="8">
        <v>39326</v>
      </c>
      <c r="F10" s="31">
        <v>573.76</v>
      </c>
      <c r="G10" s="32">
        <v>15</v>
      </c>
      <c r="H10" s="31">
        <v>8606.5</v>
      </c>
      <c r="I10" s="31">
        <v>623.5</v>
      </c>
      <c r="J10" s="31">
        <v>389.5</v>
      </c>
      <c r="K10" s="33">
        <v>0</v>
      </c>
      <c r="L10" s="34"/>
      <c r="M10" s="35">
        <v>0</v>
      </c>
      <c r="N10" s="13">
        <v>9619.5</v>
      </c>
      <c r="O10" s="31">
        <v>1500.16</v>
      </c>
      <c r="P10" s="31">
        <v>817.62</v>
      </c>
      <c r="Q10" s="31">
        <v>0</v>
      </c>
      <c r="R10" s="31">
        <v>1796</v>
      </c>
      <c r="S10" s="31">
        <v>24.49</v>
      </c>
      <c r="T10" s="36"/>
      <c r="U10" s="31"/>
      <c r="V10" s="13">
        <v>4224.33</v>
      </c>
      <c r="W10" s="20">
        <v>5395.17</v>
      </c>
    </row>
    <row r="11" spans="1:23" s="21" customFormat="1" ht="30" customHeight="1">
      <c r="A11" s="12">
        <v>6</v>
      </c>
      <c r="B11" s="10" t="s">
        <v>31</v>
      </c>
      <c r="C11" s="4" t="s">
        <v>32</v>
      </c>
      <c r="D11" s="4" t="s">
        <v>32</v>
      </c>
      <c r="E11" s="6">
        <v>39341</v>
      </c>
      <c r="F11" s="23">
        <v>573.76</v>
      </c>
      <c r="G11" s="24">
        <v>15</v>
      </c>
      <c r="H11" s="23">
        <v>8606.5</v>
      </c>
      <c r="I11" s="31">
        <v>623.5</v>
      </c>
      <c r="J11" s="31">
        <v>389.5</v>
      </c>
      <c r="K11" s="26">
        <v>0</v>
      </c>
      <c r="L11" s="13"/>
      <c r="M11" s="35">
        <v>0</v>
      </c>
      <c r="N11" s="13">
        <v>9619.5</v>
      </c>
      <c r="O11" s="23">
        <v>1500.16</v>
      </c>
      <c r="P11" s="23">
        <v>476.75</v>
      </c>
      <c r="Q11" s="23">
        <v>100</v>
      </c>
      <c r="R11" s="23">
        <v>0</v>
      </c>
      <c r="S11" s="31">
        <v>24.49</v>
      </c>
      <c r="T11" s="28"/>
      <c r="U11" s="25"/>
      <c r="V11" s="13">
        <v>2442.27</v>
      </c>
      <c r="W11" s="20">
        <v>7177.23</v>
      </c>
    </row>
    <row r="12" spans="1:23" s="21" customFormat="1" ht="30" customHeight="1">
      <c r="A12" s="22">
        <v>7</v>
      </c>
      <c r="B12" s="10" t="s">
        <v>34</v>
      </c>
      <c r="C12" s="4" t="s">
        <v>35</v>
      </c>
      <c r="D12" s="4" t="s">
        <v>35</v>
      </c>
      <c r="E12" s="6">
        <v>39326</v>
      </c>
      <c r="F12" s="23">
        <v>279.36</v>
      </c>
      <c r="G12" s="24">
        <v>15</v>
      </c>
      <c r="H12" s="23">
        <v>4540.5</v>
      </c>
      <c r="I12" s="23">
        <v>428</v>
      </c>
      <c r="J12" s="23">
        <v>300</v>
      </c>
      <c r="K12" s="26">
        <v>0</v>
      </c>
      <c r="L12" s="13"/>
      <c r="M12" s="25"/>
      <c r="N12" s="13">
        <v>5268.5</v>
      </c>
      <c r="O12" s="23">
        <v>570.79</v>
      </c>
      <c r="P12" s="23">
        <v>1164.76</v>
      </c>
      <c r="Q12" s="23">
        <v>0</v>
      </c>
      <c r="R12" s="23">
        <v>35</v>
      </c>
      <c r="S12" s="31">
        <v>6.05</v>
      </c>
      <c r="T12" s="38" t="s">
        <v>45</v>
      </c>
      <c r="U12" s="39">
        <v>2317.66</v>
      </c>
      <c r="V12" s="13">
        <v>3406.25</v>
      </c>
      <c r="W12" s="20">
        <v>1862.25</v>
      </c>
    </row>
    <row r="13" spans="1:23" s="21" customFormat="1" ht="30" customHeight="1">
      <c r="A13" s="22">
        <v>8</v>
      </c>
      <c r="B13" s="10" t="s">
        <v>36</v>
      </c>
      <c r="C13" s="4" t="s">
        <v>37</v>
      </c>
      <c r="D13" s="4" t="s">
        <v>37</v>
      </c>
      <c r="E13" s="6">
        <v>39295</v>
      </c>
      <c r="F13" s="29">
        <v>739.36</v>
      </c>
      <c r="G13" s="32">
        <v>15</v>
      </c>
      <c r="H13" s="30">
        <v>11092.95</v>
      </c>
      <c r="I13" s="23">
        <v>732.5</v>
      </c>
      <c r="J13" s="23">
        <v>493.5</v>
      </c>
      <c r="K13" s="26">
        <v>0</v>
      </c>
      <c r="L13" s="13"/>
      <c r="M13" s="35">
        <v>0</v>
      </c>
      <c r="N13" s="13">
        <v>12318.95</v>
      </c>
      <c r="O13" s="23">
        <v>2118.5500000000002</v>
      </c>
      <c r="P13" s="23">
        <v>2760.45</v>
      </c>
      <c r="Q13" s="23">
        <v>1000</v>
      </c>
      <c r="R13" s="23">
        <v>1702.8</v>
      </c>
      <c r="S13" s="31">
        <v>35.229999999999997</v>
      </c>
      <c r="T13" s="28"/>
      <c r="U13" s="25"/>
      <c r="V13" s="13">
        <v>6021.34</v>
      </c>
      <c r="W13" s="20">
        <v>6297.61</v>
      </c>
    </row>
    <row r="14" spans="1:23" s="21" customFormat="1" ht="30" customHeight="1">
      <c r="A14" s="22">
        <v>9</v>
      </c>
      <c r="B14" s="10" t="s">
        <v>44</v>
      </c>
      <c r="C14" s="4" t="s">
        <v>28</v>
      </c>
      <c r="D14" s="4" t="s">
        <v>28</v>
      </c>
      <c r="E14" s="47">
        <v>41395</v>
      </c>
      <c r="F14" s="23">
        <v>1752.66</v>
      </c>
      <c r="G14" s="24">
        <v>15</v>
      </c>
      <c r="H14" s="30">
        <v>26290</v>
      </c>
      <c r="I14" s="23">
        <v>1028.5</v>
      </c>
      <c r="J14" s="23">
        <v>728.5</v>
      </c>
      <c r="K14" s="26"/>
      <c r="L14" s="13"/>
      <c r="M14" s="27"/>
      <c r="N14" s="13">
        <v>28047</v>
      </c>
      <c r="O14" s="23">
        <v>6574.54</v>
      </c>
      <c r="P14" s="23">
        <v>537.44000000000005</v>
      </c>
      <c r="Q14" s="23"/>
      <c r="R14" s="23"/>
      <c r="S14" s="31">
        <v>80.67</v>
      </c>
      <c r="T14" s="28"/>
      <c r="U14" s="25">
        <v>5843</v>
      </c>
      <c r="V14" s="13">
        <v>15258.66</v>
      </c>
      <c r="W14" s="20">
        <v>12788.34</v>
      </c>
    </row>
    <row r="15" spans="1:23" s="21" customFormat="1" ht="30" customHeight="1">
      <c r="A15" s="22">
        <v>10</v>
      </c>
      <c r="B15" s="10" t="s">
        <v>38</v>
      </c>
      <c r="C15" s="4" t="s">
        <v>39</v>
      </c>
      <c r="D15" s="4" t="s">
        <v>39</v>
      </c>
      <c r="E15" s="6">
        <v>40878</v>
      </c>
      <c r="F15" s="29">
        <v>341.23</v>
      </c>
      <c r="G15" s="24">
        <v>15</v>
      </c>
      <c r="H15" s="30">
        <v>5118.5</v>
      </c>
      <c r="I15" s="23">
        <v>443.5</v>
      </c>
      <c r="J15" s="23">
        <v>315.5</v>
      </c>
      <c r="K15" s="26">
        <v>0</v>
      </c>
      <c r="L15" s="13"/>
      <c r="M15" s="35">
        <v>0</v>
      </c>
      <c r="N15" s="13">
        <v>5877.5</v>
      </c>
      <c r="O15" s="23">
        <v>700.84</v>
      </c>
      <c r="P15" s="23">
        <v>537.44000000000005</v>
      </c>
      <c r="Q15" s="23">
        <v>500</v>
      </c>
      <c r="R15" s="23">
        <v>745.55</v>
      </c>
      <c r="S15" s="31">
        <v>7.47</v>
      </c>
      <c r="T15" s="28"/>
      <c r="U15" s="25">
        <v>0</v>
      </c>
      <c r="V15" s="13">
        <f>SUM(O15:U15)</f>
        <v>2491.2999999999997</v>
      </c>
      <c r="W15" s="20">
        <v>3386.28</v>
      </c>
    </row>
    <row r="16" spans="1:23" s="21" customFormat="1" ht="24.95" customHeight="1" thickBot="1">
      <c r="A16" s="62" t="s">
        <v>40</v>
      </c>
      <c r="B16" s="63"/>
      <c r="C16" s="2"/>
      <c r="D16" s="2"/>
      <c r="E16" s="2"/>
      <c r="F16" s="2"/>
      <c r="G16" s="40"/>
      <c r="H16" s="41">
        <f>SUM(H6:H15)</f>
        <v>88834.95</v>
      </c>
      <c r="I16" s="41">
        <f>SUM(I6:I15)</f>
        <v>5967.5</v>
      </c>
      <c r="J16" s="41">
        <f>SUM(J6:J15)</f>
        <v>3987.5</v>
      </c>
      <c r="K16" s="41">
        <v>0</v>
      </c>
      <c r="L16" s="41">
        <v>0</v>
      </c>
      <c r="M16" s="41">
        <v>0</v>
      </c>
      <c r="N16" s="41">
        <f>SUM(N6:N15)</f>
        <v>98789.95</v>
      </c>
      <c r="O16" s="41">
        <f>SUM(O6:O15)</f>
        <v>16735.88</v>
      </c>
      <c r="P16" s="41">
        <f>SUM(P6:P15)</f>
        <v>9208.5500000000011</v>
      </c>
      <c r="Q16" s="41">
        <f>SUM(Q6:Q15)</f>
        <v>1800</v>
      </c>
      <c r="R16" s="41">
        <v>9147</v>
      </c>
      <c r="S16" s="41">
        <f>SUM(S6:S15)</f>
        <v>230.13999999999996</v>
      </c>
      <c r="T16" s="41">
        <f>SUM(T6:T15)</f>
        <v>0</v>
      </c>
      <c r="U16" s="41">
        <v>4317.09</v>
      </c>
      <c r="V16" s="41" t="s">
        <v>51</v>
      </c>
      <c r="W16" s="41">
        <v>58066.5</v>
      </c>
    </row>
    <row r="69" spans="20:20">
      <c r="T69" s="1"/>
    </row>
  </sheetData>
  <mergeCells count="12">
    <mergeCell ref="W4:W5"/>
    <mergeCell ref="A16:B16"/>
    <mergeCell ref="E4:E5"/>
    <mergeCell ref="A4:A5"/>
    <mergeCell ref="B4:B5"/>
    <mergeCell ref="O4:U4"/>
    <mergeCell ref="V4:V5"/>
    <mergeCell ref="C4:C5"/>
    <mergeCell ref="F4:F5"/>
    <mergeCell ref="G4:M4"/>
    <mergeCell ref="N4:N5"/>
    <mergeCell ref="D4:D5"/>
  </mergeCells>
  <pageMargins left="0.23622047244094491" right="0.23622047244094491" top="1.5354330708661419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7"/>
  <sheetViews>
    <sheetView zoomScale="80" zoomScaleNormal="80" workbookViewId="0">
      <pane ySplit="1" topLeftCell="A2" activePane="bottomLeft" state="frozen"/>
      <selection pane="bottomLeft" activeCell="D4" sqref="D4:D15"/>
    </sheetView>
  </sheetViews>
  <sheetFormatPr baseColWidth="10" defaultRowHeight="15"/>
  <cols>
    <col min="1" max="1" width="11.42578125" style="1"/>
    <col min="2" max="2" width="55.5703125" style="1" customWidth="1"/>
    <col min="3" max="4" width="37.85546875" style="1" customWidth="1"/>
    <col min="5" max="5" width="14" style="1" customWidth="1"/>
    <col min="6" max="6" width="19.5703125" style="1" bestFit="1" customWidth="1"/>
    <col min="7" max="7" width="12.7109375" style="1" customWidth="1"/>
    <col min="8" max="8" width="13" style="1" customWidth="1"/>
    <col min="9" max="10" width="15.28515625" style="1" bestFit="1" customWidth="1"/>
    <col min="11" max="11" width="8.85546875" style="1" customWidth="1"/>
    <col min="12" max="12" width="5.7109375" style="1" customWidth="1"/>
    <col min="13" max="13" width="11.42578125" style="1"/>
    <col min="14" max="14" width="13.28515625" style="1" customWidth="1"/>
    <col min="15" max="15" width="13.7109375" style="1" customWidth="1"/>
    <col min="16" max="16" width="13" style="1" customWidth="1"/>
    <col min="17" max="17" width="11.28515625" style="1" customWidth="1"/>
    <col min="18" max="18" width="12.5703125" style="1" customWidth="1"/>
    <col min="19" max="19" width="12.7109375" style="1" bestFit="1" customWidth="1"/>
    <col min="20" max="20" width="6.7109375" style="1" customWidth="1"/>
    <col min="21" max="21" width="14" style="1" customWidth="1"/>
    <col min="22" max="22" width="16" style="1" customWidth="1"/>
    <col min="23" max="23" width="15" style="1" customWidth="1"/>
    <col min="24" max="16384" width="11.42578125" style="1"/>
  </cols>
  <sheetData>
    <row r="1" spans="1:23">
      <c r="A1" s="1" t="s">
        <v>42</v>
      </c>
    </row>
    <row r="2" spans="1:23">
      <c r="A2" s="1" t="s">
        <v>43</v>
      </c>
      <c r="B2" s="1" t="s">
        <v>81</v>
      </c>
    </row>
    <row r="3" spans="1:23" ht="15.75" thickBot="1"/>
    <row r="4" spans="1:23" ht="16.5" customHeight="1" thickBot="1">
      <c r="A4" s="55" t="s">
        <v>0</v>
      </c>
      <c r="B4" s="55" t="s">
        <v>1</v>
      </c>
      <c r="C4" s="55" t="s">
        <v>2</v>
      </c>
      <c r="D4" s="55" t="s">
        <v>83</v>
      </c>
      <c r="E4" s="55" t="s">
        <v>41</v>
      </c>
      <c r="F4" s="55" t="s">
        <v>3</v>
      </c>
      <c r="G4" s="57" t="s">
        <v>4</v>
      </c>
      <c r="H4" s="58"/>
      <c r="I4" s="58"/>
      <c r="J4" s="58"/>
      <c r="K4" s="58"/>
      <c r="L4" s="58"/>
      <c r="M4" s="59"/>
      <c r="N4" s="55" t="s">
        <v>5</v>
      </c>
      <c r="O4" s="57" t="s">
        <v>6</v>
      </c>
      <c r="P4" s="58"/>
      <c r="Q4" s="58"/>
      <c r="R4" s="58"/>
      <c r="S4" s="58"/>
      <c r="T4" s="58"/>
      <c r="U4" s="59"/>
      <c r="V4" s="55" t="s">
        <v>7</v>
      </c>
      <c r="W4" s="60" t="s">
        <v>8</v>
      </c>
    </row>
    <row r="5" spans="1:23" ht="33" customHeight="1" thickBot="1">
      <c r="A5" s="56"/>
      <c r="B5" s="56"/>
      <c r="C5" s="56"/>
      <c r="D5" s="56"/>
      <c r="E5" s="56"/>
      <c r="F5" s="56"/>
      <c r="G5" s="46" t="s">
        <v>9</v>
      </c>
      <c r="H5" s="46" t="s">
        <v>10</v>
      </c>
      <c r="I5" s="46" t="s">
        <v>11</v>
      </c>
      <c r="J5" s="46" t="s">
        <v>12</v>
      </c>
      <c r="K5" s="46" t="s">
        <v>13</v>
      </c>
      <c r="L5" s="46" t="s">
        <v>14</v>
      </c>
      <c r="M5" s="46" t="s">
        <v>15</v>
      </c>
      <c r="N5" s="56"/>
      <c r="O5" s="42" t="s">
        <v>16</v>
      </c>
      <c r="P5" s="42" t="s">
        <v>17</v>
      </c>
      <c r="Q5" s="43" t="s">
        <v>18</v>
      </c>
      <c r="R5" s="44" t="s">
        <v>46</v>
      </c>
      <c r="S5" s="43" t="s">
        <v>19</v>
      </c>
      <c r="T5" s="45" t="s">
        <v>20</v>
      </c>
      <c r="U5" s="42" t="s">
        <v>21</v>
      </c>
      <c r="V5" s="56"/>
      <c r="W5" s="61"/>
    </row>
    <row r="6" spans="1:23" s="21" customFormat="1" ht="30" customHeight="1">
      <c r="A6" s="12">
        <v>1</v>
      </c>
      <c r="B6" s="9" t="s">
        <v>22</v>
      </c>
      <c r="C6" s="3" t="s">
        <v>23</v>
      </c>
      <c r="D6" s="3" t="s">
        <v>84</v>
      </c>
      <c r="E6" s="6">
        <v>39326</v>
      </c>
      <c r="F6" s="13">
        <v>573.76</v>
      </c>
      <c r="G6" s="14">
        <v>15</v>
      </c>
      <c r="H6" s="13">
        <v>8606.5</v>
      </c>
      <c r="I6" s="15">
        <v>623.5</v>
      </c>
      <c r="J6" s="15">
        <v>389.5</v>
      </c>
      <c r="K6" s="16">
        <v>0</v>
      </c>
      <c r="L6" s="13"/>
      <c r="M6" s="17">
        <v>0</v>
      </c>
      <c r="N6" s="13">
        <f>SUM(H6:M6)</f>
        <v>9619.5</v>
      </c>
      <c r="O6" s="13">
        <v>1500.16</v>
      </c>
      <c r="P6" s="13">
        <v>903.68</v>
      </c>
      <c r="Q6" s="13">
        <v>0</v>
      </c>
      <c r="R6" s="13">
        <v>4303</v>
      </c>
      <c r="S6" s="13">
        <v>23.7</v>
      </c>
      <c r="T6" s="18"/>
      <c r="U6" s="19">
        <v>0</v>
      </c>
      <c r="V6" s="13">
        <f t="shared" ref="V6:V15" si="0">SUM(O6:U6)</f>
        <v>6730.54</v>
      </c>
      <c r="W6" s="20">
        <f t="shared" ref="W6:W15" si="1">SUM(N6-V6)</f>
        <v>2888.96</v>
      </c>
    </row>
    <row r="7" spans="1:23" s="21" customFormat="1" ht="30" customHeight="1">
      <c r="A7" s="22">
        <v>2</v>
      </c>
      <c r="B7" s="10" t="s">
        <v>24</v>
      </c>
      <c r="C7" s="4" t="s">
        <v>25</v>
      </c>
      <c r="D7" s="4" t="s">
        <v>85</v>
      </c>
      <c r="E7" s="6">
        <v>39356</v>
      </c>
      <c r="F7" s="23">
        <v>361.83</v>
      </c>
      <c r="G7" s="24">
        <v>15</v>
      </c>
      <c r="H7" s="13">
        <f>SUM(F7*G7)</f>
        <v>5427.45</v>
      </c>
      <c r="I7" s="25">
        <v>510.5</v>
      </c>
      <c r="J7" s="25">
        <v>333</v>
      </c>
      <c r="K7" s="26">
        <v>0</v>
      </c>
      <c r="L7" s="13"/>
      <c r="M7" s="27">
        <v>0</v>
      </c>
      <c r="N7" s="13">
        <v>6271</v>
      </c>
      <c r="O7" s="23">
        <v>784.92</v>
      </c>
      <c r="P7" s="23">
        <v>569.89</v>
      </c>
      <c r="Q7" s="23">
        <v>0</v>
      </c>
      <c r="R7" s="23">
        <v>0</v>
      </c>
      <c r="S7" s="23">
        <v>9.57</v>
      </c>
      <c r="T7" s="28"/>
      <c r="U7" s="25"/>
      <c r="V7" s="13">
        <f t="shared" si="0"/>
        <v>1364.3799999999999</v>
      </c>
      <c r="W7" s="20">
        <f t="shared" si="1"/>
        <v>4906.62</v>
      </c>
    </row>
    <row r="8" spans="1:23" s="21" customFormat="1" ht="30" customHeight="1">
      <c r="A8" s="22">
        <v>3</v>
      </c>
      <c r="B8" s="10" t="s">
        <v>26</v>
      </c>
      <c r="C8" s="4" t="s">
        <v>27</v>
      </c>
      <c r="D8" s="4" t="s">
        <v>86</v>
      </c>
      <c r="E8" s="7">
        <v>40878</v>
      </c>
      <c r="F8" s="29">
        <v>341.23</v>
      </c>
      <c r="G8" s="24">
        <v>15</v>
      </c>
      <c r="H8" s="13">
        <v>5118.5</v>
      </c>
      <c r="I8" s="23">
        <v>443.5</v>
      </c>
      <c r="J8" s="23">
        <v>315.5</v>
      </c>
      <c r="K8" s="26">
        <v>0</v>
      </c>
      <c r="L8" s="13"/>
      <c r="M8" s="27">
        <v>0</v>
      </c>
      <c r="N8" s="13">
        <f t="shared" ref="N8:N15" si="2">SUM(H8:M8)</f>
        <v>5877.5</v>
      </c>
      <c r="O8" s="23">
        <v>700.84</v>
      </c>
      <c r="P8" s="23">
        <v>537.44000000000005</v>
      </c>
      <c r="Q8" s="23">
        <v>200</v>
      </c>
      <c r="R8" s="23">
        <v>0</v>
      </c>
      <c r="S8" s="23">
        <v>7.23</v>
      </c>
      <c r="T8" s="28"/>
      <c r="U8" s="25">
        <v>0</v>
      </c>
      <c r="V8" s="13">
        <f t="shared" si="0"/>
        <v>1445.5100000000002</v>
      </c>
      <c r="W8" s="20">
        <f t="shared" si="1"/>
        <v>4431.99</v>
      </c>
    </row>
    <row r="9" spans="1:23" s="21" customFormat="1" ht="30" customHeight="1">
      <c r="A9" s="22">
        <v>4</v>
      </c>
      <c r="B9" s="11" t="s">
        <v>29</v>
      </c>
      <c r="C9" s="5" t="s">
        <v>30</v>
      </c>
      <c r="D9" s="3" t="s">
        <v>84</v>
      </c>
      <c r="E9" s="8">
        <v>39326</v>
      </c>
      <c r="F9" s="31">
        <v>573.76</v>
      </c>
      <c r="G9" s="32">
        <v>15</v>
      </c>
      <c r="H9" s="13">
        <v>8606.5</v>
      </c>
      <c r="I9" s="31">
        <v>623.5</v>
      </c>
      <c r="J9" s="31">
        <v>389.5</v>
      </c>
      <c r="K9" s="53"/>
      <c r="L9" s="53"/>
      <c r="M9" s="35"/>
      <c r="N9" s="13">
        <f t="shared" si="2"/>
        <v>9619.5</v>
      </c>
      <c r="O9" s="31">
        <v>1643.6</v>
      </c>
      <c r="P9" s="31">
        <v>903.68</v>
      </c>
      <c r="Q9" s="31">
        <v>0</v>
      </c>
      <c r="R9" s="31">
        <v>1506.46</v>
      </c>
      <c r="S9" s="31">
        <v>23.7</v>
      </c>
      <c r="T9" s="36"/>
      <c r="U9" s="31">
        <v>200</v>
      </c>
      <c r="V9" s="13">
        <f t="shared" si="0"/>
        <v>4277.4399999999996</v>
      </c>
      <c r="W9" s="20">
        <f t="shared" si="1"/>
        <v>5342.06</v>
      </c>
    </row>
    <row r="10" spans="1:23" s="21" customFormat="1" ht="30" customHeight="1">
      <c r="A10" s="12">
        <v>5</v>
      </c>
      <c r="B10" s="10" t="s">
        <v>31</v>
      </c>
      <c r="C10" s="4" t="s">
        <v>32</v>
      </c>
      <c r="D10" s="3" t="s">
        <v>84</v>
      </c>
      <c r="E10" s="6">
        <v>39341</v>
      </c>
      <c r="F10" s="23">
        <v>573.76</v>
      </c>
      <c r="G10" s="24">
        <v>15</v>
      </c>
      <c r="H10" s="13">
        <v>8606.5</v>
      </c>
      <c r="I10" s="31">
        <v>623.5</v>
      </c>
      <c r="J10" s="31">
        <v>389.5</v>
      </c>
      <c r="K10" s="26">
        <v>0</v>
      </c>
      <c r="L10" s="13"/>
      <c r="M10" s="35">
        <v>0</v>
      </c>
      <c r="N10" s="13">
        <f t="shared" si="2"/>
        <v>9619.5</v>
      </c>
      <c r="O10" s="23">
        <v>1500.16</v>
      </c>
      <c r="P10" s="23">
        <v>903.68</v>
      </c>
      <c r="Q10" s="23">
        <v>100</v>
      </c>
      <c r="R10" s="23">
        <v>0</v>
      </c>
      <c r="S10" s="31">
        <v>23.7</v>
      </c>
      <c r="T10" s="28"/>
      <c r="U10" s="25">
        <v>200</v>
      </c>
      <c r="V10" s="13">
        <f t="shared" si="0"/>
        <v>2727.54</v>
      </c>
      <c r="W10" s="20">
        <f t="shared" si="1"/>
        <v>6891.96</v>
      </c>
    </row>
    <row r="11" spans="1:23" s="21" customFormat="1" ht="30" customHeight="1">
      <c r="A11" s="12">
        <v>6</v>
      </c>
      <c r="B11" s="10" t="s">
        <v>33</v>
      </c>
      <c r="C11" s="4" t="s">
        <v>25</v>
      </c>
      <c r="D11" s="3" t="s">
        <v>84</v>
      </c>
      <c r="E11" s="6">
        <v>42205</v>
      </c>
      <c r="F11" s="23">
        <v>361.83</v>
      </c>
      <c r="G11" s="24">
        <v>15</v>
      </c>
      <c r="H11" s="13">
        <v>5427.5</v>
      </c>
      <c r="I11" s="31">
        <v>510.5</v>
      </c>
      <c r="J11" s="31">
        <v>333</v>
      </c>
      <c r="K11" s="26">
        <v>0</v>
      </c>
      <c r="L11" s="16"/>
      <c r="M11" s="37">
        <v>0</v>
      </c>
      <c r="N11" s="13">
        <f t="shared" si="2"/>
        <v>6271</v>
      </c>
      <c r="O11" s="23">
        <v>784.92</v>
      </c>
      <c r="P11" s="23">
        <v>569.89</v>
      </c>
      <c r="Q11" s="23"/>
      <c r="R11" s="23"/>
      <c r="S11" s="31">
        <v>9.57</v>
      </c>
      <c r="T11" s="28">
        <v>0</v>
      </c>
      <c r="U11" s="25">
        <v>0</v>
      </c>
      <c r="V11" s="13">
        <f t="shared" si="0"/>
        <v>1364.3799999999999</v>
      </c>
      <c r="W11" s="20">
        <f t="shared" si="1"/>
        <v>4906.62</v>
      </c>
    </row>
    <row r="12" spans="1:23" s="21" customFormat="1" ht="30" customHeight="1">
      <c r="A12" s="22">
        <v>7</v>
      </c>
      <c r="B12" s="10" t="s">
        <v>34</v>
      </c>
      <c r="C12" s="4" t="s">
        <v>35</v>
      </c>
      <c r="D12" s="4" t="s">
        <v>86</v>
      </c>
      <c r="E12" s="6">
        <v>39326</v>
      </c>
      <c r="F12" s="23">
        <v>279.36</v>
      </c>
      <c r="G12" s="24">
        <v>15</v>
      </c>
      <c r="H12" s="13">
        <v>4540.5</v>
      </c>
      <c r="I12" s="23">
        <v>428</v>
      </c>
      <c r="J12" s="23">
        <v>300</v>
      </c>
      <c r="K12" s="26">
        <v>0</v>
      </c>
      <c r="L12" s="13"/>
      <c r="M12" s="25"/>
      <c r="N12" s="13">
        <f t="shared" si="2"/>
        <v>5268.5</v>
      </c>
      <c r="O12" s="23">
        <v>570.79</v>
      </c>
      <c r="P12" s="23">
        <v>476.75</v>
      </c>
      <c r="Q12" s="23">
        <v>0</v>
      </c>
      <c r="R12" s="23">
        <v>35</v>
      </c>
      <c r="S12" s="31">
        <v>5.86</v>
      </c>
      <c r="T12" s="38" t="s">
        <v>45</v>
      </c>
      <c r="U12" s="39">
        <v>2417.66</v>
      </c>
      <c r="V12" s="13">
        <f t="shared" si="0"/>
        <v>3506.0599999999995</v>
      </c>
      <c r="W12" s="20">
        <f t="shared" si="1"/>
        <v>1762.4400000000005</v>
      </c>
    </row>
    <row r="13" spans="1:23" s="21" customFormat="1" ht="30" customHeight="1">
      <c r="A13" s="22">
        <v>8</v>
      </c>
      <c r="B13" s="10" t="s">
        <v>36</v>
      </c>
      <c r="C13" s="4" t="s">
        <v>37</v>
      </c>
      <c r="D13" s="4" t="s">
        <v>86</v>
      </c>
      <c r="E13" s="6">
        <v>39295</v>
      </c>
      <c r="F13" s="29">
        <v>739.36</v>
      </c>
      <c r="G13" s="32">
        <v>15</v>
      </c>
      <c r="H13" s="13">
        <v>11092.95</v>
      </c>
      <c r="I13" s="23">
        <v>732.5</v>
      </c>
      <c r="J13" s="23">
        <v>493.5</v>
      </c>
      <c r="K13" s="26">
        <v>0</v>
      </c>
      <c r="L13" s="13"/>
      <c r="M13" s="35">
        <v>0</v>
      </c>
      <c r="N13" s="13">
        <f t="shared" si="2"/>
        <v>12318.95</v>
      </c>
      <c r="O13" s="23">
        <v>2118.5500000000002</v>
      </c>
      <c r="P13" s="23">
        <v>1164.76</v>
      </c>
      <c r="Q13" s="23">
        <v>600</v>
      </c>
      <c r="R13" s="23">
        <v>2645.29</v>
      </c>
      <c r="S13" s="31">
        <v>34.090000000000003</v>
      </c>
      <c r="T13" s="28"/>
      <c r="U13" s="39">
        <v>201</v>
      </c>
      <c r="V13" s="13">
        <f t="shared" si="0"/>
        <v>6763.6900000000005</v>
      </c>
      <c r="W13" s="20">
        <f t="shared" si="1"/>
        <v>5555.26</v>
      </c>
    </row>
    <row r="14" spans="1:23" s="21" customFormat="1" ht="30" customHeight="1">
      <c r="A14" s="22">
        <v>9</v>
      </c>
      <c r="B14" s="10" t="s">
        <v>44</v>
      </c>
      <c r="C14" s="4" t="s">
        <v>28</v>
      </c>
      <c r="D14" s="3" t="s">
        <v>84</v>
      </c>
      <c r="E14" s="47">
        <v>41395</v>
      </c>
      <c r="F14" s="23">
        <v>1752.66</v>
      </c>
      <c r="G14" s="24">
        <v>15</v>
      </c>
      <c r="H14" s="13">
        <v>26290</v>
      </c>
      <c r="I14" s="23">
        <v>1028.5</v>
      </c>
      <c r="J14" s="23">
        <v>728.5</v>
      </c>
      <c r="K14" s="26"/>
      <c r="L14" s="13"/>
      <c r="M14" s="27"/>
      <c r="N14" s="13">
        <f t="shared" si="2"/>
        <v>28047</v>
      </c>
      <c r="O14" s="23">
        <v>6574.54</v>
      </c>
      <c r="P14" s="23">
        <v>2760.45</v>
      </c>
      <c r="Q14" s="23"/>
      <c r="R14" s="23">
        <v>5843</v>
      </c>
      <c r="S14" s="31">
        <v>78.069999999999993</v>
      </c>
      <c r="T14" s="54" t="s">
        <v>80</v>
      </c>
      <c r="U14" s="25">
        <v>2000</v>
      </c>
      <c r="V14" s="13">
        <f t="shared" si="0"/>
        <v>17256.059999999998</v>
      </c>
      <c r="W14" s="20">
        <f t="shared" si="1"/>
        <v>10790.940000000002</v>
      </c>
    </row>
    <row r="15" spans="1:23" s="21" customFormat="1" ht="36" customHeight="1">
      <c r="A15" s="22">
        <v>10</v>
      </c>
      <c r="B15" s="10" t="s">
        <v>38</v>
      </c>
      <c r="C15" s="4" t="s">
        <v>39</v>
      </c>
      <c r="D15" s="3" t="s">
        <v>84</v>
      </c>
      <c r="E15" s="6">
        <v>40878</v>
      </c>
      <c r="F15" s="29">
        <v>341.23</v>
      </c>
      <c r="G15" s="24">
        <v>15</v>
      </c>
      <c r="H15" s="13">
        <v>5118.5</v>
      </c>
      <c r="I15" s="23">
        <v>443.5</v>
      </c>
      <c r="J15" s="23">
        <v>315.5</v>
      </c>
      <c r="K15" s="26">
        <v>0</v>
      </c>
      <c r="L15" s="13"/>
      <c r="M15" s="35">
        <v>0</v>
      </c>
      <c r="N15" s="13">
        <f t="shared" si="2"/>
        <v>5877.5</v>
      </c>
      <c r="O15" s="23">
        <v>700.84</v>
      </c>
      <c r="P15" s="23">
        <v>537.44000000000005</v>
      </c>
      <c r="Q15" s="23">
        <v>500</v>
      </c>
      <c r="R15" s="23">
        <v>745.55</v>
      </c>
      <c r="S15" s="31">
        <v>7.23</v>
      </c>
      <c r="T15" s="28"/>
      <c r="U15" s="25">
        <v>0</v>
      </c>
      <c r="V15" s="13">
        <f t="shared" si="0"/>
        <v>2491.06</v>
      </c>
      <c r="W15" s="20">
        <f t="shared" si="1"/>
        <v>3386.44</v>
      </c>
    </row>
    <row r="16" spans="1:23" ht="16.5" thickBot="1">
      <c r="A16" s="62" t="s">
        <v>40</v>
      </c>
      <c r="B16" s="63"/>
      <c r="C16" s="2"/>
      <c r="D16" s="2"/>
      <c r="E16" s="2"/>
      <c r="F16" s="2"/>
      <c r="G16" s="40"/>
      <c r="H16" s="41">
        <f>SUM(H6:H15)</f>
        <v>88834.9</v>
      </c>
      <c r="I16" s="41">
        <f>SUM(I6:I15)</f>
        <v>5967.5</v>
      </c>
      <c r="J16" s="41">
        <f>SUM(J6:J15)</f>
        <v>3987.5</v>
      </c>
      <c r="K16" s="41">
        <v>0</v>
      </c>
      <c r="L16" s="41">
        <v>0</v>
      </c>
      <c r="M16" s="41">
        <v>0</v>
      </c>
      <c r="N16" s="41">
        <f>SUM(N6:N15)</f>
        <v>98789.95</v>
      </c>
      <c r="O16" s="41">
        <f>SUM(O6:O15)</f>
        <v>16879.32</v>
      </c>
      <c r="P16" s="41">
        <v>9327.66</v>
      </c>
      <c r="Q16" s="41">
        <f>SUM(Q6:Q15)</f>
        <v>1400</v>
      </c>
      <c r="R16" s="41">
        <f>SUM(R6:R15)</f>
        <v>15078.3</v>
      </c>
      <c r="S16" s="41">
        <f>SUM(S6:S15)</f>
        <v>222.72</v>
      </c>
      <c r="T16" s="41">
        <v>0</v>
      </c>
      <c r="U16" s="41">
        <f>SUM(U6:U15)</f>
        <v>5018.66</v>
      </c>
      <c r="V16" s="41">
        <f>SUM(V6:V15)</f>
        <v>47926.659999999996</v>
      </c>
      <c r="W16" s="41">
        <f>SUM(W6:W15)</f>
        <v>50863.290000000008</v>
      </c>
    </row>
    <row r="17" spans="3:4" ht="15.75" thickTop="1">
      <c r="C17" s="52"/>
      <c r="D17" s="52"/>
    </row>
  </sheetData>
  <mergeCells count="12">
    <mergeCell ref="N4:N5"/>
    <mergeCell ref="O4:U4"/>
    <mergeCell ref="V4:V5"/>
    <mergeCell ref="W4:W5"/>
    <mergeCell ref="A16:B16"/>
    <mergeCell ref="A4:A5"/>
    <mergeCell ref="B4:B5"/>
    <mergeCell ref="C4:C5"/>
    <mergeCell ref="E4:E5"/>
    <mergeCell ref="F4:F5"/>
    <mergeCell ref="G4:M4"/>
    <mergeCell ref="D4:D5"/>
  </mergeCells>
  <pageMargins left="0.23622047244094491" right="0.23622047244094491" top="1.5354330708661419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7"/>
  <sheetViews>
    <sheetView zoomScale="80" zoomScaleNormal="80" workbookViewId="0">
      <pane ySplit="1" topLeftCell="A2" activePane="bottomLeft" state="frozen"/>
      <selection pane="bottomLeft" activeCell="D4" sqref="D4:D15"/>
    </sheetView>
  </sheetViews>
  <sheetFormatPr baseColWidth="10" defaultRowHeight="15"/>
  <cols>
    <col min="1" max="1" width="11.42578125" style="1"/>
    <col min="2" max="2" width="55.5703125" style="1" customWidth="1"/>
    <col min="3" max="4" width="37.85546875" style="1" customWidth="1"/>
    <col min="5" max="5" width="14" style="1" customWidth="1"/>
    <col min="6" max="6" width="19.5703125" style="1" bestFit="1" customWidth="1"/>
    <col min="7" max="7" width="12.7109375" style="1" customWidth="1"/>
    <col min="8" max="8" width="13" style="1" customWidth="1"/>
    <col min="9" max="10" width="15.28515625" style="1" bestFit="1" customWidth="1"/>
    <col min="11" max="11" width="8.85546875" style="1" customWidth="1"/>
    <col min="12" max="12" width="5.7109375" style="1" customWidth="1"/>
    <col min="13" max="13" width="11.42578125" style="1"/>
    <col min="14" max="14" width="13.28515625" style="1" customWidth="1"/>
    <col min="15" max="15" width="13.7109375" style="1" customWidth="1"/>
    <col min="16" max="16" width="13" style="1" customWidth="1"/>
    <col min="17" max="17" width="11.28515625" style="1" customWidth="1"/>
    <col min="18" max="18" width="12.5703125" style="1" customWidth="1"/>
    <col min="19" max="19" width="12.7109375" style="1" bestFit="1" customWidth="1"/>
    <col min="20" max="20" width="6.7109375" style="1" customWidth="1"/>
    <col min="21" max="21" width="14" style="1" customWidth="1"/>
    <col min="22" max="22" width="16" style="1" customWidth="1"/>
    <col min="23" max="23" width="15" style="1" customWidth="1"/>
    <col min="24" max="16384" width="11.42578125" style="1"/>
  </cols>
  <sheetData>
    <row r="1" spans="1:23">
      <c r="A1" s="1" t="s">
        <v>42</v>
      </c>
    </row>
    <row r="2" spans="1:23">
      <c r="A2" s="1" t="s">
        <v>43</v>
      </c>
      <c r="B2" s="1" t="s">
        <v>77</v>
      </c>
    </row>
    <row r="3" spans="1:23" ht="15.75" thickBot="1"/>
    <row r="4" spans="1:23" ht="16.5" customHeight="1" thickBot="1">
      <c r="A4" s="55" t="s">
        <v>0</v>
      </c>
      <c r="B4" s="55" t="s">
        <v>1</v>
      </c>
      <c r="C4" s="55" t="s">
        <v>2</v>
      </c>
      <c r="D4" s="55" t="s">
        <v>83</v>
      </c>
      <c r="E4" s="55" t="s">
        <v>41</v>
      </c>
      <c r="F4" s="55" t="s">
        <v>3</v>
      </c>
      <c r="G4" s="57" t="s">
        <v>4</v>
      </c>
      <c r="H4" s="58"/>
      <c r="I4" s="58"/>
      <c r="J4" s="58"/>
      <c r="K4" s="58"/>
      <c r="L4" s="58"/>
      <c r="M4" s="59"/>
      <c r="N4" s="55" t="s">
        <v>5</v>
      </c>
      <c r="O4" s="57" t="s">
        <v>6</v>
      </c>
      <c r="P4" s="58"/>
      <c r="Q4" s="58"/>
      <c r="R4" s="58"/>
      <c r="S4" s="58"/>
      <c r="T4" s="58"/>
      <c r="U4" s="59"/>
      <c r="V4" s="55" t="s">
        <v>7</v>
      </c>
      <c r="W4" s="60" t="s">
        <v>8</v>
      </c>
    </row>
    <row r="5" spans="1:23" ht="33" customHeight="1" thickBot="1">
      <c r="A5" s="56"/>
      <c r="B5" s="56"/>
      <c r="C5" s="56"/>
      <c r="D5" s="56"/>
      <c r="E5" s="56"/>
      <c r="F5" s="56"/>
      <c r="G5" s="46" t="s">
        <v>9</v>
      </c>
      <c r="H5" s="46" t="s">
        <v>10</v>
      </c>
      <c r="I5" s="46" t="s">
        <v>11</v>
      </c>
      <c r="J5" s="46" t="s">
        <v>12</v>
      </c>
      <c r="K5" s="46" t="s">
        <v>13</v>
      </c>
      <c r="L5" s="46" t="s">
        <v>14</v>
      </c>
      <c r="M5" s="46" t="s">
        <v>15</v>
      </c>
      <c r="N5" s="56"/>
      <c r="O5" s="42" t="s">
        <v>16</v>
      </c>
      <c r="P5" s="42" t="s">
        <v>17</v>
      </c>
      <c r="Q5" s="43" t="s">
        <v>18</v>
      </c>
      <c r="R5" s="44" t="s">
        <v>46</v>
      </c>
      <c r="S5" s="43" t="s">
        <v>19</v>
      </c>
      <c r="T5" s="45" t="s">
        <v>20</v>
      </c>
      <c r="U5" s="42" t="s">
        <v>21</v>
      </c>
      <c r="V5" s="56"/>
      <c r="W5" s="61"/>
    </row>
    <row r="6" spans="1:23" s="21" customFormat="1" ht="30" customHeight="1">
      <c r="A6" s="12">
        <v>1</v>
      </c>
      <c r="B6" s="9" t="s">
        <v>22</v>
      </c>
      <c r="C6" s="3" t="s">
        <v>23</v>
      </c>
      <c r="D6" s="3" t="s">
        <v>84</v>
      </c>
      <c r="E6" s="6">
        <v>39326</v>
      </c>
      <c r="F6" s="13">
        <v>573.76</v>
      </c>
      <c r="G6" s="14">
        <v>15</v>
      </c>
      <c r="H6" s="13">
        <v>8606.5</v>
      </c>
      <c r="I6" s="15">
        <v>623.5</v>
      </c>
      <c r="J6" s="15">
        <v>389.5</v>
      </c>
      <c r="K6" s="16">
        <v>0</v>
      </c>
      <c r="L6" s="13"/>
      <c r="M6" s="17">
        <v>0</v>
      </c>
      <c r="N6" s="13">
        <f>SUM(H6:M6)</f>
        <v>9619.5</v>
      </c>
      <c r="O6" s="13">
        <v>1500.16</v>
      </c>
      <c r="P6" s="13">
        <v>903.68</v>
      </c>
      <c r="Q6" s="13">
        <v>0</v>
      </c>
      <c r="R6" s="13"/>
      <c r="S6" s="13">
        <v>23.7</v>
      </c>
      <c r="T6" s="18"/>
      <c r="U6" s="19">
        <v>0</v>
      </c>
      <c r="V6" s="13">
        <f t="shared" ref="V6:V15" si="0">SUM(O6:U6)</f>
        <v>2427.54</v>
      </c>
      <c r="W6" s="20">
        <f t="shared" ref="W6:W15" si="1">SUM(N6-V6)</f>
        <v>7191.96</v>
      </c>
    </row>
    <row r="7" spans="1:23" s="21" customFormat="1" ht="30" customHeight="1">
      <c r="A7" s="22">
        <v>2</v>
      </c>
      <c r="B7" s="10" t="s">
        <v>24</v>
      </c>
      <c r="C7" s="4" t="s">
        <v>25</v>
      </c>
      <c r="D7" s="4" t="s">
        <v>85</v>
      </c>
      <c r="E7" s="6">
        <v>39356</v>
      </c>
      <c r="F7" s="23">
        <v>361.83</v>
      </c>
      <c r="G7" s="24">
        <v>15</v>
      </c>
      <c r="H7" s="13">
        <f>SUM(F7*G7)</f>
        <v>5427.45</v>
      </c>
      <c r="I7" s="25">
        <v>510.5</v>
      </c>
      <c r="J7" s="25">
        <v>333</v>
      </c>
      <c r="K7" s="26">
        <v>0</v>
      </c>
      <c r="L7" s="13"/>
      <c r="M7" s="27">
        <v>0</v>
      </c>
      <c r="N7" s="13">
        <v>6271</v>
      </c>
      <c r="O7" s="23">
        <v>784.92</v>
      </c>
      <c r="P7" s="23">
        <v>569.89</v>
      </c>
      <c r="Q7" s="23">
        <v>0</v>
      </c>
      <c r="R7" s="23">
        <v>0</v>
      </c>
      <c r="S7" s="23">
        <v>9.57</v>
      </c>
      <c r="T7" s="28"/>
      <c r="U7" s="25"/>
      <c r="V7" s="13">
        <f t="shared" si="0"/>
        <v>1364.3799999999999</v>
      </c>
      <c r="W7" s="20">
        <f t="shared" si="1"/>
        <v>4906.62</v>
      </c>
    </row>
    <row r="8" spans="1:23" s="21" customFormat="1" ht="30" customHeight="1">
      <c r="A8" s="22">
        <v>3</v>
      </c>
      <c r="B8" s="10" t="s">
        <v>26</v>
      </c>
      <c r="C8" s="4" t="s">
        <v>27</v>
      </c>
      <c r="D8" s="4" t="s">
        <v>86</v>
      </c>
      <c r="E8" s="7">
        <v>40878</v>
      </c>
      <c r="F8" s="29">
        <v>341.23</v>
      </c>
      <c r="G8" s="24">
        <v>15</v>
      </c>
      <c r="H8" s="13">
        <v>5118.5</v>
      </c>
      <c r="I8" s="23">
        <v>443.5</v>
      </c>
      <c r="J8" s="23">
        <v>315.5</v>
      </c>
      <c r="K8" s="26">
        <v>0</v>
      </c>
      <c r="L8" s="13"/>
      <c r="M8" s="27">
        <v>0</v>
      </c>
      <c r="N8" s="13">
        <f t="shared" ref="N8:N15" si="2">SUM(H8:M8)</f>
        <v>5877.5</v>
      </c>
      <c r="O8" s="23">
        <v>700.84</v>
      </c>
      <c r="P8" s="23">
        <v>537.44000000000005</v>
      </c>
      <c r="Q8" s="23">
        <v>200</v>
      </c>
      <c r="R8" s="23">
        <v>0</v>
      </c>
      <c r="S8" s="23">
        <v>7.23</v>
      </c>
      <c r="T8" s="28"/>
      <c r="U8" s="25">
        <v>0</v>
      </c>
      <c r="V8" s="13">
        <f t="shared" si="0"/>
        <v>1445.5100000000002</v>
      </c>
      <c r="W8" s="20">
        <f t="shared" si="1"/>
        <v>4431.99</v>
      </c>
    </row>
    <row r="9" spans="1:23" s="21" customFormat="1" ht="30" customHeight="1">
      <c r="A9" s="22">
        <v>4</v>
      </c>
      <c r="B9" s="11" t="s">
        <v>29</v>
      </c>
      <c r="C9" s="5" t="s">
        <v>30</v>
      </c>
      <c r="D9" s="3" t="s">
        <v>84</v>
      </c>
      <c r="E9" s="8">
        <v>39326</v>
      </c>
      <c r="F9" s="31">
        <v>573.76</v>
      </c>
      <c r="G9" s="32">
        <v>15</v>
      </c>
      <c r="H9" s="13">
        <v>8606.5</v>
      </c>
      <c r="I9" s="31">
        <v>623.5</v>
      </c>
      <c r="J9" s="31">
        <v>389.5</v>
      </c>
      <c r="K9" s="53"/>
      <c r="L9" s="53"/>
      <c r="M9" s="35"/>
      <c r="N9" s="13">
        <f t="shared" si="2"/>
        <v>9619.5</v>
      </c>
      <c r="O9" s="31">
        <v>1643.6</v>
      </c>
      <c r="P9" s="31">
        <v>903.68</v>
      </c>
      <c r="Q9" s="31">
        <v>0</v>
      </c>
      <c r="R9" s="31">
        <v>1506.46</v>
      </c>
      <c r="S9" s="31">
        <v>23.7</v>
      </c>
      <c r="T9" s="36"/>
      <c r="U9" s="31">
        <v>200</v>
      </c>
      <c r="V9" s="13">
        <f t="shared" si="0"/>
        <v>4277.4399999999996</v>
      </c>
      <c r="W9" s="20">
        <f t="shared" si="1"/>
        <v>5342.06</v>
      </c>
    </row>
    <row r="10" spans="1:23" s="21" customFormat="1" ht="30" customHeight="1">
      <c r="A10" s="12">
        <v>5</v>
      </c>
      <c r="B10" s="10" t="s">
        <v>31</v>
      </c>
      <c r="C10" s="4" t="s">
        <v>32</v>
      </c>
      <c r="D10" s="3" t="s">
        <v>84</v>
      </c>
      <c r="E10" s="6">
        <v>39341</v>
      </c>
      <c r="F10" s="23">
        <v>573.76</v>
      </c>
      <c r="G10" s="24">
        <v>15</v>
      </c>
      <c r="H10" s="13">
        <v>8606.5</v>
      </c>
      <c r="I10" s="31">
        <v>623.5</v>
      </c>
      <c r="J10" s="31">
        <v>389.5</v>
      </c>
      <c r="K10" s="26">
        <v>0</v>
      </c>
      <c r="L10" s="13"/>
      <c r="M10" s="35">
        <v>0</v>
      </c>
      <c r="N10" s="13">
        <f t="shared" si="2"/>
        <v>9619.5</v>
      </c>
      <c r="O10" s="23">
        <v>1500.16</v>
      </c>
      <c r="P10" s="23">
        <v>903.68</v>
      </c>
      <c r="Q10" s="23">
        <v>100</v>
      </c>
      <c r="R10" s="23">
        <v>0</v>
      </c>
      <c r="S10" s="31">
        <v>23.7</v>
      </c>
      <c r="T10" s="28"/>
      <c r="U10" s="25">
        <v>200</v>
      </c>
      <c r="V10" s="13">
        <f t="shared" si="0"/>
        <v>2727.54</v>
      </c>
      <c r="W10" s="20">
        <f t="shared" si="1"/>
        <v>6891.96</v>
      </c>
    </row>
    <row r="11" spans="1:23" s="21" customFormat="1" ht="30" customHeight="1">
      <c r="A11" s="12">
        <v>6</v>
      </c>
      <c r="B11" s="10" t="s">
        <v>33</v>
      </c>
      <c r="C11" s="4" t="s">
        <v>25</v>
      </c>
      <c r="D11" s="3" t="s">
        <v>84</v>
      </c>
      <c r="E11" s="6">
        <v>42205</v>
      </c>
      <c r="F11" s="23">
        <v>361.83</v>
      </c>
      <c r="G11" s="24">
        <v>15</v>
      </c>
      <c r="H11" s="13">
        <v>5427.5</v>
      </c>
      <c r="I11" s="31">
        <v>510.5</v>
      </c>
      <c r="J11" s="31">
        <v>333</v>
      </c>
      <c r="K11" s="26">
        <v>0</v>
      </c>
      <c r="L11" s="16"/>
      <c r="M11" s="37">
        <v>0</v>
      </c>
      <c r="N11" s="13">
        <f t="shared" si="2"/>
        <v>6271</v>
      </c>
      <c r="O11" s="23">
        <v>784.92</v>
      </c>
      <c r="P11" s="23">
        <v>569.89</v>
      </c>
      <c r="Q11" s="23"/>
      <c r="R11" s="23"/>
      <c r="S11" s="31">
        <v>9.5500000000000007</v>
      </c>
      <c r="T11" s="28">
        <v>0</v>
      </c>
      <c r="U11" s="25">
        <v>0</v>
      </c>
      <c r="V11" s="13">
        <f t="shared" si="0"/>
        <v>1364.36</v>
      </c>
      <c r="W11" s="20">
        <f t="shared" si="1"/>
        <v>4906.6400000000003</v>
      </c>
    </row>
    <row r="12" spans="1:23" s="21" customFormat="1" ht="30" customHeight="1">
      <c r="A12" s="22">
        <v>7</v>
      </c>
      <c r="B12" s="10" t="s">
        <v>34</v>
      </c>
      <c r="C12" s="4" t="s">
        <v>35</v>
      </c>
      <c r="D12" s="4" t="s">
        <v>86</v>
      </c>
      <c r="E12" s="6">
        <v>39326</v>
      </c>
      <c r="F12" s="23">
        <v>279.36</v>
      </c>
      <c r="G12" s="24">
        <v>15</v>
      </c>
      <c r="H12" s="13">
        <v>4540.5</v>
      </c>
      <c r="I12" s="23">
        <v>428</v>
      </c>
      <c r="J12" s="23">
        <v>300</v>
      </c>
      <c r="K12" s="26">
        <v>0</v>
      </c>
      <c r="L12" s="13"/>
      <c r="M12" s="25"/>
      <c r="N12" s="13">
        <f t="shared" si="2"/>
        <v>5268.5</v>
      </c>
      <c r="O12" s="23">
        <v>570.79</v>
      </c>
      <c r="P12" s="23">
        <v>476.75</v>
      </c>
      <c r="Q12" s="23">
        <v>0</v>
      </c>
      <c r="R12" s="23">
        <v>35</v>
      </c>
      <c r="S12" s="31">
        <v>5.86</v>
      </c>
      <c r="T12" s="38" t="s">
        <v>45</v>
      </c>
      <c r="U12" s="39">
        <v>2417.66</v>
      </c>
      <c r="V12" s="13">
        <f t="shared" si="0"/>
        <v>3506.0599999999995</v>
      </c>
      <c r="W12" s="20">
        <f t="shared" si="1"/>
        <v>1762.4400000000005</v>
      </c>
    </row>
    <row r="13" spans="1:23" s="21" customFormat="1" ht="30" customHeight="1">
      <c r="A13" s="22">
        <v>8</v>
      </c>
      <c r="B13" s="10" t="s">
        <v>36</v>
      </c>
      <c r="C13" s="4" t="s">
        <v>37</v>
      </c>
      <c r="D13" s="4" t="s">
        <v>86</v>
      </c>
      <c r="E13" s="6">
        <v>39295</v>
      </c>
      <c r="F13" s="29">
        <v>739.36</v>
      </c>
      <c r="G13" s="32">
        <v>15</v>
      </c>
      <c r="H13" s="13">
        <v>11092.95</v>
      </c>
      <c r="I13" s="23">
        <v>732.5</v>
      </c>
      <c r="J13" s="23">
        <v>493.5</v>
      </c>
      <c r="K13" s="26">
        <v>0</v>
      </c>
      <c r="L13" s="13"/>
      <c r="M13" s="35">
        <v>0</v>
      </c>
      <c r="N13" s="13">
        <f t="shared" si="2"/>
        <v>12318.95</v>
      </c>
      <c r="O13" s="23">
        <v>2118.5500000000002</v>
      </c>
      <c r="P13" s="23">
        <v>1164.76</v>
      </c>
      <c r="Q13" s="23">
        <v>600</v>
      </c>
      <c r="R13" s="23">
        <v>2645.29</v>
      </c>
      <c r="S13" s="31">
        <v>34.090000000000003</v>
      </c>
      <c r="T13" s="28"/>
      <c r="U13" s="39"/>
      <c r="V13" s="13">
        <f t="shared" si="0"/>
        <v>6562.6900000000005</v>
      </c>
      <c r="W13" s="20">
        <f t="shared" si="1"/>
        <v>5756.26</v>
      </c>
    </row>
    <row r="14" spans="1:23" s="21" customFormat="1" ht="30" customHeight="1">
      <c r="A14" s="22">
        <v>9</v>
      </c>
      <c r="B14" s="10" t="s">
        <v>44</v>
      </c>
      <c r="C14" s="4" t="s">
        <v>28</v>
      </c>
      <c r="D14" s="3" t="s">
        <v>84</v>
      </c>
      <c r="E14" s="47">
        <v>41395</v>
      </c>
      <c r="F14" s="23">
        <v>1752.66</v>
      </c>
      <c r="G14" s="24">
        <v>15</v>
      </c>
      <c r="H14" s="13">
        <v>26290</v>
      </c>
      <c r="I14" s="23">
        <v>1028.5</v>
      </c>
      <c r="J14" s="23">
        <v>728.5</v>
      </c>
      <c r="K14" s="26"/>
      <c r="L14" s="13"/>
      <c r="M14" s="27"/>
      <c r="N14" s="13">
        <f t="shared" si="2"/>
        <v>28047</v>
      </c>
      <c r="O14" s="23">
        <v>6574.54</v>
      </c>
      <c r="P14" s="23">
        <v>2760.45</v>
      </c>
      <c r="Q14" s="23"/>
      <c r="R14" s="23">
        <v>5843</v>
      </c>
      <c r="S14" s="31">
        <v>78.069999999999993</v>
      </c>
      <c r="T14" s="54" t="s">
        <v>80</v>
      </c>
      <c r="U14" s="25">
        <v>2000</v>
      </c>
      <c r="V14" s="13">
        <f t="shared" si="0"/>
        <v>17256.059999999998</v>
      </c>
      <c r="W14" s="20">
        <f t="shared" si="1"/>
        <v>10790.940000000002</v>
      </c>
    </row>
    <row r="15" spans="1:23" s="21" customFormat="1" ht="36" customHeight="1">
      <c r="A15" s="22">
        <v>10</v>
      </c>
      <c r="B15" s="10" t="s">
        <v>38</v>
      </c>
      <c r="C15" s="4" t="s">
        <v>39</v>
      </c>
      <c r="D15" s="3" t="s">
        <v>84</v>
      </c>
      <c r="E15" s="6">
        <v>40878</v>
      </c>
      <c r="F15" s="29">
        <v>341.23</v>
      </c>
      <c r="G15" s="24">
        <v>15</v>
      </c>
      <c r="H15" s="13">
        <v>5118.5</v>
      </c>
      <c r="I15" s="23">
        <v>443.5</v>
      </c>
      <c r="J15" s="23">
        <v>315.5</v>
      </c>
      <c r="K15" s="26">
        <v>0</v>
      </c>
      <c r="L15" s="13"/>
      <c r="M15" s="35">
        <v>0</v>
      </c>
      <c r="N15" s="13">
        <f t="shared" si="2"/>
        <v>5877.5</v>
      </c>
      <c r="O15" s="23">
        <v>700.84</v>
      </c>
      <c r="P15" s="23">
        <v>537.44000000000005</v>
      </c>
      <c r="Q15" s="23">
        <v>500</v>
      </c>
      <c r="R15" s="23">
        <v>745.55</v>
      </c>
      <c r="S15" s="31">
        <v>7.23</v>
      </c>
      <c r="T15" s="28"/>
      <c r="U15" s="25">
        <v>0</v>
      </c>
      <c r="V15" s="13">
        <f t="shared" si="0"/>
        <v>2491.06</v>
      </c>
      <c r="W15" s="20">
        <f t="shared" si="1"/>
        <v>3386.44</v>
      </c>
    </row>
    <row r="16" spans="1:23" ht="16.5" thickBot="1">
      <c r="A16" s="62" t="s">
        <v>40</v>
      </c>
      <c r="B16" s="63"/>
      <c r="C16" s="2"/>
      <c r="D16" s="2"/>
      <c r="E16" s="2"/>
      <c r="F16" s="2"/>
      <c r="G16" s="40"/>
      <c r="H16" s="41">
        <f>SUM(H6:H15)</f>
        <v>88834.9</v>
      </c>
      <c r="I16" s="41">
        <f>SUM(I6:I15)</f>
        <v>5967.5</v>
      </c>
      <c r="J16" s="41">
        <f>SUM(J6:J15)</f>
        <v>3987.5</v>
      </c>
      <c r="K16" s="41">
        <v>0</v>
      </c>
      <c r="L16" s="41">
        <v>0</v>
      </c>
      <c r="M16" s="41">
        <v>0</v>
      </c>
      <c r="N16" s="41">
        <f>SUM(N6:N15)</f>
        <v>98789.95</v>
      </c>
      <c r="O16" s="41">
        <f>SUM(O6:O15)</f>
        <v>16879.32</v>
      </c>
      <c r="P16" s="41">
        <v>9327.66</v>
      </c>
      <c r="Q16" s="41">
        <f>SUM(Q6:Q15)</f>
        <v>1400</v>
      </c>
      <c r="R16" s="41">
        <f>SUM(R6:R15)</f>
        <v>10775.3</v>
      </c>
      <c r="S16" s="41">
        <f>SUM(S6:S15)</f>
        <v>222.7</v>
      </c>
      <c r="T16" s="41">
        <v>0</v>
      </c>
      <c r="U16" s="41">
        <f>SUM(U6:U15)</f>
        <v>4817.66</v>
      </c>
      <c r="V16" s="41">
        <f>SUM(V6:V15)</f>
        <v>43422.64</v>
      </c>
      <c r="W16" s="41">
        <f>SUM(W6:W15)</f>
        <v>55367.310000000012</v>
      </c>
    </row>
    <row r="17" spans="3:4" ht="15.75" thickTop="1">
      <c r="C17" s="52"/>
      <c r="D17" s="52"/>
    </row>
  </sheetData>
  <mergeCells count="12">
    <mergeCell ref="N4:N5"/>
    <mergeCell ref="O4:U4"/>
    <mergeCell ref="V4:V5"/>
    <mergeCell ref="W4:W5"/>
    <mergeCell ref="A16:B16"/>
    <mergeCell ref="A4:A5"/>
    <mergeCell ref="B4:B5"/>
    <mergeCell ref="C4:C5"/>
    <mergeCell ref="E4:E5"/>
    <mergeCell ref="F4:F5"/>
    <mergeCell ref="G4:M4"/>
    <mergeCell ref="D4:D5"/>
  </mergeCells>
  <pageMargins left="0.23622047244094491" right="0.23622047244094491" top="1.5354330708661419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"/>
  <sheetViews>
    <sheetView zoomScale="80" zoomScaleNormal="80" workbookViewId="0">
      <pane ySplit="1" topLeftCell="A2" activePane="bottomLeft" state="frozen"/>
      <selection pane="bottomLeft" activeCell="D4" sqref="D4:D15"/>
    </sheetView>
  </sheetViews>
  <sheetFormatPr baseColWidth="10" defaultRowHeight="15"/>
  <cols>
    <col min="1" max="1" width="11.42578125" style="1"/>
    <col min="2" max="2" width="55.5703125" style="1" customWidth="1"/>
    <col min="3" max="4" width="37.85546875" style="1" customWidth="1"/>
    <col min="5" max="5" width="14" style="1" customWidth="1"/>
    <col min="6" max="6" width="19.5703125" style="1" bestFit="1" customWidth="1"/>
    <col min="7" max="7" width="12.7109375" style="1" customWidth="1"/>
    <col min="8" max="8" width="13" style="1" customWidth="1"/>
    <col min="9" max="10" width="15.28515625" style="1" bestFit="1" customWidth="1"/>
    <col min="11" max="11" width="8.85546875" style="1" customWidth="1"/>
    <col min="12" max="12" width="5.7109375" style="1" customWidth="1"/>
    <col min="13" max="13" width="11.42578125" style="1"/>
    <col min="14" max="14" width="13.28515625" style="1" customWidth="1"/>
    <col min="15" max="15" width="13.7109375" style="1" customWidth="1"/>
    <col min="16" max="16" width="13" style="1" customWidth="1"/>
    <col min="17" max="17" width="11.28515625" style="1" customWidth="1"/>
    <col min="18" max="18" width="12.5703125" style="1" customWidth="1"/>
    <col min="19" max="19" width="12.7109375" style="1" bestFit="1" customWidth="1"/>
    <col min="20" max="20" width="6.7109375" style="1" customWidth="1"/>
    <col min="21" max="21" width="13.28515625" style="1" customWidth="1"/>
    <col min="22" max="22" width="16" style="1" customWidth="1"/>
    <col min="23" max="23" width="15" style="1" customWidth="1"/>
    <col min="24" max="16384" width="11.42578125" style="1"/>
  </cols>
  <sheetData>
    <row r="1" spans="1:23">
      <c r="A1" s="1" t="s">
        <v>42</v>
      </c>
    </row>
    <row r="2" spans="1:23">
      <c r="A2" s="1" t="s">
        <v>43</v>
      </c>
      <c r="B2" s="1" t="s">
        <v>78</v>
      </c>
    </row>
    <row r="3" spans="1:23" ht="15.75" thickBot="1"/>
    <row r="4" spans="1:23" ht="16.5" customHeight="1" thickBot="1">
      <c r="A4" s="55" t="s">
        <v>0</v>
      </c>
      <c r="B4" s="55" t="s">
        <v>1</v>
      </c>
      <c r="C4" s="55" t="s">
        <v>2</v>
      </c>
      <c r="D4" s="55" t="s">
        <v>83</v>
      </c>
      <c r="E4" s="55" t="s">
        <v>41</v>
      </c>
      <c r="F4" s="55" t="s">
        <v>3</v>
      </c>
      <c r="G4" s="57" t="s">
        <v>4</v>
      </c>
      <c r="H4" s="58"/>
      <c r="I4" s="58"/>
      <c r="J4" s="58"/>
      <c r="K4" s="58"/>
      <c r="L4" s="58"/>
      <c r="M4" s="59"/>
      <c r="N4" s="55" t="s">
        <v>5</v>
      </c>
      <c r="O4" s="57" t="s">
        <v>6</v>
      </c>
      <c r="P4" s="58"/>
      <c r="Q4" s="58"/>
      <c r="R4" s="58"/>
      <c r="S4" s="58"/>
      <c r="T4" s="58"/>
      <c r="U4" s="59"/>
      <c r="V4" s="55" t="s">
        <v>7</v>
      </c>
      <c r="W4" s="60" t="s">
        <v>8</v>
      </c>
    </row>
    <row r="5" spans="1:23" ht="33" customHeight="1" thickBot="1">
      <c r="A5" s="56"/>
      <c r="B5" s="56"/>
      <c r="C5" s="56"/>
      <c r="D5" s="56"/>
      <c r="E5" s="56"/>
      <c r="F5" s="56"/>
      <c r="G5" s="46" t="s">
        <v>9</v>
      </c>
      <c r="H5" s="46" t="s">
        <v>10</v>
      </c>
      <c r="I5" s="46" t="s">
        <v>11</v>
      </c>
      <c r="J5" s="46" t="s">
        <v>12</v>
      </c>
      <c r="K5" s="46" t="s">
        <v>13</v>
      </c>
      <c r="L5" s="46" t="s">
        <v>14</v>
      </c>
      <c r="M5" s="46" t="s">
        <v>15</v>
      </c>
      <c r="N5" s="56"/>
      <c r="O5" s="42" t="s">
        <v>16</v>
      </c>
      <c r="P5" s="42" t="s">
        <v>17</v>
      </c>
      <c r="Q5" s="43" t="s">
        <v>18</v>
      </c>
      <c r="R5" s="44" t="s">
        <v>46</v>
      </c>
      <c r="S5" s="43" t="s">
        <v>19</v>
      </c>
      <c r="T5" s="45" t="s">
        <v>20</v>
      </c>
      <c r="U5" s="42" t="s">
        <v>21</v>
      </c>
      <c r="V5" s="56"/>
      <c r="W5" s="61"/>
    </row>
    <row r="6" spans="1:23" s="21" customFormat="1" ht="30" customHeight="1">
      <c r="A6" s="12">
        <v>1</v>
      </c>
      <c r="B6" s="9" t="s">
        <v>22</v>
      </c>
      <c r="C6" s="3" t="s">
        <v>23</v>
      </c>
      <c r="D6" s="3" t="s">
        <v>84</v>
      </c>
      <c r="E6" s="6">
        <v>39326</v>
      </c>
      <c r="F6" s="13">
        <v>573.76</v>
      </c>
      <c r="G6" s="14">
        <v>15</v>
      </c>
      <c r="H6" s="13">
        <v>8606.5</v>
      </c>
      <c r="I6" s="15">
        <v>623.5</v>
      </c>
      <c r="J6" s="15">
        <v>389.5</v>
      </c>
      <c r="K6" s="16">
        <v>0</v>
      </c>
      <c r="L6" s="13"/>
      <c r="M6" s="17">
        <v>0</v>
      </c>
      <c r="N6" s="13">
        <f>SUM(H6:M6)</f>
        <v>9619.5</v>
      </c>
      <c r="O6" s="13">
        <v>1500.16</v>
      </c>
      <c r="P6" s="13">
        <v>903.68</v>
      </c>
      <c r="Q6" s="13">
        <v>0</v>
      </c>
      <c r="R6" s="13"/>
      <c r="S6" s="13">
        <v>23.7</v>
      </c>
      <c r="T6" s="18"/>
      <c r="U6" s="19">
        <v>0</v>
      </c>
      <c r="V6" s="13">
        <f t="shared" ref="V6:V15" si="0">SUM(O6:U6)</f>
        <v>2427.54</v>
      </c>
      <c r="W6" s="20">
        <f t="shared" ref="W6:W15" si="1">SUM(N6-V6)</f>
        <v>7191.96</v>
      </c>
    </row>
    <row r="7" spans="1:23" s="21" customFormat="1" ht="30" customHeight="1">
      <c r="A7" s="22">
        <v>2</v>
      </c>
      <c r="B7" s="10" t="s">
        <v>24</v>
      </c>
      <c r="C7" s="4" t="s">
        <v>25</v>
      </c>
      <c r="D7" s="4" t="s">
        <v>85</v>
      </c>
      <c r="E7" s="6">
        <v>39356</v>
      </c>
      <c r="F7" s="23">
        <v>361.83</v>
      </c>
      <c r="G7" s="24">
        <v>15</v>
      </c>
      <c r="H7" s="13">
        <f>SUM(F7*G7)</f>
        <v>5427.45</v>
      </c>
      <c r="I7" s="25">
        <v>510.5</v>
      </c>
      <c r="J7" s="25">
        <v>333</v>
      </c>
      <c r="K7" s="26">
        <v>0</v>
      </c>
      <c r="L7" s="13"/>
      <c r="M7" s="27">
        <v>0</v>
      </c>
      <c r="N7" s="13">
        <v>6271</v>
      </c>
      <c r="O7" s="23">
        <v>784.92</v>
      </c>
      <c r="P7" s="23">
        <v>569.89</v>
      </c>
      <c r="Q7" s="23">
        <v>0</v>
      </c>
      <c r="R7" s="23">
        <v>0</v>
      </c>
      <c r="S7" s="23">
        <v>9.57</v>
      </c>
      <c r="T7" s="28"/>
      <c r="U7" s="25"/>
      <c r="V7" s="13">
        <f t="shared" si="0"/>
        <v>1364.3799999999999</v>
      </c>
      <c r="W7" s="20">
        <f t="shared" si="1"/>
        <v>4906.62</v>
      </c>
    </row>
    <row r="8" spans="1:23" s="21" customFormat="1" ht="30" customHeight="1">
      <c r="A8" s="22">
        <v>3</v>
      </c>
      <c r="B8" s="10" t="s">
        <v>26</v>
      </c>
      <c r="C8" s="4" t="s">
        <v>27</v>
      </c>
      <c r="D8" s="4" t="s">
        <v>86</v>
      </c>
      <c r="E8" s="7">
        <v>40878</v>
      </c>
      <c r="F8" s="29">
        <v>341.23</v>
      </c>
      <c r="G8" s="24">
        <v>15</v>
      </c>
      <c r="H8" s="13">
        <v>5118.5</v>
      </c>
      <c r="I8" s="23">
        <v>443.5</v>
      </c>
      <c r="J8" s="23">
        <v>315.5</v>
      </c>
      <c r="K8" s="26">
        <v>0</v>
      </c>
      <c r="L8" s="13"/>
      <c r="M8" s="27">
        <v>0</v>
      </c>
      <c r="N8" s="13">
        <f t="shared" ref="N8:N15" si="2">SUM(H8:M8)</f>
        <v>5877.5</v>
      </c>
      <c r="O8" s="23">
        <v>700.84</v>
      </c>
      <c r="P8" s="23">
        <v>537.44000000000005</v>
      </c>
      <c r="Q8" s="23">
        <v>200</v>
      </c>
      <c r="R8" s="23">
        <v>0</v>
      </c>
      <c r="S8" s="23">
        <v>7.24</v>
      </c>
      <c r="T8" s="28"/>
      <c r="U8" s="25">
        <v>0</v>
      </c>
      <c r="V8" s="13">
        <f t="shared" si="0"/>
        <v>1445.5200000000002</v>
      </c>
      <c r="W8" s="20">
        <f t="shared" si="1"/>
        <v>4431.9799999999996</v>
      </c>
    </row>
    <row r="9" spans="1:23" s="21" customFormat="1" ht="30" customHeight="1">
      <c r="A9" s="22">
        <v>4</v>
      </c>
      <c r="B9" s="11" t="s">
        <v>29</v>
      </c>
      <c r="C9" s="5" t="s">
        <v>30</v>
      </c>
      <c r="D9" s="3" t="s">
        <v>84</v>
      </c>
      <c r="E9" s="8">
        <v>39326</v>
      </c>
      <c r="F9" s="31">
        <v>573.76</v>
      </c>
      <c r="G9" s="32">
        <v>15</v>
      </c>
      <c r="H9" s="13">
        <v>8606.5</v>
      </c>
      <c r="I9" s="31">
        <v>623.5</v>
      </c>
      <c r="J9" s="31">
        <v>389.5</v>
      </c>
      <c r="K9" s="53"/>
      <c r="L9" s="53"/>
      <c r="M9" s="35"/>
      <c r="N9" s="13">
        <f t="shared" si="2"/>
        <v>9619.5</v>
      </c>
      <c r="O9" s="31">
        <v>1643.6</v>
      </c>
      <c r="P9" s="31">
        <v>903.68</v>
      </c>
      <c r="Q9" s="31">
        <v>0</v>
      </c>
      <c r="R9" s="31">
        <v>1506.46</v>
      </c>
      <c r="S9" s="31">
        <v>23.7</v>
      </c>
      <c r="T9" s="36"/>
      <c r="U9" s="31">
        <v>200</v>
      </c>
      <c r="V9" s="13">
        <f t="shared" si="0"/>
        <v>4277.4399999999996</v>
      </c>
      <c r="W9" s="20">
        <f t="shared" si="1"/>
        <v>5342.06</v>
      </c>
    </row>
    <row r="10" spans="1:23" s="21" customFormat="1" ht="30" customHeight="1">
      <c r="A10" s="12">
        <v>5</v>
      </c>
      <c r="B10" s="10" t="s">
        <v>31</v>
      </c>
      <c r="C10" s="4" t="s">
        <v>32</v>
      </c>
      <c r="D10" s="3" t="s">
        <v>84</v>
      </c>
      <c r="E10" s="6">
        <v>39341</v>
      </c>
      <c r="F10" s="23">
        <v>573.76</v>
      </c>
      <c r="G10" s="24">
        <v>15</v>
      </c>
      <c r="H10" s="13">
        <v>8606.5</v>
      </c>
      <c r="I10" s="31">
        <v>623.5</v>
      </c>
      <c r="J10" s="31">
        <v>389.5</v>
      </c>
      <c r="K10" s="26">
        <v>0</v>
      </c>
      <c r="L10" s="13"/>
      <c r="M10" s="35">
        <v>0</v>
      </c>
      <c r="N10" s="13">
        <f t="shared" si="2"/>
        <v>9619.5</v>
      </c>
      <c r="O10" s="23">
        <v>1500.16</v>
      </c>
      <c r="P10" s="23">
        <v>903.68</v>
      </c>
      <c r="Q10" s="23">
        <v>100</v>
      </c>
      <c r="R10" s="23">
        <v>0</v>
      </c>
      <c r="S10" s="31">
        <v>23.7</v>
      </c>
      <c r="T10" s="28"/>
      <c r="U10" s="25">
        <v>200</v>
      </c>
      <c r="V10" s="13">
        <f t="shared" si="0"/>
        <v>2727.54</v>
      </c>
      <c r="W10" s="20">
        <f t="shared" si="1"/>
        <v>6891.96</v>
      </c>
    </row>
    <row r="11" spans="1:23" s="21" customFormat="1" ht="30" customHeight="1">
      <c r="A11" s="12">
        <v>6</v>
      </c>
      <c r="B11" s="10" t="s">
        <v>33</v>
      </c>
      <c r="C11" s="4" t="s">
        <v>25</v>
      </c>
      <c r="D11" s="3" t="s">
        <v>84</v>
      </c>
      <c r="E11" s="6">
        <v>42205</v>
      </c>
      <c r="F11" s="23">
        <v>361.83</v>
      </c>
      <c r="G11" s="24">
        <v>15</v>
      </c>
      <c r="H11" s="13">
        <v>5427.5</v>
      </c>
      <c r="I11" s="31">
        <v>510.5</v>
      </c>
      <c r="J11" s="31">
        <v>333</v>
      </c>
      <c r="K11" s="26">
        <v>0</v>
      </c>
      <c r="L11" s="16"/>
      <c r="M11" s="37">
        <v>0</v>
      </c>
      <c r="N11" s="13">
        <f t="shared" si="2"/>
        <v>6271</v>
      </c>
      <c r="O11" s="23">
        <v>784.92</v>
      </c>
      <c r="P11" s="23">
        <v>569.89</v>
      </c>
      <c r="Q11" s="23"/>
      <c r="R11" s="23"/>
      <c r="S11" s="31">
        <v>9.59</v>
      </c>
      <c r="T11" s="28">
        <v>0</v>
      </c>
      <c r="U11" s="25">
        <v>0</v>
      </c>
      <c r="V11" s="13">
        <f t="shared" si="0"/>
        <v>1364.3999999999999</v>
      </c>
      <c r="W11" s="20">
        <f t="shared" si="1"/>
        <v>4906.6000000000004</v>
      </c>
    </row>
    <row r="12" spans="1:23" s="21" customFormat="1" ht="30" customHeight="1">
      <c r="A12" s="22">
        <v>7</v>
      </c>
      <c r="B12" s="10" t="s">
        <v>34</v>
      </c>
      <c r="C12" s="4" t="s">
        <v>35</v>
      </c>
      <c r="D12" s="4" t="s">
        <v>86</v>
      </c>
      <c r="E12" s="6">
        <v>39326</v>
      </c>
      <c r="F12" s="23">
        <v>279.36</v>
      </c>
      <c r="G12" s="24">
        <v>15</v>
      </c>
      <c r="H12" s="13">
        <v>4540.5</v>
      </c>
      <c r="I12" s="23">
        <v>428</v>
      </c>
      <c r="J12" s="23">
        <v>300</v>
      </c>
      <c r="K12" s="26">
        <v>0</v>
      </c>
      <c r="L12" s="13"/>
      <c r="M12" s="25"/>
      <c r="N12" s="13">
        <f t="shared" si="2"/>
        <v>5268.5</v>
      </c>
      <c r="O12" s="23">
        <v>570.79</v>
      </c>
      <c r="P12" s="23">
        <v>476.75</v>
      </c>
      <c r="Q12" s="23">
        <v>0</v>
      </c>
      <c r="R12" s="23">
        <v>35</v>
      </c>
      <c r="S12" s="31">
        <v>5.86</v>
      </c>
      <c r="T12" s="38" t="s">
        <v>45</v>
      </c>
      <c r="U12" s="39">
        <v>2417.66</v>
      </c>
      <c r="V12" s="13">
        <f t="shared" si="0"/>
        <v>3506.0599999999995</v>
      </c>
      <c r="W12" s="20">
        <f t="shared" si="1"/>
        <v>1762.4400000000005</v>
      </c>
    </row>
    <row r="13" spans="1:23" s="21" customFormat="1" ht="30" customHeight="1">
      <c r="A13" s="22">
        <v>8</v>
      </c>
      <c r="B13" s="10" t="s">
        <v>36</v>
      </c>
      <c r="C13" s="4" t="s">
        <v>37</v>
      </c>
      <c r="D13" s="4" t="s">
        <v>86</v>
      </c>
      <c r="E13" s="6">
        <v>39295</v>
      </c>
      <c r="F13" s="29">
        <v>739.36</v>
      </c>
      <c r="G13" s="32">
        <v>15</v>
      </c>
      <c r="H13" s="13">
        <v>11092.95</v>
      </c>
      <c r="I13" s="23">
        <v>732.5</v>
      </c>
      <c r="J13" s="23">
        <v>493.5</v>
      </c>
      <c r="K13" s="26">
        <v>0</v>
      </c>
      <c r="L13" s="13"/>
      <c r="M13" s="35">
        <v>0</v>
      </c>
      <c r="N13" s="13">
        <f t="shared" si="2"/>
        <v>12318.95</v>
      </c>
      <c r="O13" s="23">
        <v>2118.5500000000002</v>
      </c>
      <c r="P13" s="23">
        <v>1164.76</v>
      </c>
      <c r="Q13" s="23">
        <v>600</v>
      </c>
      <c r="R13" s="23">
        <v>2645.29</v>
      </c>
      <c r="S13" s="31">
        <v>63.28</v>
      </c>
      <c r="T13" s="28"/>
      <c r="U13" s="39">
        <v>431.75</v>
      </c>
      <c r="V13" s="13">
        <f t="shared" si="0"/>
        <v>7023.63</v>
      </c>
      <c r="W13" s="20">
        <f t="shared" si="1"/>
        <v>5295.3200000000006</v>
      </c>
    </row>
    <row r="14" spans="1:23" s="21" customFormat="1" ht="30" customHeight="1">
      <c r="A14" s="22">
        <v>9</v>
      </c>
      <c r="B14" s="10" t="s">
        <v>44</v>
      </c>
      <c r="C14" s="4" t="s">
        <v>28</v>
      </c>
      <c r="D14" s="3" t="s">
        <v>84</v>
      </c>
      <c r="E14" s="47">
        <v>41395</v>
      </c>
      <c r="F14" s="23">
        <v>1752.66</v>
      </c>
      <c r="G14" s="24">
        <v>15</v>
      </c>
      <c r="H14" s="13">
        <v>26290</v>
      </c>
      <c r="I14" s="23">
        <v>1028.5</v>
      </c>
      <c r="J14" s="23">
        <v>728.5</v>
      </c>
      <c r="K14" s="26"/>
      <c r="L14" s="13"/>
      <c r="M14" s="27"/>
      <c r="N14" s="13">
        <f t="shared" si="2"/>
        <v>28047</v>
      </c>
      <c r="O14" s="23">
        <v>6574.54</v>
      </c>
      <c r="P14" s="23">
        <v>2760.45</v>
      </c>
      <c r="Q14" s="23"/>
      <c r="R14" s="23">
        <v>5843</v>
      </c>
      <c r="S14" s="31">
        <v>78.08</v>
      </c>
      <c r="T14" s="54" t="s">
        <v>79</v>
      </c>
      <c r="U14" s="25">
        <v>7000</v>
      </c>
      <c r="V14" s="13">
        <f t="shared" si="0"/>
        <v>22256.07</v>
      </c>
      <c r="W14" s="20">
        <f t="shared" si="1"/>
        <v>5790.93</v>
      </c>
    </row>
    <row r="15" spans="1:23" s="21" customFormat="1" ht="36" customHeight="1">
      <c r="A15" s="22">
        <v>10</v>
      </c>
      <c r="B15" s="10" t="s">
        <v>38</v>
      </c>
      <c r="C15" s="4" t="s">
        <v>39</v>
      </c>
      <c r="D15" s="3" t="s">
        <v>84</v>
      </c>
      <c r="E15" s="6">
        <v>40878</v>
      </c>
      <c r="F15" s="29">
        <v>341.23</v>
      </c>
      <c r="G15" s="24">
        <v>15</v>
      </c>
      <c r="H15" s="13">
        <v>5118.5</v>
      </c>
      <c r="I15" s="23">
        <v>443.5</v>
      </c>
      <c r="J15" s="23">
        <v>315.5</v>
      </c>
      <c r="K15" s="26">
        <v>0</v>
      </c>
      <c r="L15" s="13"/>
      <c r="M15" s="35">
        <v>0</v>
      </c>
      <c r="N15" s="13">
        <f t="shared" si="2"/>
        <v>5877.5</v>
      </c>
      <c r="O15" s="23">
        <v>700.84</v>
      </c>
      <c r="P15" s="23">
        <v>537.44000000000005</v>
      </c>
      <c r="Q15" s="23">
        <v>500</v>
      </c>
      <c r="R15" s="23">
        <v>745.55</v>
      </c>
      <c r="S15" s="31">
        <v>7.24</v>
      </c>
      <c r="T15" s="28"/>
      <c r="U15" s="25">
        <v>0</v>
      </c>
      <c r="V15" s="13">
        <f t="shared" si="0"/>
        <v>2491.0699999999997</v>
      </c>
      <c r="W15" s="20">
        <f t="shared" si="1"/>
        <v>3386.4300000000003</v>
      </c>
    </row>
    <row r="16" spans="1:23" ht="16.5" thickBot="1">
      <c r="A16" s="62" t="s">
        <v>40</v>
      </c>
      <c r="B16" s="63"/>
      <c r="C16" s="2"/>
      <c r="D16" s="2"/>
      <c r="E16" s="2"/>
      <c r="F16" s="2"/>
      <c r="G16" s="40"/>
      <c r="H16" s="41">
        <f>SUM(H6:H15)</f>
        <v>88834.9</v>
      </c>
      <c r="I16" s="41">
        <f>SUM(I6:I15)</f>
        <v>5967.5</v>
      </c>
      <c r="J16" s="41">
        <f>SUM(J6:J15)</f>
        <v>3987.5</v>
      </c>
      <c r="K16" s="41">
        <v>0</v>
      </c>
      <c r="L16" s="41">
        <v>0</v>
      </c>
      <c r="M16" s="41">
        <v>0</v>
      </c>
      <c r="N16" s="41">
        <f>SUM(N6:N15)</f>
        <v>98789.95</v>
      </c>
      <c r="O16" s="41">
        <f>SUM(O6:O15)</f>
        <v>16879.32</v>
      </c>
      <c r="P16" s="41">
        <v>9327.66</v>
      </c>
      <c r="Q16" s="41">
        <f>SUM(Q6:Q15)</f>
        <v>1400</v>
      </c>
      <c r="R16" s="41">
        <f>SUM(R6:R15)</f>
        <v>10775.3</v>
      </c>
      <c r="S16" s="41">
        <f>SUM(S6:S15)</f>
        <v>251.95999999999998</v>
      </c>
      <c r="T16" s="41">
        <v>0</v>
      </c>
      <c r="U16" s="41">
        <f>SUM(U6:U15)</f>
        <v>10249.41</v>
      </c>
      <c r="V16" s="41">
        <f>SUM(V6:V15)</f>
        <v>48883.65</v>
      </c>
      <c r="W16" s="41">
        <f>SUM(W6:W15)</f>
        <v>49906.3</v>
      </c>
    </row>
    <row r="17" spans="3:4" ht="15.75" thickTop="1">
      <c r="C17" s="52"/>
      <c r="D17" s="52"/>
    </row>
  </sheetData>
  <mergeCells count="12">
    <mergeCell ref="N4:N5"/>
    <mergeCell ref="O4:U4"/>
    <mergeCell ref="V4:V5"/>
    <mergeCell ref="W4:W5"/>
    <mergeCell ref="A16:B16"/>
    <mergeCell ref="A4:A5"/>
    <mergeCell ref="B4:B5"/>
    <mergeCell ref="C4:C5"/>
    <mergeCell ref="E4:E5"/>
    <mergeCell ref="F4:F5"/>
    <mergeCell ref="G4:M4"/>
    <mergeCell ref="D4:D5"/>
  </mergeCells>
  <pageMargins left="0.23622047244094491" right="0.23622047244094491" top="1.5354330708661419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7"/>
  <sheetViews>
    <sheetView zoomScale="80" zoomScaleNormal="80" workbookViewId="0">
      <pane ySplit="1" topLeftCell="A2" activePane="bottomLeft" state="frozen"/>
      <selection pane="bottomLeft" activeCell="D4" sqref="D4:D15"/>
    </sheetView>
  </sheetViews>
  <sheetFormatPr baseColWidth="10" defaultRowHeight="15"/>
  <cols>
    <col min="1" max="1" width="11.42578125" style="1"/>
    <col min="2" max="2" width="55.5703125" style="1" customWidth="1"/>
    <col min="3" max="4" width="37.85546875" style="1" customWidth="1"/>
    <col min="5" max="5" width="14" style="1" customWidth="1"/>
    <col min="6" max="6" width="19.5703125" style="1" bestFit="1" customWidth="1"/>
    <col min="7" max="7" width="12.7109375" style="1" customWidth="1"/>
    <col min="8" max="8" width="13" style="1" customWidth="1"/>
    <col min="9" max="10" width="15.28515625" style="1" bestFit="1" customWidth="1"/>
    <col min="11" max="11" width="8.85546875" style="1" customWidth="1"/>
    <col min="12" max="12" width="5.7109375" style="1" customWidth="1"/>
    <col min="13" max="13" width="11.42578125" style="1"/>
    <col min="14" max="14" width="13.28515625" style="1" customWidth="1"/>
    <col min="15" max="15" width="13.7109375" style="1" customWidth="1"/>
    <col min="16" max="16" width="13" style="1" customWidth="1"/>
    <col min="17" max="17" width="11.28515625" style="1" customWidth="1"/>
    <col min="18" max="18" width="12.5703125" style="1" customWidth="1"/>
    <col min="19" max="19" width="12.7109375" style="1" bestFit="1" customWidth="1"/>
    <col min="20" max="20" width="6.7109375" style="1" customWidth="1"/>
    <col min="21" max="21" width="11.28515625" style="1" customWidth="1"/>
    <col min="22" max="22" width="16" style="1" customWidth="1"/>
    <col min="23" max="23" width="15" style="1" customWidth="1"/>
    <col min="24" max="16384" width="11.42578125" style="1"/>
  </cols>
  <sheetData>
    <row r="1" spans="1:23">
      <c r="A1" s="1" t="s">
        <v>42</v>
      </c>
    </row>
    <row r="2" spans="1:23">
      <c r="A2" s="1" t="s">
        <v>43</v>
      </c>
      <c r="B2" s="1" t="s">
        <v>76</v>
      </c>
    </row>
    <row r="3" spans="1:23" ht="15.75" thickBot="1"/>
    <row r="4" spans="1:23" ht="16.5" customHeight="1" thickBot="1">
      <c r="A4" s="55" t="s">
        <v>0</v>
      </c>
      <c r="B4" s="55" t="s">
        <v>1</v>
      </c>
      <c r="C4" s="55" t="s">
        <v>2</v>
      </c>
      <c r="D4" s="55" t="s">
        <v>83</v>
      </c>
      <c r="E4" s="55" t="s">
        <v>41</v>
      </c>
      <c r="F4" s="55" t="s">
        <v>3</v>
      </c>
      <c r="G4" s="57" t="s">
        <v>4</v>
      </c>
      <c r="H4" s="58"/>
      <c r="I4" s="58"/>
      <c r="J4" s="58"/>
      <c r="K4" s="58"/>
      <c r="L4" s="58"/>
      <c r="M4" s="59"/>
      <c r="N4" s="55" t="s">
        <v>5</v>
      </c>
      <c r="O4" s="57" t="s">
        <v>6</v>
      </c>
      <c r="P4" s="58"/>
      <c r="Q4" s="58"/>
      <c r="R4" s="58"/>
      <c r="S4" s="58"/>
      <c r="T4" s="58"/>
      <c r="U4" s="59"/>
      <c r="V4" s="55" t="s">
        <v>7</v>
      </c>
      <c r="W4" s="60" t="s">
        <v>8</v>
      </c>
    </row>
    <row r="5" spans="1:23" ht="33" customHeight="1" thickBot="1">
      <c r="A5" s="56"/>
      <c r="B5" s="56"/>
      <c r="C5" s="56"/>
      <c r="D5" s="56"/>
      <c r="E5" s="56"/>
      <c r="F5" s="56"/>
      <c r="G5" s="46" t="s">
        <v>9</v>
      </c>
      <c r="H5" s="46" t="s">
        <v>10</v>
      </c>
      <c r="I5" s="46" t="s">
        <v>11</v>
      </c>
      <c r="J5" s="46" t="s">
        <v>12</v>
      </c>
      <c r="K5" s="46" t="s">
        <v>13</v>
      </c>
      <c r="L5" s="46" t="s">
        <v>14</v>
      </c>
      <c r="M5" s="46" t="s">
        <v>15</v>
      </c>
      <c r="N5" s="56"/>
      <c r="O5" s="42" t="s">
        <v>16</v>
      </c>
      <c r="P5" s="42" t="s">
        <v>17</v>
      </c>
      <c r="Q5" s="43" t="s">
        <v>18</v>
      </c>
      <c r="R5" s="44" t="s">
        <v>46</v>
      </c>
      <c r="S5" s="43" t="s">
        <v>19</v>
      </c>
      <c r="T5" s="45" t="s">
        <v>20</v>
      </c>
      <c r="U5" s="42" t="s">
        <v>21</v>
      </c>
      <c r="V5" s="56"/>
      <c r="W5" s="61"/>
    </row>
    <row r="6" spans="1:23" s="21" customFormat="1" ht="30" customHeight="1">
      <c r="A6" s="12">
        <v>1</v>
      </c>
      <c r="B6" s="9" t="s">
        <v>22</v>
      </c>
      <c r="C6" s="3" t="s">
        <v>23</v>
      </c>
      <c r="D6" s="3" t="s">
        <v>84</v>
      </c>
      <c r="E6" s="6">
        <v>39326</v>
      </c>
      <c r="F6" s="13">
        <v>573.76</v>
      </c>
      <c r="G6" s="14">
        <v>15</v>
      </c>
      <c r="H6" s="13">
        <v>8606.5</v>
      </c>
      <c r="I6" s="15">
        <v>623.5</v>
      </c>
      <c r="J6" s="15">
        <v>389.5</v>
      </c>
      <c r="K6" s="16">
        <v>0</v>
      </c>
      <c r="L6" s="13"/>
      <c r="M6" s="17">
        <v>0</v>
      </c>
      <c r="N6" s="13">
        <f>SUM(H6:M6)</f>
        <v>9619.5</v>
      </c>
      <c r="O6" s="13">
        <v>1500.16</v>
      </c>
      <c r="P6" s="13">
        <v>903.68</v>
      </c>
      <c r="Q6" s="13">
        <v>0</v>
      </c>
      <c r="R6" s="13"/>
      <c r="S6" s="13">
        <v>24.49</v>
      </c>
      <c r="T6" s="18"/>
      <c r="U6" s="19">
        <v>0</v>
      </c>
      <c r="V6" s="13">
        <f t="shared" ref="V6:V15" si="0">SUM(O6:U6)</f>
        <v>2428.33</v>
      </c>
      <c r="W6" s="20">
        <f t="shared" ref="W6:W15" si="1">SUM(N6-V6)</f>
        <v>7191.17</v>
      </c>
    </row>
    <row r="7" spans="1:23" s="21" customFormat="1" ht="30" customHeight="1">
      <c r="A7" s="22">
        <v>2</v>
      </c>
      <c r="B7" s="10" t="s">
        <v>24</v>
      </c>
      <c r="C7" s="4" t="s">
        <v>25</v>
      </c>
      <c r="D7" s="4" t="s">
        <v>85</v>
      </c>
      <c r="E7" s="6">
        <v>39356</v>
      </c>
      <c r="F7" s="23">
        <v>361.83</v>
      </c>
      <c r="G7" s="24">
        <v>15</v>
      </c>
      <c r="H7" s="13">
        <f>SUM(F7*G7)</f>
        <v>5427.45</v>
      </c>
      <c r="I7" s="25">
        <v>510.5</v>
      </c>
      <c r="J7" s="25">
        <v>333</v>
      </c>
      <c r="K7" s="26">
        <v>0</v>
      </c>
      <c r="L7" s="13"/>
      <c r="M7" s="27">
        <v>0</v>
      </c>
      <c r="N7" s="13">
        <v>6271</v>
      </c>
      <c r="O7" s="23">
        <v>784.92</v>
      </c>
      <c r="P7" s="23">
        <v>569.89</v>
      </c>
      <c r="Q7" s="23">
        <v>0</v>
      </c>
      <c r="R7" s="23">
        <v>0</v>
      </c>
      <c r="S7" s="23">
        <v>9.89</v>
      </c>
      <c r="T7" s="28"/>
      <c r="U7" s="25"/>
      <c r="V7" s="13">
        <f t="shared" si="0"/>
        <v>1364.7</v>
      </c>
      <c r="W7" s="20">
        <f t="shared" si="1"/>
        <v>4906.3</v>
      </c>
    </row>
    <row r="8" spans="1:23" s="21" customFormat="1" ht="30" customHeight="1">
      <c r="A8" s="22">
        <v>3</v>
      </c>
      <c r="B8" s="10" t="s">
        <v>26</v>
      </c>
      <c r="C8" s="4" t="s">
        <v>27</v>
      </c>
      <c r="D8" s="4" t="s">
        <v>86</v>
      </c>
      <c r="E8" s="7">
        <v>40878</v>
      </c>
      <c r="F8" s="29">
        <v>341.23</v>
      </c>
      <c r="G8" s="24">
        <v>15</v>
      </c>
      <c r="H8" s="13">
        <v>5118.5</v>
      </c>
      <c r="I8" s="23">
        <v>443.5</v>
      </c>
      <c r="J8" s="23">
        <v>315.5</v>
      </c>
      <c r="K8" s="26">
        <v>0</v>
      </c>
      <c r="L8" s="13"/>
      <c r="M8" s="27">
        <v>0</v>
      </c>
      <c r="N8" s="13">
        <f t="shared" ref="N8:N15" si="2">SUM(H8:M8)</f>
        <v>5877.5</v>
      </c>
      <c r="O8" s="23">
        <v>700.84</v>
      </c>
      <c r="P8" s="23">
        <v>537.44000000000005</v>
      </c>
      <c r="Q8" s="23">
        <v>200</v>
      </c>
      <c r="R8" s="23">
        <v>0</v>
      </c>
      <c r="S8" s="23">
        <v>7.46</v>
      </c>
      <c r="T8" s="28"/>
      <c r="U8" s="25">
        <v>0</v>
      </c>
      <c r="V8" s="13">
        <f t="shared" si="0"/>
        <v>1445.7400000000002</v>
      </c>
      <c r="W8" s="20">
        <f t="shared" si="1"/>
        <v>4431.76</v>
      </c>
    </row>
    <row r="9" spans="1:23" s="21" customFormat="1" ht="30" customHeight="1">
      <c r="A9" s="22">
        <v>4</v>
      </c>
      <c r="B9" s="11" t="s">
        <v>29</v>
      </c>
      <c r="C9" s="5" t="s">
        <v>30</v>
      </c>
      <c r="D9" s="3" t="s">
        <v>84</v>
      </c>
      <c r="E9" s="8">
        <v>39326</v>
      </c>
      <c r="F9" s="31">
        <v>573.76</v>
      </c>
      <c r="G9" s="32">
        <v>15</v>
      </c>
      <c r="H9" s="13">
        <v>8606.5</v>
      </c>
      <c r="I9" s="31">
        <v>623.5</v>
      </c>
      <c r="J9" s="31">
        <v>389.5</v>
      </c>
      <c r="K9" s="53"/>
      <c r="L9" s="53"/>
      <c r="M9" s="35"/>
      <c r="N9" s="13">
        <f t="shared" si="2"/>
        <v>9619.5</v>
      </c>
      <c r="O9" s="31">
        <v>1643.6</v>
      </c>
      <c r="P9" s="31">
        <v>903.68</v>
      </c>
      <c r="Q9" s="31">
        <v>0</v>
      </c>
      <c r="R9" s="31">
        <v>1506.46</v>
      </c>
      <c r="S9" s="31">
        <v>24.49</v>
      </c>
      <c r="T9" s="36"/>
      <c r="U9" s="31">
        <v>200</v>
      </c>
      <c r="V9" s="13">
        <f t="shared" si="0"/>
        <v>4278.2299999999996</v>
      </c>
      <c r="W9" s="20">
        <f t="shared" si="1"/>
        <v>5341.27</v>
      </c>
    </row>
    <row r="10" spans="1:23" s="21" customFormat="1" ht="30" customHeight="1">
      <c r="A10" s="12">
        <v>5</v>
      </c>
      <c r="B10" s="10" t="s">
        <v>31</v>
      </c>
      <c r="C10" s="4" t="s">
        <v>32</v>
      </c>
      <c r="D10" s="3" t="s">
        <v>84</v>
      </c>
      <c r="E10" s="6">
        <v>39341</v>
      </c>
      <c r="F10" s="23">
        <v>573.76</v>
      </c>
      <c r="G10" s="24">
        <v>15</v>
      </c>
      <c r="H10" s="13">
        <v>8606.5</v>
      </c>
      <c r="I10" s="31">
        <v>623.5</v>
      </c>
      <c r="J10" s="31">
        <v>389.5</v>
      </c>
      <c r="K10" s="26">
        <v>0</v>
      </c>
      <c r="L10" s="13"/>
      <c r="M10" s="35">
        <v>0</v>
      </c>
      <c r="N10" s="13">
        <f t="shared" si="2"/>
        <v>9619.5</v>
      </c>
      <c r="O10" s="23">
        <v>1500.16</v>
      </c>
      <c r="P10" s="23">
        <v>903.68</v>
      </c>
      <c r="Q10" s="23">
        <v>100</v>
      </c>
      <c r="R10" s="23">
        <v>0</v>
      </c>
      <c r="S10" s="31">
        <v>24.49</v>
      </c>
      <c r="T10" s="28"/>
      <c r="U10" s="25">
        <v>200</v>
      </c>
      <c r="V10" s="13">
        <f t="shared" si="0"/>
        <v>2728.33</v>
      </c>
      <c r="W10" s="20">
        <f t="shared" si="1"/>
        <v>6891.17</v>
      </c>
    </row>
    <row r="11" spans="1:23" s="21" customFormat="1" ht="30" customHeight="1">
      <c r="A11" s="12">
        <v>6</v>
      </c>
      <c r="B11" s="10" t="s">
        <v>33</v>
      </c>
      <c r="C11" s="4" t="s">
        <v>25</v>
      </c>
      <c r="D11" s="3" t="s">
        <v>84</v>
      </c>
      <c r="E11" s="6">
        <v>42205</v>
      </c>
      <c r="F11" s="23">
        <v>361.83</v>
      </c>
      <c r="G11" s="24">
        <v>15</v>
      </c>
      <c r="H11" s="13">
        <v>5427.5</v>
      </c>
      <c r="I11" s="31">
        <v>510.5</v>
      </c>
      <c r="J11" s="31">
        <v>333</v>
      </c>
      <c r="K11" s="26">
        <v>0</v>
      </c>
      <c r="L11" s="16"/>
      <c r="M11" s="37">
        <v>0</v>
      </c>
      <c r="N11" s="13">
        <f t="shared" si="2"/>
        <v>6271</v>
      </c>
      <c r="O11" s="23">
        <v>784.92</v>
      </c>
      <c r="P11" s="23">
        <v>569.89</v>
      </c>
      <c r="Q11" s="23"/>
      <c r="R11" s="23"/>
      <c r="S11" s="31">
        <v>9.89</v>
      </c>
      <c r="T11" s="28">
        <v>0</v>
      </c>
      <c r="U11" s="25">
        <v>0</v>
      </c>
      <c r="V11" s="13">
        <f t="shared" si="0"/>
        <v>1364.7</v>
      </c>
      <c r="W11" s="20">
        <f t="shared" si="1"/>
        <v>4906.3</v>
      </c>
    </row>
    <row r="12" spans="1:23" s="21" customFormat="1" ht="30" customHeight="1">
      <c r="A12" s="22">
        <v>7</v>
      </c>
      <c r="B12" s="10" t="s">
        <v>34</v>
      </c>
      <c r="C12" s="4" t="s">
        <v>35</v>
      </c>
      <c r="D12" s="4" t="s">
        <v>86</v>
      </c>
      <c r="E12" s="6">
        <v>39326</v>
      </c>
      <c r="F12" s="23">
        <v>279.36</v>
      </c>
      <c r="G12" s="24">
        <v>15</v>
      </c>
      <c r="H12" s="13">
        <v>4540.5</v>
      </c>
      <c r="I12" s="23">
        <v>428</v>
      </c>
      <c r="J12" s="23">
        <v>300</v>
      </c>
      <c r="K12" s="26">
        <v>0</v>
      </c>
      <c r="L12" s="13"/>
      <c r="M12" s="25"/>
      <c r="N12" s="13">
        <f t="shared" si="2"/>
        <v>5268.5</v>
      </c>
      <c r="O12" s="23">
        <v>570.79</v>
      </c>
      <c r="P12" s="23">
        <v>476.75</v>
      </c>
      <c r="Q12" s="23">
        <v>0</v>
      </c>
      <c r="R12" s="23">
        <v>35</v>
      </c>
      <c r="S12" s="31">
        <v>6</v>
      </c>
      <c r="T12" s="38" t="s">
        <v>45</v>
      </c>
      <c r="U12" s="39">
        <v>2417.66</v>
      </c>
      <c r="V12" s="13">
        <f t="shared" si="0"/>
        <v>3506.2</v>
      </c>
      <c r="W12" s="20">
        <f t="shared" si="1"/>
        <v>1762.3000000000002</v>
      </c>
    </row>
    <row r="13" spans="1:23" s="21" customFormat="1" ht="30" customHeight="1">
      <c r="A13" s="22">
        <v>8</v>
      </c>
      <c r="B13" s="10" t="s">
        <v>36</v>
      </c>
      <c r="C13" s="4" t="s">
        <v>37</v>
      </c>
      <c r="D13" s="4" t="s">
        <v>86</v>
      </c>
      <c r="E13" s="6">
        <v>39295</v>
      </c>
      <c r="F13" s="29">
        <v>739.36</v>
      </c>
      <c r="G13" s="32">
        <v>15</v>
      </c>
      <c r="H13" s="13">
        <v>11092.95</v>
      </c>
      <c r="I13" s="23">
        <v>732.5</v>
      </c>
      <c r="J13" s="23">
        <v>493.5</v>
      </c>
      <c r="K13" s="26">
        <v>0</v>
      </c>
      <c r="L13" s="13"/>
      <c r="M13" s="35">
        <v>0</v>
      </c>
      <c r="N13" s="13">
        <f t="shared" si="2"/>
        <v>12318.95</v>
      </c>
      <c r="O13" s="23">
        <v>2118.5500000000002</v>
      </c>
      <c r="P13" s="23">
        <v>1164.76</v>
      </c>
      <c r="Q13" s="23">
        <v>600</v>
      </c>
      <c r="R13" s="23">
        <v>2645.29</v>
      </c>
      <c r="S13" s="31">
        <v>6.05</v>
      </c>
      <c r="T13" s="28"/>
      <c r="U13" s="39">
        <v>400</v>
      </c>
      <c r="V13" s="13">
        <f t="shared" si="0"/>
        <v>6934.6500000000005</v>
      </c>
      <c r="W13" s="20">
        <f t="shared" si="1"/>
        <v>5384.3</v>
      </c>
    </row>
    <row r="14" spans="1:23" s="21" customFormat="1" ht="30" customHeight="1">
      <c r="A14" s="22">
        <v>9</v>
      </c>
      <c r="B14" s="10" t="s">
        <v>44</v>
      </c>
      <c r="C14" s="4" t="s">
        <v>28</v>
      </c>
      <c r="D14" s="3" t="s">
        <v>84</v>
      </c>
      <c r="E14" s="47">
        <v>41395</v>
      </c>
      <c r="F14" s="23">
        <v>1752.66</v>
      </c>
      <c r="G14" s="24">
        <v>15</v>
      </c>
      <c r="H14" s="13">
        <v>26290</v>
      </c>
      <c r="I14" s="23">
        <v>1028.5</v>
      </c>
      <c r="J14" s="23">
        <v>728.5</v>
      </c>
      <c r="K14" s="26"/>
      <c r="L14" s="13"/>
      <c r="M14" s="27"/>
      <c r="N14" s="13">
        <f t="shared" si="2"/>
        <v>28047</v>
      </c>
      <c r="O14" s="23">
        <v>6574.54</v>
      </c>
      <c r="P14" s="23">
        <v>2760.45</v>
      </c>
      <c r="Q14" s="23"/>
      <c r="R14" s="23">
        <v>5843</v>
      </c>
      <c r="S14" s="31">
        <v>80.67</v>
      </c>
      <c r="T14" s="28"/>
      <c r="U14" s="25">
        <v>1500</v>
      </c>
      <c r="V14" s="13">
        <f t="shared" si="0"/>
        <v>16758.66</v>
      </c>
      <c r="W14" s="20">
        <f t="shared" si="1"/>
        <v>11288.34</v>
      </c>
    </row>
    <row r="15" spans="1:23" s="21" customFormat="1" ht="36" customHeight="1">
      <c r="A15" s="22">
        <v>10</v>
      </c>
      <c r="B15" s="10" t="s">
        <v>38</v>
      </c>
      <c r="C15" s="4" t="s">
        <v>39</v>
      </c>
      <c r="D15" s="3" t="s">
        <v>84</v>
      </c>
      <c r="E15" s="6">
        <v>40878</v>
      </c>
      <c r="F15" s="29">
        <v>341.23</v>
      </c>
      <c r="G15" s="24">
        <v>15</v>
      </c>
      <c r="H15" s="13">
        <v>5118.5</v>
      </c>
      <c r="I15" s="23">
        <v>443.5</v>
      </c>
      <c r="J15" s="23">
        <v>315.5</v>
      </c>
      <c r="K15" s="26">
        <v>0</v>
      </c>
      <c r="L15" s="13"/>
      <c r="M15" s="35">
        <v>0</v>
      </c>
      <c r="N15" s="13">
        <f t="shared" si="2"/>
        <v>5877.5</v>
      </c>
      <c r="O15" s="23">
        <v>700.84</v>
      </c>
      <c r="P15" s="23">
        <v>537.44000000000005</v>
      </c>
      <c r="Q15" s="23">
        <v>500</v>
      </c>
      <c r="R15" s="23">
        <v>745.55</v>
      </c>
      <c r="S15" s="31">
        <v>7.47</v>
      </c>
      <c r="T15" s="28"/>
      <c r="U15" s="25">
        <v>0</v>
      </c>
      <c r="V15" s="13">
        <f t="shared" si="0"/>
        <v>2491.2999999999997</v>
      </c>
      <c r="W15" s="20">
        <f t="shared" si="1"/>
        <v>3386.2000000000003</v>
      </c>
    </row>
    <row r="16" spans="1:23" ht="16.5" thickBot="1">
      <c r="A16" s="62" t="s">
        <v>40</v>
      </c>
      <c r="B16" s="63"/>
      <c r="C16" s="2"/>
      <c r="D16" s="2"/>
      <c r="E16" s="2"/>
      <c r="F16" s="2"/>
      <c r="G16" s="40"/>
      <c r="H16" s="41">
        <f>SUM(H6:H15)</f>
        <v>88834.9</v>
      </c>
      <c r="I16" s="41">
        <f>SUM(I6:I15)</f>
        <v>5967.5</v>
      </c>
      <c r="J16" s="41">
        <f>SUM(J6:J15)</f>
        <v>3987.5</v>
      </c>
      <c r="K16" s="41">
        <v>0</v>
      </c>
      <c r="L16" s="41">
        <v>0</v>
      </c>
      <c r="M16" s="41">
        <v>0</v>
      </c>
      <c r="N16" s="41">
        <f>SUM(N6:N15)</f>
        <v>98789.95</v>
      </c>
      <c r="O16" s="41">
        <f>SUM(O6:O15)</f>
        <v>16879.32</v>
      </c>
      <c r="P16" s="41">
        <v>9327.66</v>
      </c>
      <c r="Q16" s="41">
        <f>SUM(Q6:Q15)</f>
        <v>1400</v>
      </c>
      <c r="R16" s="41">
        <f>SUM(R6:R15)</f>
        <v>10775.3</v>
      </c>
      <c r="S16" s="41">
        <f>SUM(S6:S15)</f>
        <v>200.9</v>
      </c>
      <c r="T16" s="41">
        <v>0</v>
      </c>
      <c r="U16" s="41">
        <f>SUM(U6:U15)</f>
        <v>4717.66</v>
      </c>
      <c r="V16" s="41">
        <f>SUM(V6:V15)</f>
        <v>43300.840000000004</v>
      </c>
      <c r="W16" s="41">
        <f>SUM(W6:W15)</f>
        <v>55489.110000000015</v>
      </c>
    </row>
    <row r="17" spans="3:4" ht="15.75" thickTop="1">
      <c r="C17" s="52"/>
      <c r="D17" s="52"/>
    </row>
  </sheetData>
  <mergeCells count="12">
    <mergeCell ref="N4:N5"/>
    <mergeCell ref="O4:U4"/>
    <mergeCell ref="V4:V5"/>
    <mergeCell ref="W4:W5"/>
    <mergeCell ref="A16:B16"/>
    <mergeCell ref="A4:A5"/>
    <mergeCell ref="B4:B5"/>
    <mergeCell ref="C4:C5"/>
    <mergeCell ref="E4:E5"/>
    <mergeCell ref="F4:F5"/>
    <mergeCell ref="G4:M4"/>
    <mergeCell ref="D4:D5"/>
  </mergeCells>
  <pageMargins left="0.23622047244094491" right="0.23622047244094491" top="1.5354330708661419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7"/>
  <sheetViews>
    <sheetView zoomScale="80" zoomScaleNormal="80" workbookViewId="0">
      <pane ySplit="1" topLeftCell="A2" activePane="bottomLeft" state="frozen"/>
      <selection pane="bottomLeft" activeCell="D4" sqref="D4:D15"/>
    </sheetView>
  </sheetViews>
  <sheetFormatPr baseColWidth="10" defaultRowHeight="15"/>
  <cols>
    <col min="1" max="1" width="11.42578125" style="1"/>
    <col min="2" max="2" width="55.5703125" style="1" customWidth="1"/>
    <col min="3" max="4" width="37.85546875" style="1" customWidth="1"/>
    <col min="5" max="5" width="14" style="1" customWidth="1"/>
    <col min="6" max="6" width="19.5703125" style="1" bestFit="1" customWidth="1"/>
    <col min="7" max="7" width="12.7109375" style="1" customWidth="1"/>
    <col min="8" max="8" width="13" style="1" customWidth="1"/>
    <col min="9" max="10" width="15.28515625" style="1" bestFit="1" customWidth="1"/>
    <col min="11" max="11" width="8.85546875" style="1" customWidth="1"/>
    <col min="12" max="12" width="5.7109375" style="1" customWidth="1"/>
    <col min="13" max="13" width="11.42578125" style="1"/>
    <col min="14" max="14" width="13.28515625" style="1" customWidth="1"/>
    <col min="15" max="15" width="13.7109375" style="1" customWidth="1"/>
    <col min="16" max="16" width="13" style="1" customWidth="1"/>
    <col min="17" max="17" width="11.28515625" style="1" customWidth="1"/>
    <col min="18" max="18" width="12.5703125" style="1" customWidth="1"/>
    <col min="19" max="19" width="12.7109375" style="1" bestFit="1" customWidth="1"/>
    <col min="20" max="20" width="6.7109375" style="1" customWidth="1"/>
    <col min="21" max="21" width="11.28515625" style="1" customWidth="1"/>
    <col min="22" max="22" width="16" style="1" customWidth="1"/>
    <col min="23" max="23" width="15" style="1" customWidth="1"/>
    <col min="24" max="16384" width="11.42578125" style="1"/>
  </cols>
  <sheetData>
    <row r="1" spans="1:23">
      <c r="A1" s="1" t="s">
        <v>42</v>
      </c>
    </row>
    <row r="2" spans="1:23">
      <c r="A2" s="1" t="s">
        <v>43</v>
      </c>
      <c r="B2" s="1" t="s">
        <v>74</v>
      </c>
    </row>
    <row r="3" spans="1:23" ht="15.75" thickBot="1"/>
    <row r="4" spans="1:23" ht="16.5" customHeight="1" thickBot="1">
      <c r="A4" s="55" t="s">
        <v>0</v>
      </c>
      <c r="B4" s="55" t="s">
        <v>1</v>
      </c>
      <c r="C4" s="55" t="s">
        <v>2</v>
      </c>
      <c r="D4" s="55" t="s">
        <v>83</v>
      </c>
      <c r="E4" s="55" t="s">
        <v>41</v>
      </c>
      <c r="F4" s="55" t="s">
        <v>3</v>
      </c>
      <c r="G4" s="57" t="s">
        <v>4</v>
      </c>
      <c r="H4" s="58"/>
      <c r="I4" s="58"/>
      <c r="J4" s="58"/>
      <c r="K4" s="58"/>
      <c r="L4" s="58"/>
      <c r="M4" s="59"/>
      <c r="N4" s="55" t="s">
        <v>5</v>
      </c>
      <c r="O4" s="57" t="s">
        <v>6</v>
      </c>
      <c r="P4" s="58"/>
      <c r="Q4" s="58"/>
      <c r="R4" s="58"/>
      <c r="S4" s="58"/>
      <c r="T4" s="58"/>
      <c r="U4" s="59"/>
      <c r="V4" s="55" t="s">
        <v>7</v>
      </c>
      <c r="W4" s="60" t="s">
        <v>8</v>
      </c>
    </row>
    <row r="5" spans="1:23" ht="33" customHeight="1" thickBot="1">
      <c r="A5" s="56"/>
      <c r="B5" s="56"/>
      <c r="C5" s="56"/>
      <c r="D5" s="56"/>
      <c r="E5" s="56"/>
      <c r="F5" s="56"/>
      <c r="G5" s="46" t="s">
        <v>9</v>
      </c>
      <c r="H5" s="46" t="s">
        <v>10</v>
      </c>
      <c r="I5" s="46" t="s">
        <v>11</v>
      </c>
      <c r="J5" s="46" t="s">
        <v>12</v>
      </c>
      <c r="K5" s="46" t="s">
        <v>13</v>
      </c>
      <c r="L5" s="46" t="s">
        <v>14</v>
      </c>
      <c r="M5" s="46" t="s">
        <v>15</v>
      </c>
      <c r="N5" s="56"/>
      <c r="O5" s="42" t="s">
        <v>16</v>
      </c>
      <c r="P5" s="42" t="s">
        <v>17</v>
      </c>
      <c r="Q5" s="43" t="s">
        <v>18</v>
      </c>
      <c r="R5" s="44" t="s">
        <v>46</v>
      </c>
      <c r="S5" s="43" t="s">
        <v>19</v>
      </c>
      <c r="T5" s="45" t="s">
        <v>20</v>
      </c>
      <c r="U5" s="42" t="s">
        <v>21</v>
      </c>
      <c r="V5" s="56"/>
      <c r="W5" s="61"/>
    </row>
    <row r="6" spans="1:23" s="21" customFormat="1" ht="30" customHeight="1">
      <c r="A6" s="12">
        <v>1</v>
      </c>
      <c r="B6" s="9" t="s">
        <v>22</v>
      </c>
      <c r="C6" s="3" t="s">
        <v>23</v>
      </c>
      <c r="D6" s="3" t="s">
        <v>84</v>
      </c>
      <c r="E6" s="6">
        <v>39326</v>
      </c>
      <c r="F6" s="13">
        <v>573.76</v>
      </c>
      <c r="G6" s="14">
        <v>15</v>
      </c>
      <c r="H6" s="13">
        <v>8606.5</v>
      </c>
      <c r="I6" s="15">
        <v>623.5</v>
      </c>
      <c r="J6" s="15">
        <v>389.5</v>
      </c>
      <c r="K6" s="16">
        <v>0</v>
      </c>
      <c r="L6" s="13"/>
      <c r="M6" s="17">
        <v>0</v>
      </c>
      <c r="N6" s="13">
        <f>SUM(H6:M6)</f>
        <v>9619.5</v>
      </c>
      <c r="O6" s="13">
        <v>1500.16</v>
      </c>
      <c r="P6" s="13">
        <v>903.68</v>
      </c>
      <c r="Q6" s="13">
        <v>0</v>
      </c>
      <c r="R6" s="13"/>
      <c r="S6" s="13">
        <v>24.49</v>
      </c>
      <c r="T6" s="18"/>
      <c r="U6" s="19">
        <v>0</v>
      </c>
      <c r="V6" s="13">
        <f t="shared" ref="V6:V15" si="0">SUM(O6:U6)</f>
        <v>2428.33</v>
      </c>
      <c r="W6" s="20">
        <f t="shared" ref="W6:W15" si="1">SUM(N6-V6)</f>
        <v>7191.17</v>
      </c>
    </row>
    <row r="7" spans="1:23" s="21" customFormat="1" ht="30" customHeight="1">
      <c r="A7" s="22">
        <v>2</v>
      </c>
      <c r="B7" s="10" t="s">
        <v>24</v>
      </c>
      <c r="C7" s="4" t="s">
        <v>25</v>
      </c>
      <c r="D7" s="4" t="s">
        <v>85</v>
      </c>
      <c r="E7" s="6">
        <v>39356</v>
      </c>
      <c r="F7" s="23">
        <v>361.83</v>
      </c>
      <c r="G7" s="24">
        <v>15</v>
      </c>
      <c r="H7" s="13">
        <f>SUM(F7*G7)</f>
        <v>5427.45</v>
      </c>
      <c r="I7" s="25">
        <v>510.5</v>
      </c>
      <c r="J7" s="25">
        <v>333</v>
      </c>
      <c r="K7" s="26">
        <v>0</v>
      </c>
      <c r="L7" s="13"/>
      <c r="M7" s="27">
        <v>0</v>
      </c>
      <c r="N7" s="13">
        <v>6271</v>
      </c>
      <c r="O7" s="23">
        <v>784.92</v>
      </c>
      <c r="P7" s="23">
        <v>569.89</v>
      </c>
      <c r="Q7" s="23">
        <v>0</v>
      </c>
      <c r="R7" s="23">
        <v>0</v>
      </c>
      <c r="S7" s="23">
        <v>9.89</v>
      </c>
      <c r="T7" s="28"/>
      <c r="U7" s="25"/>
      <c r="V7" s="13">
        <f t="shared" si="0"/>
        <v>1364.7</v>
      </c>
      <c r="W7" s="20">
        <f t="shared" si="1"/>
        <v>4906.3</v>
      </c>
    </row>
    <row r="8" spans="1:23" s="21" customFormat="1" ht="30" customHeight="1">
      <c r="A8" s="22">
        <v>3</v>
      </c>
      <c r="B8" s="10" t="s">
        <v>26</v>
      </c>
      <c r="C8" s="4" t="s">
        <v>27</v>
      </c>
      <c r="D8" s="4" t="s">
        <v>86</v>
      </c>
      <c r="E8" s="7">
        <v>40878</v>
      </c>
      <c r="F8" s="29">
        <v>341.23</v>
      </c>
      <c r="G8" s="24">
        <v>15</v>
      </c>
      <c r="H8" s="13">
        <v>5118.5</v>
      </c>
      <c r="I8" s="23">
        <v>443.5</v>
      </c>
      <c r="J8" s="23">
        <v>315.5</v>
      </c>
      <c r="K8" s="26">
        <v>0</v>
      </c>
      <c r="L8" s="13"/>
      <c r="M8" s="27">
        <v>0</v>
      </c>
      <c r="N8" s="13">
        <f t="shared" ref="N8:N15" si="2">SUM(H8:M8)</f>
        <v>5877.5</v>
      </c>
      <c r="O8" s="23">
        <v>700.84</v>
      </c>
      <c r="P8" s="23">
        <v>537.44000000000005</v>
      </c>
      <c r="Q8" s="23">
        <v>200</v>
      </c>
      <c r="R8" s="23">
        <v>0</v>
      </c>
      <c r="S8" s="23">
        <v>7.49</v>
      </c>
      <c r="T8" s="28"/>
      <c r="U8" s="25">
        <v>0</v>
      </c>
      <c r="V8" s="13">
        <f t="shared" si="0"/>
        <v>1445.7700000000002</v>
      </c>
      <c r="W8" s="20">
        <f t="shared" si="1"/>
        <v>4431.7299999999996</v>
      </c>
    </row>
    <row r="9" spans="1:23" s="21" customFormat="1" ht="30" customHeight="1">
      <c r="A9" s="22">
        <v>4</v>
      </c>
      <c r="B9" s="11" t="s">
        <v>29</v>
      </c>
      <c r="C9" s="5" t="s">
        <v>30</v>
      </c>
      <c r="D9" s="3" t="s">
        <v>84</v>
      </c>
      <c r="E9" s="8">
        <v>39326</v>
      </c>
      <c r="F9" s="31">
        <v>573.76</v>
      </c>
      <c r="G9" s="32">
        <v>15</v>
      </c>
      <c r="H9" s="13">
        <v>8606.5</v>
      </c>
      <c r="I9" s="31">
        <v>623.5</v>
      </c>
      <c r="J9" s="31">
        <v>389.5</v>
      </c>
      <c r="K9" s="53"/>
      <c r="L9" s="53" t="s">
        <v>75</v>
      </c>
      <c r="M9" s="35">
        <v>636.79999999999995</v>
      </c>
      <c r="N9" s="13">
        <f t="shared" si="2"/>
        <v>10256.299999999999</v>
      </c>
      <c r="O9" s="31">
        <v>1643.6</v>
      </c>
      <c r="P9" s="31">
        <v>903.68</v>
      </c>
      <c r="Q9" s="31">
        <v>0</v>
      </c>
      <c r="R9" s="31">
        <v>1506.46</v>
      </c>
      <c r="S9" s="31">
        <v>24.49</v>
      </c>
      <c r="T9" s="36"/>
      <c r="U9" s="31"/>
      <c r="V9" s="13">
        <f t="shared" si="0"/>
        <v>4078.2299999999996</v>
      </c>
      <c r="W9" s="20">
        <f t="shared" si="1"/>
        <v>6178.07</v>
      </c>
    </row>
    <row r="10" spans="1:23" s="21" customFormat="1" ht="30" customHeight="1">
      <c r="A10" s="12">
        <v>5</v>
      </c>
      <c r="B10" s="10" t="s">
        <v>31</v>
      </c>
      <c r="C10" s="4" t="s">
        <v>32</v>
      </c>
      <c r="D10" s="3" t="s">
        <v>84</v>
      </c>
      <c r="E10" s="6">
        <v>39341</v>
      </c>
      <c r="F10" s="23">
        <v>573.76</v>
      </c>
      <c r="G10" s="24">
        <v>15</v>
      </c>
      <c r="H10" s="13">
        <v>8606.5</v>
      </c>
      <c r="I10" s="31">
        <v>623.5</v>
      </c>
      <c r="J10" s="31">
        <v>389.5</v>
      </c>
      <c r="K10" s="26">
        <v>0</v>
      </c>
      <c r="L10" s="13"/>
      <c r="M10" s="35">
        <v>0</v>
      </c>
      <c r="N10" s="13">
        <f t="shared" si="2"/>
        <v>9619.5</v>
      </c>
      <c r="O10" s="23">
        <v>1500.16</v>
      </c>
      <c r="P10" s="23">
        <v>903.68</v>
      </c>
      <c r="Q10" s="23">
        <v>100</v>
      </c>
      <c r="R10" s="23">
        <v>0</v>
      </c>
      <c r="S10" s="31">
        <v>24.49</v>
      </c>
      <c r="T10" s="28"/>
      <c r="U10" s="25"/>
      <c r="V10" s="13">
        <f t="shared" si="0"/>
        <v>2528.33</v>
      </c>
      <c r="W10" s="20">
        <f t="shared" si="1"/>
        <v>7091.17</v>
      </c>
    </row>
    <row r="11" spans="1:23" s="21" customFormat="1" ht="30" customHeight="1">
      <c r="A11" s="12">
        <v>6</v>
      </c>
      <c r="B11" s="10" t="s">
        <v>33</v>
      </c>
      <c r="C11" s="4" t="s">
        <v>25</v>
      </c>
      <c r="D11" s="3" t="s">
        <v>84</v>
      </c>
      <c r="E11" s="6">
        <v>42205</v>
      </c>
      <c r="F11" s="23">
        <v>361.83</v>
      </c>
      <c r="G11" s="24">
        <v>15</v>
      </c>
      <c r="H11" s="13">
        <v>5427.5</v>
      </c>
      <c r="I11" s="31">
        <v>510.5</v>
      </c>
      <c r="J11" s="31">
        <v>333</v>
      </c>
      <c r="K11" s="26">
        <v>0</v>
      </c>
      <c r="L11" s="16"/>
      <c r="M11" s="37">
        <v>0</v>
      </c>
      <c r="N11" s="13">
        <f t="shared" si="2"/>
        <v>6271</v>
      </c>
      <c r="O11" s="23">
        <v>784.92</v>
      </c>
      <c r="P11" s="23">
        <v>569.89</v>
      </c>
      <c r="Q11" s="23"/>
      <c r="R11" s="23"/>
      <c r="S11" s="31">
        <v>9.89</v>
      </c>
      <c r="T11" s="28">
        <v>0</v>
      </c>
      <c r="U11" s="25">
        <v>0</v>
      </c>
      <c r="V11" s="13">
        <f t="shared" si="0"/>
        <v>1364.7</v>
      </c>
      <c r="W11" s="20">
        <f t="shared" si="1"/>
        <v>4906.3</v>
      </c>
    </row>
    <row r="12" spans="1:23" s="21" customFormat="1" ht="30" customHeight="1">
      <c r="A12" s="22">
        <v>7</v>
      </c>
      <c r="B12" s="10" t="s">
        <v>34</v>
      </c>
      <c r="C12" s="4" t="s">
        <v>35</v>
      </c>
      <c r="D12" s="4" t="s">
        <v>86</v>
      </c>
      <c r="E12" s="6">
        <v>39326</v>
      </c>
      <c r="F12" s="23">
        <v>279.36</v>
      </c>
      <c r="G12" s="24">
        <v>15</v>
      </c>
      <c r="H12" s="13">
        <v>4540.5</v>
      </c>
      <c r="I12" s="23">
        <v>428</v>
      </c>
      <c r="J12" s="23">
        <v>300</v>
      </c>
      <c r="K12" s="26">
        <v>0</v>
      </c>
      <c r="L12" s="13"/>
      <c r="M12" s="25"/>
      <c r="N12" s="13">
        <f t="shared" si="2"/>
        <v>5268.5</v>
      </c>
      <c r="O12" s="23">
        <v>570.79</v>
      </c>
      <c r="P12" s="23">
        <v>476.75</v>
      </c>
      <c r="Q12" s="23">
        <v>0</v>
      </c>
      <c r="R12" s="23">
        <v>35</v>
      </c>
      <c r="S12" s="31">
        <v>6.06</v>
      </c>
      <c r="T12" s="38" t="s">
        <v>45</v>
      </c>
      <c r="U12" s="39">
        <v>2317.66</v>
      </c>
      <c r="V12" s="13">
        <f t="shared" si="0"/>
        <v>3406.2599999999998</v>
      </c>
      <c r="W12" s="20">
        <f t="shared" si="1"/>
        <v>1862.2400000000002</v>
      </c>
    </row>
    <row r="13" spans="1:23" s="21" customFormat="1" ht="30" customHeight="1">
      <c r="A13" s="22">
        <v>8</v>
      </c>
      <c r="B13" s="10" t="s">
        <v>36</v>
      </c>
      <c r="C13" s="4" t="s">
        <v>37</v>
      </c>
      <c r="D13" s="4" t="s">
        <v>86</v>
      </c>
      <c r="E13" s="6">
        <v>39295</v>
      </c>
      <c r="F13" s="29">
        <v>739.36</v>
      </c>
      <c r="G13" s="32">
        <v>15</v>
      </c>
      <c r="H13" s="13">
        <v>11092.95</v>
      </c>
      <c r="I13" s="23">
        <v>732.5</v>
      </c>
      <c r="J13" s="23">
        <v>493.5</v>
      </c>
      <c r="K13" s="26">
        <v>0</v>
      </c>
      <c r="L13" s="13"/>
      <c r="M13" s="35">
        <v>0</v>
      </c>
      <c r="N13" s="13">
        <f t="shared" si="2"/>
        <v>12318.95</v>
      </c>
      <c r="O13" s="23">
        <v>2118.5500000000002</v>
      </c>
      <c r="P13" s="23">
        <v>1164.76</v>
      </c>
      <c r="Q13" s="23">
        <v>600</v>
      </c>
      <c r="R13" s="23">
        <v>2645.29</v>
      </c>
      <c r="S13" s="31">
        <v>35.229999999999997</v>
      </c>
      <c r="T13" s="28"/>
      <c r="U13" s="25">
        <v>300</v>
      </c>
      <c r="V13" s="13">
        <f t="shared" si="0"/>
        <v>6863.83</v>
      </c>
      <c r="W13" s="20">
        <f t="shared" si="1"/>
        <v>5455.1200000000008</v>
      </c>
    </row>
    <row r="14" spans="1:23" s="21" customFormat="1" ht="30" customHeight="1">
      <c r="A14" s="22">
        <v>9</v>
      </c>
      <c r="B14" s="10" t="s">
        <v>44</v>
      </c>
      <c r="C14" s="4" t="s">
        <v>28</v>
      </c>
      <c r="D14" s="3" t="s">
        <v>84</v>
      </c>
      <c r="E14" s="47">
        <v>41395</v>
      </c>
      <c r="F14" s="23">
        <v>1752.66</v>
      </c>
      <c r="G14" s="24">
        <v>15</v>
      </c>
      <c r="H14" s="13">
        <v>26290</v>
      </c>
      <c r="I14" s="23">
        <v>1028.5</v>
      </c>
      <c r="J14" s="23">
        <v>728.5</v>
      </c>
      <c r="K14" s="26"/>
      <c r="L14" s="13"/>
      <c r="M14" s="27"/>
      <c r="N14" s="13">
        <f t="shared" si="2"/>
        <v>28047</v>
      </c>
      <c r="O14" s="23">
        <v>6574.54</v>
      </c>
      <c r="P14" s="23">
        <v>2760.45</v>
      </c>
      <c r="Q14" s="23"/>
      <c r="R14" s="23">
        <v>5843</v>
      </c>
      <c r="S14" s="31">
        <v>80.680000000000007</v>
      </c>
      <c r="T14" s="28"/>
      <c r="U14" s="25"/>
      <c r="V14" s="13">
        <f t="shared" si="0"/>
        <v>15258.67</v>
      </c>
      <c r="W14" s="20">
        <f t="shared" si="1"/>
        <v>12788.33</v>
      </c>
    </row>
    <row r="15" spans="1:23" s="21" customFormat="1" ht="36" customHeight="1">
      <c r="A15" s="22">
        <v>10</v>
      </c>
      <c r="B15" s="10" t="s">
        <v>38</v>
      </c>
      <c r="C15" s="4" t="s">
        <v>39</v>
      </c>
      <c r="D15" s="3" t="s">
        <v>84</v>
      </c>
      <c r="E15" s="6">
        <v>40878</v>
      </c>
      <c r="F15" s="29">
        <v>341.23</v>
      </c>
      <c r="G15" s="24">
        <v>15</v>
      </c>
      <c r="H15" s="13">
        <v>5118.5</v>
      </c>
      <c r="I15" s="23">
        <v>443.5</v>
      </c>
      <c r="J15" s="23">
        <v>315.5</v>
      </c>
      <c r="K15" s="26">
        <v>0</v>
      </c>
      <c r="L15" s="13"/>
      <c r="M15" s="35">
        <v>0</v>
      </c>
      <c r="N15" s="13">
        <f t="shared" si="2"/>
        <v>5877.5</v>
      </c>
      <c r="O15" s="23">
        <v>700.84</v>
      </c>
      <c r="P15" s="23">
        <v>537.44000000000005</v>
      </c>
      <c r="Q15" s="23">
        <v>500</v>
      </c>
      <c r="R15" s="23">
        <v>745.55</v>
      </c>
      <c r="S15" s="31">
        <v>7.48</v>
      </c>
      <c r="T15" s="28"/>
      <c r="U15" s="25">
        <v>0</v>
      </c>
      <c r="V15" s="13">
        <f t="shared" si="0"/>
        <v>2491.31</v>
      </c>
      <c r="W15" s="20">
        <f t="shared" si="1"/>
        <v>3386.19</v>
      </c>
    </row>
    <row r="16" spans="1:23" ht="16.5" thickBot="1">
      <c r="A16" s="62" t="s">
        <v>40</v>
      </c>
      <c r="B16" s="63"/>
      <c r="C16" s="2"/>
      <c r="D16" s="2"/>
      <c r="E16" s="2"/>
      <c r="F16" s="2"/>
      <c r="G16" s="40"/>
      <c r="H16" s="41">
        <f>SUM(H6:H15)</f>
        <v>88834.9</v>
      </c>
      <c r="I16" s="41">
        <f>SUM(I6:I15)</f>
        <v>5967.5</v>
      </c>
      <c r="J16" s="41">
        <f>SUM(J6:J15)</f>
        <v>3987.5</v>
      </c>
      <c r="K16" s="41">
        <v>0</v>
      </c>
      <c r="L16" s="41">
        <v>0</v>
      </c>
      <c r="M16" s="41">
        <v>0</v>
      </c>
      <c r="N16" s="41">
        <f>SUM(N6:N15)</f>
        <v>99426.75</v>
      </c>
      <c r="O16" s="41">
        <f>SUM(O6:O15)</f>
        <v>16879.32</v>
      </c>
      <c r="P16" s="41">
        <v>9327.66</v>
      </c>
      <c r="Q16" s="41">
        <f>SUM(Q6:Q15)</f>
        <v>1400</v>
      </c>
      <c r="R16" s="41">
        <f>SUM(R6:R15)</f>
        <v>10775.3</v>
      </c>
      <c r="S16" s="41">
        <f>SUM(S6:S15)</f>
        <v>230.19</v>
      </c>
      <c r="T16" s="41">
        <v>0</v>
      </c>
      <c r="U16" s="41">
        <f>SUM(U6:U15)</f>
        <v>2617.66</v>
      </c>
      <c r="V16" s="41">
        <f>SUM(V6:V15)</f>
        <v>41230.129999999997</v>
      </c>
      <c r="W16" s="41">
        <f>SUM(W6:W15)</f>
        <v>58196.62000000001</v>
      </c>
    </row>
    <row r="17" spans="3:4" ht="15.75" thickTop="1">
      <c r="C17" s="52"/>
      <c r="D17" s="52"/>
    </row>
  </sheetData>
  <mergeCells count="12">
    <mergeCell ref="N4:N5"/>
    <mergeCell ref="O4:U4"/>
    <mergeCell ref="V4:V5"/>
    <mergeCell ref="W4:W5"/>
    <mergeCell ref="A16:B16"/>
    <mergeCell ref="A4:A5"/>
    <mergeCell ref="B4:B5"/>
    <mergeCell ref="C4:C5"/>
    <mergeCell ref="E4:E5"/>
    <mergeCell ref="F4:F5"/>
    <mergeCell ref="G4:M4"/>
    <mergeCell ref="D4:D5"/>
  </mergeCells>
  <pageMargins left="0.23622047244094491" right="0.23622047244094491" top="1.5354330708661419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7"/>
  <sheetViews>
    <sheetView zoomScale="80" zoomScaleNormal="80" workbookViewId="0">
      <pane ySplit="1" topLeftCell="A3" activePane="bottomLeft" state="frozen"/>
      <selection pane="bottomLeft" activeCell="D4" sqref="D4:D15"/>
    </sheetView>
  </sheetViews>
  <sheetFormatPr baseColWidth="10" defaultRowHeight="15"/>
  <cols>
    <col min="1" max="1" width="11.42578125" style="1"/>
    <col min="2" max="2" width="55.5703125" style="1" customWidth="1"/>
    <col min="3" max="4" width="37.85546875" style="1" customWidth="1"/>
    <col min="5" max="5" width="14" style="1" customWidth="1"/>
    <col min="6" max="6" width="19.5703125" style="1" bestFit="1" customWidth="1"/>
    <col min="7" max="7" width="12.7109375" style="1" customWidth="1"/>
    <col min="8" max="8" width="13" style="1" customWidth="1"/>
    <col min="9" max="10" width="15.28515625" style="1" bestFit="1" customWidth="1"/>
    <col min="11" max="11" width="8.85546875" style="1" customWidth="1"/>
    <col min="12" max="12" width="5.7109375" style="1" customWidth="1"/>
    <col min="13" max="13" width="11.42578125" style="1"/>
    <col min="14" max="14" width="13.28515625" style="1" customWidth="1"/>
    <col min="15" max="15" width="13.7109375" style="1" customWidth="1"/>
    <col min="16" max="16" width="13" style="1" customWidth="1"/>
    <col min="17" max="17" width="11.28515625" style="1" customWidth="1"/>
    <col min="18" max="18" width="12.5703125" style="1" customWidth="1"/>
    <col min="19" max="19" width="12.7109375" style="1" bestFit="1" customWidth="1"/>
    <col min="20" max="20" width="6.7109375" style="1" customWidth="1"/>
    <col min="21" max="21" width="11.28515625" style="1" customWidth="1"/>
    <col min="22" max="22" width="16" style="1" customWidth="1"/>
    <col min="23" max="23" width="15" style="1" customWidth="1"/>
    <col min="24" max="16384" width="11.42578125" style="1"/>
  </cols>
  <sheetData>
    <row r="1" spans="1:23">
      <c r="A1" s="1" t="s">
        <v>42</v>
      </c>
    </row>
    <row r="2" spans="1:23">
      <c r="A2" s="1" t="s">
        <v>43</v>
      </c>
      <c r="B2" s="1" t="s">
        <v>73</v>
      </c>
    </row>
    <row r="3" spans="1:23" ht="15.75" thickBot="1"/>
    <row r="4" spans="1:23" ht="16.5" customHeight="1" thickBot="1">
      <c r="A4" s="55" t="s">
        <v>0</v>
      </c>
      <c r="B4" s="55" t="s">
        <v>1</v>
      </c>
      <c r="C4" s="55" t="s">
        <v>2</v>
      </c>
      <c r="D4" s="55" t="s">
        <v>83</v>
      </c>
      <c r="E4" s="55" t="s">
        <v>41</v>
      </c>
      <c r="F4" s="55" t="s">
        <v>3</v>
      </c>
      <c r="G4" s="57" t="s">
        <v>4</v>
      </c>
      <c r="H4" s="58"/>
      <c r="I4" s="58"/>
      <c r="J4" s="58"/>
      <c r="K4" s="58"/>
      <c r="L4" s="58"/>
      <c r="M4" s="59"/>
      <c r="N4" s="55" t="s">
        <v>5</v>
      </c>
      <c r="O4" s="57" t="s">
        <v>6</v>
      </c>
      <c r="P4" s="58"/>
      <c r="Q4" s="58"/>
      <c r="R4" s="58"/>
      <c r="S4" s="58"/>
      <c r="T4" s="58"/>
      <c r="U4" s="59"/>
      <c r="V4" s="55" t="s">
        <v>7</v>
      </c>
      <c r="W4" s="60" t="s">
        <v>8</v>
      </c>
    </row>
    <row r="5" spans="1:23" ht="33" customHeight="1" thickBot="1">
      <c r="A5" s="56"/>
      <c r="B5" s="56"/>
      <c r="C5" s="56"/>
      <c r="D5" s="56"/>
      <c r="E5" s="56"/>
      <c r="F5" s="56"/>
      <c r="G5" s="46" t="s">
        <v>9</v>
      </c>
      <c r="H5" s="46" t="s">
        <v>10</v>
      </c>
      <c r="I5" s="46" t="s">
        <v>11</v>
      </c>
      <c r="J5" s="46" t="s">
        <v>12</v>
      </c>
      <c r="K5" s="46" t="s">
        <v>13</v>
      </c>
      <c r="L5" s="46" t="s">
        <v>14</v>
      </c>
      <c r="M5" s="46" t="s">
        <v>15</v>
      </c>
      <c r="N5" s="56"/>
      <c r="O5" s="42" t="s">
        <v>16</v>
      </c>
      <c r="P5" s="42" t="s">
        <v>17</v>
      </c>
      <c r="Q5" s="43" t="s">
        <v>18</v>
      </c>
      <c r="R5" s="44" t="s">
        <v>46</v>
      </c>
      <c r="S5" s="43" t="s">
        <v>19</v>
      </c>
      <c r="T5" s="45" t="s">
        <v>20</v>
      </c>
      <c r="U5" s="42" t="s">
        <v>21</v>
      </c>
      <c r="V5" s="56"/>
      <c r="W5" s="61"/>
    </row>
    <row r="6" spans="1:23" s="21" customFormat="1" ht="30" customHeight="1">
      <c r="A6" s="12">
        <v>1</v>
      </c>
      <c r="B6" s="9" t="s">
        <v>22</v>
      </c>
      <c r="C6" s="3" t="s">
        <v>23</v>
      </c>
      <c r="D6" s="3" t="s">
        <v>84</v>
      </c>
      <c r="E6" s="6">
        <v>39326</v>
      </c>
      <c r="F6" s="13">
        <v>573.76</v>
      </c>
      <c r="G6" s="14">
        <v>15</v>
      </c>
      <c r="H6" s="13">
        <v>8606.5</v>
      </c>
      <c r="I6" s="15">
        <v>623.5</v>
      </c>
      <c r="J6" s="15">
        <v>389.5</v>
      </c>
      <c r="K6" s="16">
        <v>0</v>
      </c>
      <c r="L6" s="13"/>
      <c r="M6" s="17">
        <v>0</v>
      </c>
      <c r="N6" s="13">
        <f>SUM(H6:M6)</f>
        <v>9619.5</v>
      </c>
      <c r="O6" s="13">
        <v>1500.16</v>
      </c>
      <c r="P6" s="13">
        <v>903.68</v>
      </c>
      <c r="Q6" s="13">
        <v>0</v>
      </c>
      <c r="R6" s="13"/>
      <c r="S6" s="13">
        <v>23.7</v>
      </c>
      <c r="T6" s="18"/>
      <c r="U6" s="19">
        <v>0</v>
      </c>
      <c r="V6" s="13">
        <f t="shared" ref="V6:V15" si="0">SUM(O6:U6)</f>
        <v>2427.54</v>
      </c>
      <c r="W6" s="20">
        <f t="shared" ref="W6:W15" si="1">SUM(N6-V6)</f>
        <v>7191.96</v>
      </c>
    </row>
    <row r="7" spans="1:23" s="21" customFormat="1" ht="30" customHeight="1">
      <c r="A7" s="22">
        <v>2</v>
      </c>
      <c r="B7" s="10" t="s">
        <v>24</v>
      </c>
      <c r="C7" s="4" t="s">
        <v>25</v>
      </c>
      <c r="D7" s="4" t="s">
        <v>85</v>
      </c>
      <c r="E7" s="6">
        <v>39356</v>
      </c>
      <c r="F7" s="23">
        <v>361.83</v>
      </c>
      <c r="G7" s="24">
        <v>15</v>
      </c>
      <c r="H7" s="13">
        <f>SUM(F7*G7)</f>
        <v>5427.45</v>
      </c>
      <c r="I7" s="25">
        <v>510.5</v>
      </c>
      <c r="J7" s="25">
        <v>333</v>
      </c>
      <c r="K7" s="26">
        <v>0</v>
      </c>
      <c r="L7" s="13"/>
      <c r="M7" s="27">
        <v>0</v>
      </c>
      <c r="N7" s="13">
        <v>6271</v>
      </c>
      <c r="O7" s="23">
        <v>784.92</v>
      </c>
      <c r="P7" s="23">
        <v>569.89</v>
      </c>
      <c r="Q7" s="23">
        <v>0</v>
      </c>
      <c r="R7" s="23">
        <v>0</v>
      </c>
      <c r="S7" s="23">
        <v>9.57</v>
      </c>
      <c r="T7" s="28"/>
      <c r="U7" s="25"/>
      <c r="V7" s="13">
        <f t="shared" si="0"/>
        <v>1364.3799999999999</v>
      </c>
      <c r="W7" s="20">
        <f t="shared" si="1"/>
        <v>4906.62</v>
      </c>
    </row>
    <row r="8" spans="1:23" s="21" customFormat="1" ht="30" customHeight="1">
      <c r="A8" s="22">
        <v>3</v>
      </c>
      <c r="B8" s="10" t="s">
        <v>26</v>
      </c>
      <c r="C8" s="4" t="s">
        <v>27</v>
      </c>
      <c r="D8" s="4" t="s">
        <v>86</v>
      </c>
      <c r="E8" s="7">
        <v>40878</v>
      </c>
      <c r="F8" s="29">
        <v>341.23</v>
      </c>
      <c r="G8" s="24">
        <v>15</v>
      </c>
      <c r="H8" s="13">
        <v>5118.5</v>
      </c>
      <c r="I8" s="23">
        <v>443.5</v>
      </c>
      <c r="J8" s="23">
        <v>315.5</v>
      </c>
      <c r="K8" s="26">
        <v>0</v>
      </c>
      <c r="L8" s="13"/>
      <c r="M8" s="27">
        <v>0</v>
      </c>
      <c r="N8" s="13">
        <f t="shared" ref="N8:N15" si="2">SUM(H8:M8)</f>
        <v>5877.5</v>
      </c>
      <c r="O8" s="23">
        <v>700.84</v>
      </c>
      <c r="P8" s="23">
        <v>537.44000000000005</v>
      </c>
      <c r="Q8" s="23">
        <v>200</v>
      </c>
      <c r="R8" s="23">
        <v>0</v>
      </c>
      <c r="S8" s="23">
        <v>7.23</v>
      </c>
      <c r="T8" s="28"/>
      <c r="U8" s="25">
        <v>0</v>
      </c>
      <c r="V8" s="13">
        <f t="shared" si="0"/>
        <v>1445.5100000000002</v>
      </c>
      <c r="W8" s="20">
        <f t="shared" si="1"/>
        <v>4431.99</v>
      </c>
    </row>
    <row r="9" spans="1:23" s="21" customFormat="1" ht="30" customHeight="1">
      <c r="A9" s="22">
        <v>4</v>
      </c>
      <c r="B9" s="11" t="s">
        <v>29</v>
      </c>
      <c r="C9" s="5" t="s">
        <v>30</v>
      </c>
      <c r="D9" s="3" t="s">
        <v>84</v>
      </c>
      <c r="E9" s="8">
        <v>39326</v>
      </c>
      <c r="F9" s="31">
        <v>573.76</v>
      </c>
      <c r="G9" s="32">
        <v>14</v>
      </c>
      <c r="H9" s="13">
        <v>8032.64</v>
      </c>
      <c r="I9" s="31">
        <v>581.98</v>
      </c>
      <c r="J9" s="31">
        <v>363.58</v>
      </c>
      <c r="K9" s="33">
        <v>0</v>
      </c>
      <c r="L9" s="34"/>
      <c r="M9" s="35">
        <v>0</v>
      </c>
      <c r="N9" s="13">
        <f t="shared" si="2"/>
        <v>8978.2000000000007</v>
      </c>
      <c r="O9" s="31">
        <v>1370.56</v>
      </c>
      <c r="P9" s="31">
        <v>903.68</v>
      </c>
      <c r="Q9" s="31">
        <v>0</v>
      </c>
      <c r="R9" s="31">
        <v>1506.46</v>
      </c>
      <c r="S9" s="31">
        <v>23.7</v>
      </c>
      <c r="T9" s="36"/>
      <c r="U9" s="31"/>
      <c r="V9" s="13">
        <f t="shared" si="0"/>
        <v>3804.3999999999996</v>
      </c>
      <c r="W9" s="20">
        <f t="shared" si="1"/>
        <v>5173.8000000000011</v>
      </c>
    </row>
    <row r="10" spans="1:23" s="21" customFormat="1" ht="30" customHeight="1">
      <c r="A10" s="12">
        <v>5</v>
      </c>
      <c r="B10" s="10" t="s">
        <v>31</v>
      </c>
      <c r="C10" s="4" t="s">
        <v>32</v>
      </c>
      <c r="D10" s="3" t="s">
        <v>84</v>
      </c>
      <c r="E10" s="6">
        <v>39341</v>
      </c>
      <c r="F10" s="23">
        <v>573.76</v>
      </c>
      <c r="G10" s="24">
        <v>15</v>
      </c>
      <c r="H10" s="13">
        <v>8606.5</v>
      </c>
      <c r="I10" s="31">
        <v>623.5</v>
      </c>
      <c r="J10" s="31">
        <v>389.5</v>
      </c>
      <c r="K10" s="26">
        <v>0</v>
      </c>
      <c r="L10" s="13"/>
      <c r="M10" s="35">
        <v>0</v>
      </c>
      <c r="N10" s="13">
        <f t="shared" si="2"/>
        <v>9619.5</v>
      </c>
      <c r="O10" s="23">
        <v>1500.16</v>
      </c>
      <c r="P10" s="23">
        <v>903.68</v>
      </c>
      <c r="Q10" s="23">
        <v>100</v>
      </c>
      <c r="R10" s="23">
        <v>0</v>
      </c>
      <c r="S10" s="31">
        <v>23.7</v>
      </c>
      <c r="T10" s="28"/>
      <c r="U10" s="25"/>
      <c r="V10" s="13">
        <f t="shared" si="0"/>
        <v>2527.54</v>
      </c>
      <c r="W10" s="20">
        <f t="shared" si="1"/>
        <v>7091.96</v>
      </c>
    </row>
    <row r="11" spans="1:23" s="21" customFormat="1" ht="30" customHeight="1">
      <c r="A11" s="12">
        <v>6</v>
      </c>
      <c r="B11" s="10" t="s">
        <v>33</v>
      </c>
      <c r="C11" s="4" t="s">
        <v>25</v>
      </c>
      <c r="D11" s="3" t="s">
        <v>84</v>
      </c>
      <c r="E11" s="6">
        <v>42205</v>
      </c>
      <c r="F11" s="23">
        <v>361.83</v>
      </c>
      <c r="G11" s="24">
        <v>15</v>
      </c>
      <c r="H11" s="13">
        <v>5427.5</v>
      </c>
      <c r="I11" s="31">
        <v>510.5</v>
      </c>
      <c r="J11" s="31">
        <v>333</v>
      </c>
      <c r="K11" s="26">
        <v>0</v>
      </c>
      <c r="L11" s="16"/>
      <c r="M11" s="37">
        <v>0</v>
      </c>
      <c r="N11" s="13">
        <f t="shared" si="2"/>
        <v>6271</v>
      </c>
      <c r="O11" s="23">
        <v>784.92</v>
      </c>
      <c r="P11" s="23">
        <v>569.89</v>
      </c>
      <c r="Q11" s="23"/>
      <c r="R11" s="23"/>
      <c r="S11" s="31">
        <v>9.57</v>
      </c>
      <c r="T11" s="28">
        <v>0</v>
      </c>
      <c r="U11" s="25">
        <v>0</v>
      </c>
      <c r="V11" s="13">
        <f t="shared" si="0"/>
        <v>1364.3799999999999</v>
      </c>
      <c r="W11" s="20">
        <f t="shared" si="1"/>
        <v>4906.62</v>
      </c>
    </row>
    <row r="12" spans="1:23" s="21" customFormat="1" ht="30" customHeight="1">
      <c r="A12" s="22">
        <v>7</v>
      </c>
      <c r="B12" s="10" t="s">
        <v>34</v>
      </c>
      <c r="C12" s="4" t="s">
        <v>35</v>
      </c>
      <c r="D12" s="4" t="s">
        <v>86</v>
      </c>
      <c r="E12" s="6">
        <v>39326</v>
      </c>
      <c r="F12" s="23">
        <v>279.36</v>
      </c>
      <c r="G12" s="24">
        <v>15</v>
      </c>
      <c r="H12" s="13">
        <v>4540.5</v>
      </c>
      <c r="I12" s="23">
        <v>428</v>
      </c>
      <c r="J12" s="23">
        <v>300</v>
      </c>
      <c r="K12" s="26">
        <v>0</v>
      </c>
      <c r="L12" s="13"/>
      <c r="M12" s="25"/>
      <c r="N12" s="13">
        <f t="shared" si="2"/>
        <v>5268.5</v>
      </c>
      <c r="O12" s="23">
        <v>570.79</v>
      </c>
      <c r="P12" s="23">
        <v>476.75</v>
      </c>
      <c r="Q12" s="23">
        <v>0</v>
      </c>
      <c r="R12" s="23">
        <v>35</v>
      </c>
      <c r="S12" s="31">
        <v>5.86</v>
      </c>
      <c r="T12" s="38" t="s">
        <v>45</v>
      </c>
      <c r="U12" s="39">
        <v>2317.66</v>
      </c>
      <c r="V12" s="13">
        <f t="shared" si="0"/>
        <v>3406.0599999999995</v>
      </c>
      <c r="W12" s="20">
        <f t="shared" si="1"/>
        <v>1862.4400000000005</v>
      </c>
    </row>
    <row r="13" spans="1:23" s="21" customFormat="1" ht="30" customHeight="1">
      <c r="A13" s="22">
        <v>8</v>
      </c>
      <c r="B13" s="10" t="s">
        <v>36</v>
      </c>
      <c r="C13" s="4" t="s">
        <v>37</v>
      </c>
      <c r="D13" s="4" t="s">
        <v>86</v>
      </c>
      <c r="E13" s="6">
        <v>39295</v>
      </c>
      <c r="F13" s="29">
        <v>739.36</v>
      </c>
      <c r="G13" s="32">
        <v>15</v>
      </c>
      <c r="H13" s="13">
        <v>11092.95</v>
      </c>
      <c r="I13" s="23">
        <v>732.5</v>
      </c>
      <c r="J13" s="23">
        <v>493.5</v>
      </c>
      <c r="K13" s="26">
        <v>0</v>
      </c>
      <c r="L13" s="13"/>
      <c r="M13" s="35">
        <v>0</v>
      </c>
      <c r="N13" s="13">
        <f t="shared" si="2"/>
        <v>12318.95</v>
      </c>
      <c r="O13" s="23">
        <v>2118.5500000000002</v>
      </c>
      <c r="P13" s="23">
        <v>1164.76</v>
      </c>
      <c r="Q13" s="23">
        <v>600</v>
      </c>
      <c r="R13" s="23">
        <v>2645.29</v>
      </c>
      <c r="S13" s="31">
        <v>34.090000000000003</v>
      </c>
      <c r="T13" s="28"/>
      <c r="U13" s="25">
        <v>300</v>
      </c>
      <c r="V13" s="13">
        <f t="shared" si="0"/>
        <v>6862.6900000000005</v>
      </c>
      <c r="W13" s="20">
        <f t="shared" si="1"/>
        <v>5456.26</v>
      </c>
    </row>
    <row r="14" spans="1:23" s="21" customFormat="1" ht="30" customHeight="1">
      <c r="A14" s="22">
        <v>9</v>
      </c>
      <c r="B14" s="10" t="s">
        <v>44</v>
      </c>
      <c r="C14" s="4" t="s">
        <v>28</v>
      </c>
      <c r="D14" s="3" t="s">
        <v>84</v>
      </c>
      <c r="E14" s="47">
        <v>41395</v>
      </c>
      <c r="F14" s="23">
        <v>1752.66</v>
      </c>
      <c r="G14" s="24">
        <v>15</v>
      </c>
      <c r="H14" s="13">
        <v>26290</v>
      </c>
      <c r="I14" s="23">
        <v>1028.5</v>
      </c>
      <c r="J14" s="23">
        <v>728.5</v>
      </c>
      <c r="K14" s="26"/>
      <c r="L14" s="13"/>
      <c r="M14" s="27"/>
      <c r="N14" s="13">
        <f t="shared" si="2"/>
        <v>28047</v>
      </c>
      <c r="O14" s="23">
        <v>6574.54</v>
      </c>
      <c r="P14" s="23">
        <v>2760.45</v>
      </c>
      <c r="Q14" s="23"/>
      <c r="R14" s="23">
        <v>5843</v>
      </c>
      <c r="S14" s="31">
        <v>78.069999999999993</v>
      </c>
      <c r="T14" s="28"/>
      <c r="U14" s="25"/>
      <c r="V14" s="13">
        <f t="shared" si="0"/>
        <v>15256.06</v>
      </c>
      <c r="W14" s="20">
        <f t="shared" si="1"/>
        <v>12790.94</v>
      </c>
    </row>
    <row r="15" spans="1:23" s="21" customFormat="1" ht="36" customHeight="1">
      <c r="A15" s="22">
        <v>10</v>
      </c>
      <c r="B15" s="10" t="s">
        <v>38</v>
      </c>
      <c r="C15" s="4" t="s">
        <v>39</v>
      </c>
      <c r="D15" s="3" t="s">
        <v>84</v>
      </c>
      <c r="E15" s="6">
        <v>40878</v>
      </c>
      <c r="F15" s="29">
        <v>341.23</v>
      </c>
      <c r="G15" s="24">
        <v>15</v>
      </c>
      <c r="H15" s="13">
        <v>5118.5</v>
      </c>
      <c r="I15" s="23">
        <v>443.5</v>
      </c>
      <c r="J15" s="23">
        <v>315.5</v>
      </c>
      <c r="K15" s="26">
        <v>0</v>
      </c>
      <c r="L15" s="13"/>
      <c r="M15" s="35">
        <v>0</v>
      </c>
      <c r="N15" s="13">
        <f t="shared" si="2"/>
        <v>5877.5</v>
      </c>
      <c r="O15" s="23">
        <v>700.84</v>
      </c>
      <c r="P15" s="23">
        <v>537.44000000000005</v>
      </c>
      <c r="Q15" s="23">
        <v>500</v>
      </c>
      <c r="R15" s="23">
        <v>745.55</v>
      </c>
      <c r="S15" s="31">
        <v>7.38</v>
      </c>
      <c r="T15" s="28"/>
      <c r="U15" s="25">
        <v>0</v>
      </c>
      <c r="V15" s="13">
        <f t="shared" si="0"/>
        <v>2491.21</v>
      </c>
      <c r="W15" s="20">
        <f t="shared" si="1"/>
        <v>3386.29</v>
      </c>
    </row>
    <row r="16" spans="1:23" ht="16.5" thickBot="1">
      <c r="A16" s="62" t="s">
        <v>40</v>
      </c>
      <c r="B16" s="63"/>
      <c r="C16" s="2"/>
      <c r="D16" s="2"/>
      <c r="E16" s="2"/>
      <c r="F16" s="2"/>
      <c r="G16" s="40"/>
      <c r="H16" s="41">
        <f>SUM(H6:H15)</f>
        <v>88261.04</v>
      </c>
      <c r="I16" s="41">
        <f>SUM(I6:I15)</f>
        <v>5925.98</v>
      </c>
      <c r="J16" s="41">
        <f>SUM(J6:J15)</f>
        <v>3961.58</v>
      </c>
      <c r="K16" s="41">
        <v>0</v>
      </c>
      <c r="L16" s="41">
        <v>0</v>
      </c>
      <c r="M16" s="41">
        <v>0</v>
      </c>
      <c r="N16" s="41">
        <f>SUM(N6:N15)</f>
        <v>98148.65</v>
      </c>
      <c r="O16" s="41">
        <f>SUM(O6:O15)</f>
        <v>16606.28</v>
      </c>
      <c r="P16" s="41">
        <v>9327.66</v>
      </c>
      <c r="Q16" s="41">
        <f>SUM(Q6:Q15)</f>
        <v>1400</v>
      </c>
      <c r="R16" s="41">
        <f>SUM(R6:R15)</f>
        <v>10775.3</v>
      </c>
      <c r="S16" s="41">
        <f>SUM(S6:S15)</f>
        <v>222.87</v>
      </c>
      <c r="T16" s="41">
        <v>0</v>
      </c>
      <c r="U16" s="41">
        <f>SUM(U6:U15)</f>
        <v>2617.66</v>
      </c>
      <c r="V16" s="41">
        <f>SUM(V6:V15)</f>
        <v>40949.769999999997</v>
      </c>
      <c r="W16" s="41">
        <f>SUM(W6:W15)</f>
        <v>57198.880000000012</v>
      </c>
    </row>
    <row r="17" spans="3:4" ht="15.75" thickTop="1">
      <c r="C17" s="52"/>
      <c r="D17" s="52"/>
    </row>
  </sheetData>
  <mergeCells count="12">
    <mergeCell ref="N4:N5"/>
    <mergeCell ref="O4:U4"/>
    <mergeCell ref="V4:V5"/>
    <mergeCell ref="W4:W5"/>
    <mergeCell ref="A16:B16"/>
    <mergeCell ref="A4:A5"/>
    <mergeCell ref="B4:B5"/>
    <mergeCell ref="C4:C5"/>
    <mergeCell ref="E4:E5"/>
    <mergeCell ref="F4:F5"/>
    <mergeCell ref="G4:M4"/>
    <mergeCell ref="D4:D5"/>
  </mergeCells>
  <pageMargins left="0.23622047244094491" right="0.23622047244094491" top="1.5354330708661419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7"/>
  <sheetViews>
    <sheetView zoomScale="80" zoomScaleNormal="80" workbookViewId="0">
      <pane ySplit="1" topLeftCell="A2" activePane="bottomLeft" state="frozen"/>
      <selection pane="bottomLeft" activeCell="D4" sqref="D4:D15"/>
    </sheetView>
  </sheetViews>
  <sheetFormatPr baseColWidth="10" defaultRowHeight="15"/>
  <cols>
    <col min="1" max="1" width="11.42578125" style="1"/>
    <col min="2" max="2" width="55.5703125" style="1" customWidth="1"/>
    <col min="3" max="4" width="37.85546875" style="1" customWidth="1"/>
    <col min="5" max="5" width="14" style="1" customWidth="1"/>
    <col min="6" max="6" width="19.5703125" style="1" bestFit="1" customWidth="1"/>
    <col min="7" max="7" width="12.7109375" style="1" customWidth="1"/>
    <col min="8" max="8" width="13" style="1" customWidth="1"/>
    <col min="9" max="10" width="15.28515625" style="1" bestFit="1" customWidth="1"/>
    <col min="11" max="11" width="8.85546875" style="1" customWidth="1"/>
    <col min="12" max="12" width="5.7109375" style="1" customWidth="1"/>
    <col min="13" max="13" width="11.42578125" style="1"/>
    <col min="14" max="14" width="13.28515625" style="1" customWidth="1"/>
    <col min="15" max="15" width="13.7109375" style="1" customWidth="1"/>
    <col min="16" max="16" width="13" style="1" customWidth="1"/>
    <col min="17" max="17" width="11.28515625" style="1" customWidth="1"/>
    <col min="18" max="18" width="12.5703125" style="1" customWidth="1"/>
    <col min="19" max="19" width="12.7109375" style="1" bestFit="1" customWidth="1"/>
    <col min="20" max="20" width="6.7109375" style="1" customWidth="1"/>
    <col min="21" max="21" width="11.28515625" style="1" customWidth="1"/>
    <col min="22" max="22" width="16" style="1" customWidth="1"/>
    <col min="23" max="23" width="15" style="1" customWidth="1"/>
    <col min="24" max="16384" width="11.42578125" style="1"/>
  </cols>
  <sheetData>
    <row r="1" spans="1:23">
      <c r="A1" s="1" t="s">
        <v>42</v>
      </c>
    </row>
    <row r="2" spans="1:23">
      <c r="A2" s="1" t="s">
        <v>43</v>
      </c>
      <c r="B2" s="1" t="s">
        <v>72</v>
      </c>
    </row>
    <row r="3" spans="1:23" ht="15.75" thickBot="1"/>
    <row r="4" spans="1:23" ht="16.5" customHeight="1" thickBot="1">
      <c r="A4" s="55" t="s">
        <v>0</v>
      </c>
      <c r="B4" s="55" t="s">
        <v>1</v>
      </c>
      <c r="C4" s="55" t="s">
        <v>2</v>
      </c>
      <c r="D4" s="55" t="s">
        <v>83</v>
      </c>
      <c r="E4" s="55" t="s">
        <v>41</v>
      </c>
      <c r="F4" s="55" t="s">
        <v>3</v>
      </c>
      <c r="G4" s="57" t="s">
        <v>4</v>
      </c>
      <c r="H4" s="58"/>
      <c r="I4" s="58"/>
      <c r="J4" s="58"/>
      <c r="K4" s="58"/>
      <c r="L4" s="58"/>
      <c r="M4" s="59"/>
      <c r="N4" s="55" t="s">
        <v>5</v>
      </c>
      <c r="O4" s="57" t="s">
        <v>6</v>
      </c>
      <c r="P4" s="58"/>
      <c r="Q4" s="58"/>
      <c r="R4" s="58"/>
      <c r="S4" s="58"/>
      <c r="T4" s="58"/>
      <c r="U4" s="59"/>
      <c r="V4" s="55" t="s">
        <v>7</v>
      </c>
      <c r="W4" s="60" t="s">
        <v>8</v>
      </c>
    </row>
    <row r="5" spans="1:23" ht="33" customHeight="1" thickBot="1">
      <c r="A5" s="56"/>
      <c r="B5" s="56"/>
      <c r="C5" s="56"/>
      <c r="D5" s="56"/>
      <c r="E5" s="56"/>
      <c r="F5" s="56"/>
      <c r="G5" s="46" t="s">
        <v>9</v>
      </c>
      <c r="H5" s="46" t="s">
        <v>10</v>
      </c>
      <c r="I5" s="46" t="s">
        <v>11</v>
      </c>
      <c r="J5" s="46" t="s">
        <v>12</v>
      </c>
      <c r="K5" s="46" t="s">
        <v>13</v>
      </c>
      <c r="L5" s="46" t="s">
        <v>14</v>
      </c>
      <c r="M5" s="46" t="s">
        <v>15</v>
      </c>
      <c r="N5" s="56"/>
      <c r="O5" s="42" t="s">
        <v>16</v>
      </c>
      <c r="P5" s="42" t="s">
        <v>17</v>
      </c>
      <c r="Q5" s="43" t="s">
        <v>18</v>
      </c>
      <c r="R5" s="44" t="s">
        <v>46</v>
      </c>
      <c r="S5" s="43" t="s">
        <v>19</v>
      </c>
      <c r="T5" s="45" t="s">
        <v>20</v>
      </c>
      <c r="U5" s="42" t="s">
        <v>21</v>
      </c>
      <c r="V5" s="56"/>
      <c r="W5" s="61"/>
    </row>
    <row r="6" spans="1:23" s="21" customFormat="1" ht="30" customHeight="1">
      <c r="A6" s="12">
        <v>1</v>
      </c>
      <c r="B6" s="9" t="s">
        <v>22</v>
      </c>
      <c r="C6" s="3" t="s">
        <v>23</v>
      </c>
      <c r="D6" s="3" t="s">
        <v>84</v>
      </c>
      <c r="E6" s="6">
        <v>39326</v>
      </c>
      <c r="F6" s="13">
        <v>573.76</v>
      </c>
      <c r="G6" s="14">
        <v>15</v>
      </c>
      <c r="H6" s="13">
        <v>8606.5</v>
      </c>
      <c r="I6" s="15">
        <v>623.5</v>
      </c>
      <c r="J6" s="15">
        <v>389.5</v>
      </c>
      <c r="K6" s="16">
        <v>0</v>
      </c>
      <c r="L6" s="13"/>
      <c r="M6" s="17">
        <v>0</v>
      </c>
      <c r="N6" s="13">
        <f>SUM(H6:M6)</f>
        <v>9619.5</v>
      </c>
      <c r="O6" s="13">
        <v>1500.16</v>
      </c>
      <c r="P6" s="13">
        <v>903.68</v>
      </c>
      <c r="Q6" s="13">
        <v>0</v>
      </c>
      <c r="R6" s="13"/>
      <c r="S6" s="13">
        <v>23.7</v>
      </c>
      <c r="T6" s="18"/>
      <c r="U6" s="19">
        <v>0</v>
      </c>
      <c r="V6" s="13">
        <f t="shared" ref="V6:V15" si="0">SUM(O6:U6)</f>
        <v>2427.54</v>
      </c>
      <c r="W6" s="20">
        <f t="shared" ref="W6:W15" si="1">SUM(N6-V6)</f>
        <v>7191.96</v>
      </c>
    </row>
    <row r="7" spans="1:23" s="21" customFormat="1" ht="30" customHeight="1">
      <c r="A7" s="22">
        <v>2</v>
      </c>
      <c r="B7" s="10" t="s">
        <v>24</v>
      </c>
      <c r="C7" s="4" t="s">
        <v>25</v>
      </c>
      <c r="D7" s="4" t="s">
        <v>85</v>
      </c>
      <c r="E7" s="6">
        <v>39356</v>
      </c>
      <c r="F7" s="23">
        <v>361.83</v>
      </c>
      <c r="G7" s="24">
        <v>15</v>
      </c>
      <c r="H7" s="13">
        <f>SUM(F7*G7)</f>
        <v>5427.45</v>
      </c>
      <c r="I7" s="25">
        <v>510.5</v>
      </c>
      <c r="J7" s="25">
        <v>333</v>
      </c>
      <c r="K7" s="26">
        <v>0</v>
      </c>
      <c r="L7" s="13"/>
      <c r="M7" s="27">
        <v>0</v>
      </c>
      <c r="N7" s="13">
        <v>6271</v>
      </c>
      <c r="O7" s="23">
        <v>784.92</v>
      </c>
      <c r="P7" s="23">
        <v>569.89</v>
      </c>
      <c r="Q7" s="23">
        <v>0</v>
      </c>
      <c r="R7" s="23">
        <v>0</v>
      </c>
      <c r="S7" s="23">
        <v>9.57</v>
      </c>
      <c r="T7" s="28"/>
      <c r="U7" s="25"/>
      <c r="V7" s="13">
        <f t="shared" si="0"/>
        <v>1364.3799999999999</v>
      </c>
      <c r="W7" s="20">
        <f t="shared" si="1"/>
        <v>4906.62</v>
      </c>
    </row>
    <row r="8" spans="1:23" s="21" customFormat="1" ht="30" customHeight="1">
      <c r="A8" s="22">
        <v>3</v>
      </c>
      <c r="B8" s="10" t="s">
        <v>26</v>
      </c>
      <c r="C8" s="4" t="s">
        <v>27</v>
      </c>
      <c r="D8" s="4" t="s">
        <v>86</v>
      </c>
      <c r="E8" s="7">
        <v>40878</v>
      </c>
      <c r="F8" s="29">
        <v>341.23</v>
      </c>
      <c r="G8" s="24">
        <v>15</v>
      </c>
      <c r="H8" s="13">
        <v>5118.5</v>
      </c>
      <c r="I8" s="23">
        <v>443.5</v>
      </c>
      <c r="J8" s="23">
        <v>315.5</v>
      </c>
      <c r="K8" s="26">
        <v>0</v>
      </c>
      <c r="L8" s="13"/>
      <c r="M8" s="27">
        <v>0</v>
      </c>
      <c r="N8" s="13">
        <f>SUM(H8:M8)</f>
        <v>5877.5</v>
      </c>
      <c r="O8" s="23">
        <v>700.84</v>
      </c>
      <c r="P8" s="23">
        <v>537.44000000000005</v>
      </c>
      <c r="Q8" s="23">
        <v>200</v>
      </c>
      <c r="R8" s="23">
        <v>0</v>
      </c>
      <c r="S8" s="23">
        <v>7.23</v>
      </c>
      <c r="T8" s="28"/>
      <c r="U8" s="25">
        <v>0</v>
      </c>
      <c r="V8" s="13">
        <f t="shared" si="0"/>
        <v>1445.5100000000002</v>
      </c>
      <c r="W8" s="20">
        <f t="shared" si="1"/>
        <v>4431.99</v>
      </c>
    </row>
    <row r="9" spans="1:23" s="21" customFormat="1" ht="30" customHeight="1">
      <c r="A9" s="22">
        <v>4</v>
      </c>
      <c r="B9" s="11" t="s">
        <v>29</v>
      </c>
      <c r="C9" s="5" t="s">
        <v>30</v>
      </c>
      <c r="D9" s="3" t="s">
        <v>84</v>
      </c>
      <c r="E9" s="8">
        <v>39326</v>
      </c>
      <c r="F9" s="31">
        <v>573.76</v>
      </c>
      <c r="G9" s="32">
        <v>15</v>
      </c>
      <c r="H9" s="13">
        <v>8605.5</v>
      </c>
      <c r="I9" s="31">
        <v>623.5</v>
      </c>
      <c r="J9" s="31">
        <v>389.5</v>
      </c>
      <c r="K9" s="33">
        <v>0</v>
      </c>
      <c r="L9" s="34"/>
      <c r="M9" s="35">
        <v>0</v>
      </c>
      <c r="N9" s="13">
        <v>9619.5</v>
      </c>
      <c r="O9" s="31">
        <v>1500.16</v>
      </c>
      <c r="P9" s="31">
        <v>903.68</v>
      </c>
      <c r="Q9" s="31">
        <v>0</v>
      </c>
      <c r="R9" s="31">
        <v>1506.46</v>
      </c>
      <c r="S9" s="31">
        <v>23.7</v>
      </c>
      <c r="T9" s="36"/>
      <c r="U9" s="31"/>
      <c r="V9" s="13">
        <f t="shared" si="0"/>
        <v>3934</v>
      </c>
      <c r="W9" s="20">
        <f t="shared" si="1"/>
        <v>5685.5</v>
      </c>
    </row>
    <row r="10" spans="1:23" s="21" customFormat="1" ht="30" customHeight="1">
      <c r="A10" s="12">
        <v>5</v>
      </c>
      <c r="B10" s="10" t="s">
        <v>31</v>
      </c>
      <c r="C10" s="4" t="s">
        <v>32</v>
      </c>
      <c r="D10" s="3" t="s">
        <v>84</v>
      </c>
      <c r="E10" s="6">
        <v>39341</v>
      </c>
      <c r="F10" s="23">
        <v>573.76</v>
      </c>
      <c r="G10" s="24">
        <v>15</v>
      </c>
      <c r="H10" s="13">
        <v>8606.5</v>
      </c>
      <c r="I10" s="31">
        <v>623.5</v>
      </c>
      <c r="J10" s="31">
        <v>389.5</v>
      </c>
      <c r="K10" s="26">
        <v>0</v>
      </c>
      <c r="L10" s="13"/>
      <c r="M10" s="35">
        <v>0</v>
      </c>
      <c r="N10" s="13">
        <f t="shared" ref="N10:N15" si="2">SUM(H10:M10)</f>
        <v>9619.5</v>
      </c>
      <c r="O10" s="23">
        <v>1500.16</v>
      </c>
      <c r="P10" s="23">
        <v>903.68</v>
      </c>
      <c r="Q10" s="23">
        <v>100</v>
      </c>
      <c r="R10" s="23">
        <v>0</v>
      </c>
      <c r="S10" s="31">
        <v>23.7</v>
      </c>
      <c r="T10" s="28"/>
      <c r="U10" s="25"/>
      <c r="V10" s="13">
        <f t="shared" si="0"/>
        <v>2527.54</v>
      </c>
      <c r="W10" s="20">
        <f t="shared" si="1"/>
        <v>7091.96</v>
      </c>
    </row>
    <row r="11" spans="1:23" s="21" customFormat="1" ht="30" customHeight="1">
      <c r="A11" s="12">
        <v>6</v>
      </c>
      <c r="B11" s="10" t="s">
        <v>33</v>
      </c>
      <c r="C11" s="4" t="s">
        <v>25</v>
      </c>
      <c r="D11" s="3" t="s">
        <v>84</v>
      </c>
      <c r="E11" s="6">
        <v>42205</v>
      </c>
      <c r="F11" s="23">
        <v>361.83</v>
      </c>
      <c r="G11" s="24">
        <v>15</v>
      </c>
      <c r="H11" s="13">
        <v>5427.5</v>
      </c>
      <c r="I11" s="31">
        <v>510.5</v>
      </c>
      <c r="J11" s="31">
        <v>333</v>
      </c>
      <c r="K11" s="26">
        <v>0</v>
      </c>
      <c r="L11" s="16"/>
      <c r="M11" s="37">
        <v>0</v>
      </c>
      <c r="N11" s="13">
        <f t="shared" si="2"/>
        <v>6271</v>
      </c>
      <c r="O11" s="23">
        <v>784.92</v>
      </c>
      <c r="P11" s="23">
        <v>569.89</v>
      </c>
      <c r="Q11" s="23"/>
      <c r="R11" s="23"/>
      <c r="S11" s="31">
        <v>9.57</v>
      </c>
      <c r="T11" s="28">
        <v>0</v>
      </c>
      <c r="U11" s="25">
        <v>0</v>
      </c>
      <c r="V11" s="13">
        <f t="shared" si="0"/>
        <v>1364.3799999999999</v>
      </c>
      <c r="W11" s="20">
        <f t="shared" si="1"/>
        <v>4906.62</v>
      </c>
    </row>
    <row r="12" spans="1:23" s="21" customFormat="1" ht="30" customHeight="1">
      <c r="A12" s="22">
        <v>7</v>
      </c>
      <c r="B12" s="10" t="s">
        <v>34</v>
      </c>
      <c r="C12" s="4" t="s">
        <v>35</v>
      </c>
      <c r="D12" s="4" t="s">
        <v>86</v>
      </c>
      <c r="E12" s="6">
        <v>39326</v>
      </c>
      <c r="F12" s="23">
        <v>279.36</v>
      </c>
      <c r="G12" s="24">
        <v>15</v>
      </c>
      <c r="H12" s="13">
        <v>4540.5</v>
      </c>
      <c r="I12" s="23">
        <v>428</v>
      </c>
      <c r="J12" s="23">
        <v>300</v>
      </c>
      <c r="K12" s="26">
        <v>0</v>
      </c>
      <c r="L12" s="13"/>
      <c r="M12" s="25"/>
      <c r="N12" s="13">
        <f t="shared" si="2"/>
        <v>5268.5</v>
      </c>
      <c r="O12" s="23">
        <v>570.79</v>
      </c>
      <c r="P12" s="23">
        <v>476.75</v>
      </c>
      <c r="Q12" s="23">
        <v>0</v>
      </c>
      <c r="R12" s="23">
        <v>35</v>
      </c>
      <c r="S12" s="31">
        <v>5.86</v>
      </c>
      <c r="T12" s="38" t="s">
        <v>45</v>
      </c>
      <c r="U12" s="39">
        <v>2317.66</v>
      </c>
      <c r="V12" s="13">
        <f t="shared" si="0"/>
        <v>3406.0599999999995</v>
      </c>
      <c r="W12" s="20">
        <f t="shared" si="1"/>
        <v>1862.4400000000005</v>
      </c>
    </row>
    <row r="13" spans="1:23" s="21" customFormat="1" ht="30" customHeight="1">
      <c r="A13" s="22">
        <v>8</v>
      </c>
      <c r="B13" s="10" t="s">
        <v>36</v>
      </c>
      <c r="C13" s="4" t="s">
        <v>37</v>
      </c>
      <c r="D13" s="4" t="s">
        <v>86</v>
      </c>
      <c r="E13" s="6">
        <v>39295</v>
      </c>
      <c r="F13" s="29">
        <v>739.36</v>
      </c>
      <c r="G13" s="32">
        <v>15</v>
      </c>
      <c r="H13" s="13">
        <v>11092.95</v>
      </c>
      <c r="I13" s="23">
        <v>732.5</v>
      </c>
      <c r="J13" s="23">
        <v>493.5</v>
      </c>
      <c r="K13" s="26">
        <v>0</v>
      </c>
      <c r="L13" s="13"/>
      <c r="M13" s="35">
        <v>0</v>
      </c>
      <c r="N13" s="13">
        <f t="shared" si="2"/>
        <v>12318.95</v>
      </c>
      <c r="O13" s="23">
        <v>2118.5500000000002</v>
      </c>
      <c r="P13" s="23">
        <v>1164.76</v>
      </c>
      <c r="Q13" s="23">
        <v>600</v>
      </c>
      <c r="R13" s="23">
        <v>2645.29</v>
      </c>
      <c r="S13" s="31">
        <v>34.090000000000003</v>
      </c>
      <c r="T13" s="28"/>
      <c r="U13" s="25">
        <v>300</v>
      </c>
      <c r="V13" s="13">
        <f t="shared" si="0"/>
        <v>6862.6900000000005</v>
      </c>
      <c r="W13" s="20">
        <f t="shared" si="1"/>
        <v>5456.26</v>
      </c>
    </row>
    <row r="14" spans="1:23" s="21" customFormat="1" ht="30" customHeight="1">
      <c r="A14" s="22">
        <v>9</v>
      </c>
      <c r="B14" s="10" t="s">
        <v>44</v>
      </c>
      <c r="C14" s="4" t="s">
        <v>28</v>
      </c>
      <c r="D14" s="3" t="s">
        <v>84</v>
      </c>
      <c r="E14" s="47">
        <v>41395</v>
      </c>
      <c r="F14" s="23">
        <v>1752.66</v>
      </c>
      <c r="G14" s="24">
        <v>15</v>
      </c>
      <c r="H14" s="13">
        <v>26290</v>
      </c>
      <c r="I14" s="23">
        <v>1028.5</v>
      </c>
      <c r="J14" s="23">
        <v>728.5</v>
      </c>
      <c r="K14" s="26"/>
      <c r="L14" s="13"/>
      <c r="M14" s="27"/>
      <c r="N14" s="13">
        <f t="shared" si="2"/>
        <v>28047</v>
      </c>
      <c r="O14" s="23">
        <v>6574.54</v>
      </c>
      <c r="P14" s="23">
        <v>2760.45</v>
      </c>
      <c r="Q14" s="23"/>
      <c r="R14" s="23">
        <v>5843</v>
      </c>
      <c r="S14" s="31">
        <v>78.069999999999993</v>
      </c>
      <c r="T14" s="28"/>
      <c r="U14" s="25"/>
      <c r="V14" s="13">
        <f t="shared" si="0"/>
        <v>15256.06</v>
      </c>
      <c r="W14" s="20">
        <f t="shared" si="1"/>
        <v>12790.94</v>
      </c>
    </row>
    <row r="15" spans="1:23" s="21" customFormat="1" ht="36" customHeight="1">
      <c r="A15" s="22">
        <v>10</v>
      </c>
      <c r="B15" s="10" t="s">
        <v>38</v>
      </c>
      <c r="C15" s="4" t="s">
        <v>39</v>
      </c>
      <c r="D15" s="3" t="s">
        <v>84</v>
      </c>
      <c r="E15" s="6">
        <v>40878</v>
      </c>
      <c r="F15" s="29">
        <v>341.23</v>
      </c>
      <c r="G15" s="24">
        <v>15</v>
      </c>
      <c r="H15" s="13">
        <v>5118.5</v>
      </c>
      <c r="I15" s="23">
        <v>443.5</v>
      </c>
      <c r="J15" s="23">
        <v>315.5</v>
      </c>
      <c r="K15" s="26">
        <v>0</v>
      </c>
      <c r="L15" s="13"/>
      <c r="M15" s="35">
        <v>0</v>
      </c>
      <c r="N15" s="13">
        <f t="shared" si="2"/>
        <v>5877.5</v>
      </c>
      <c r="O15" s="23">
        <v>700.84</v>
      </c>
      <c r="P15" s="23">
        <v>537.44000000000005</v>
      </c>
      <c r="Q15" s="23">
        <v>500</v>
      </c>
      <c r="R15" s="23">
        <v>745.55</v>
      </c>
      <c r="S15" s="31">
        <v>7.38</v>
      </c>
      <c r="T15" s="28"/>
      <c r="U15" s="25">
        <v>0</v>
      </c>
      <c r="V15" s="13">
        <f t="shared" si="0"/>
        <v>2491.21</v>
      </c>
      <c r="W15" s="20">
        <f t="shared" si="1"/>
        <v>3386.29</v>
      </c>
    </row>
    <row r="16" spans="1:23" ht="16.5" thickBot="1">
      <c r="A16" s="62" t="s">
        <v>40</v>
      </c>
      <c r="B16" s="63"/>
      <c r="C16" s="2"/>
      <c r="D16" s="2"/>
      <c r="E16" s="2"/>
      <c r="F16" s="2"/>
      <c r="G16" s="40"/>
      <c r="H16" s="41">
        <v>88834.95</v>
      </c>
      <c r="I16" s="41">
        <f>SUM(I6:I15)</f>
        <v>5967.5</v>
      </c>
      <c r="J16" s="41">
        <f>SUM(J6:J15)</f>
        <v>3987.5</v>
      </c>
      <c r="K16" s="41">
        <v>0</v>
      </c>
      <c r="L16" s="41">
        <v>0</v>
      </c>
      <c r="M16" s="41">
        <v>0</v>
      </c>
      <c r="N16" s="41">
        <f>SUM(N6:N15)</f>
        <v>98789.95</v>
      </c>
      <c r="O16" s="41">
        <f>SUM(O6:O15)</f>
        <v>16735.88</v>
      </c>
      <c r="P16" s="41">
        <v>9327.66</v>
      </c>
      <c r="Q16" s="41">
        <f>SUM(Q6:Q15)</f>
        <v>1400</v>
      </c>
      <c r="R16" s="41">
        <f>SUM(R6:R15)</f>
        <v>10775.3</v>
      </c>
      <c r="S16" s="41">
        <f>SUM(S6:S15)</f>
        <v>222.87</v>
      </c>
      <c r="T16" s="41">
        <v>0</v>
      </c>
      <c r="U16" s="41">
        <f>SUM(U6:U15)</f>
        <v>2617.66</v>
      </c>
      <c r="V16" s="41">
        <f>SUM(V6:V15)</f>
        <v>41079.369999999995</v>
      </c>
      <c r="W16" s="41">
        <f>SUM(W6:W15)</f>
        <v>57710.580000000009</v>
      </c>
    </row>
    <row r="17" ht="15.75" thickTop="1"/>
  </sheetData>
  <mergeCells count="12">
    <mergeCell ref="N4:N5"/>
    <mergeCell ref="O4:U4"/>
    <mergeCell ref="V4:V5"/>
    <mergeCell ref="W4:W5"/>
    <mergeCell ref="A16:B16"/>
    <mergeCell ref="A4:A5"/>
    <mergeCell ref="B4:B5"/>
    <mergeCell ref="C4:C5"/>
    <mergeCell ref="E4:E5"/>
    <mergeCell ref="F4:F5"/>
    <mergeCell ref="G4:M4"/>
    <mergeCell ref="D4:D5"/>
  </mergeCells>
  <pageMargins left="0.23622047244094491" right="0.23622047244094491" top="1.5354330708661419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COMPLEMENTO DE AGUINALDO </vt:lpstr>
      <vt:lpstr>DICIEMBRE 2DA QNA </vt:lpstr>
      <vt:lpstr>DICIEMBRE 1RA QNA </vt:lpstr>
      <vt:lpstr>NOVIEMBRE 2DA QNA </vt:lpstr>
      <vt:lpstr>NOVIEMBRE 1RA QNA </vt:lpstr>
      <vt:lpstr>OCTUBRE 2DA QNA</vt:lpstr>
      <vt:lpstr>OCTUBRE 1RA QNA</vt:lpstr>
      <vt:lpstr>SEPTIEMBRE 2DA QNA</vt:lpstr>
      <vt:lpstr>SEPTIEMBRE 1RA QNA </vt:lpstr>
      <vt:lpstr>AGOSTO 2DA QNA</vt:lpstr>
      <vt:lpstr>AGOSTO 1RA QNA Y PRIMA VACACION</vt:lpstr>
      <vt:lpstr>JULLIO 2DA QNA</vt:lpstr>
      <vt:lpstr>JULLIO 1RA QNA</vt:lpstr>
      <vt:lpstr>JUNIO 1RA QNA</vt:lpstr>
      <vt:lpstr>MAYO 2DA QNA</vt:lpstr>
      <vt:lpstr>FINIQUITO RAMON CHIVARRAS</vt:lpstr>
      <vt:lpstr>MAYO 1RA QNA</vt:lpstr>
      <vt:lpstr>ABRIL 2DA QNA </vt:lpstr>
      <vt:lpstr>ABRIL 1RA QNA</vt:lpstr>
      <vt:lpstr>1RA PARTE AGUINALDO </vt:lpstr>
      <vt:lpstr>MARZO 2DA QNA</vt:lpstr>
      <vt:lpstr>MARZO 1RA QNA </vt:lpstr>
      <vt:lpstr>FEBRERO 2DA QNA</vt:lpstr>
      <vt:lpstr>FEBRERO 1RA QNA </vt:lpstr>
      <vt:lpstr>ENERO 2DA QNA</vt:lpstr>
      <vt:lpstr>ENERO 1RA QNA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</dc:creator>
  <cp:lastModifiedBy>Fely UTCEI</cp:lastModifiedBy>
  <cp:lastPrinted>2017-01-09T23:17:52Z</cp:lastPrinted>
  <dcterms:created xsi:type="dcterms:W3CDTF">2017-01-05T15:04:37Z</dcterms:created>
  <dcterms:modified xsi:type="dcterms:W3CDTF">2017-06-15T18:19:36Z</dcterms:modified>
</cp:coreProperties>
</file>