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L144" i="1" l="1"/>
  <c r="I144" i="1"/>
  <c r="H144" i="1"/>
  <c r="G144" i="1"/>
  <c r="F144" i="1"/>
  <c r="M143" i="1"/>
  <c r="M142" i="1"/>
  <c r="M141" i="1"/>
  <c r="K140" i="1"/>
  <c r="J140" i="1"/>
  <c r="J144" i="1" s="1"/>
  <c r="M139" i="1"/>
  <c r="K138" i="1"/>
  <c r="M138" i="1" s="1"/>
  <c r="K137" i="1"/>
  <c r="M137" i="1" s="1"/>
  <c r="K136" i="1"/>
  <c r="M136" i="1" s="1"/>
  <c r="M135" i="1"/>
  <c r="M134" i="1"/>
  <c r="K134" i="1"/>
  <c r="K133" i="1"/>
  <c r="M133" i="1" s="1"/>
  <c r="K132" i="1"/>
  <c r="M132" i="1" s="1"/>
  <c r="K131" i="1"/>
  <c r="M131" i="1" s="1"/>
  <c r="M113" i="1"/>
  <c r="L113" i="1"/>
  <c r="K113" i="1"/>
  <c r="J113" i="1"/>
  <c r="I113" i="1"/>
  <c r="L92" i="1"/>
  <c r="K92" i="1"/>
  <c r="I92" i="1"/>
  <c r="H92" i="1"/>
  <c r="G92" i="1"/>
  <c r="F92" i="1"/>
  <c r="J91" i="1"/>
  <c r="M91" i="1" s="1"/>
  <c r="J90" i="1"/>
  <c r="J92" i="1" s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N56" i="1"/>
  <c r="L56" i="1"/>
  <c r="I56" i="1"/>
  <c r="H56" i="1"/>
  <c r="G56" i="1"/>
  <c r="F56" i="1"/>
  <c r="M55" i="1"/>
  <c r="J55" i="1"/>
  <c r="M54" i="1"/>
  <c r="K54" i="1"/>
  <c r="M53" i="1"/>
  <c r="K52" i="1"/>
  <c r="M52" i="1" s="1"/>
  <c r="M51" i="1"/>
  <c r="K51" i="1"/>
  <c r="K50" i="1"/>
  <c r="M50" i="1" s="1"/>
  <c r="K49" i="1"/>
  <c r="M49" i="1" s="1"/>
  <c r="K48" i="1"/>
  <c r="M48" i="1" s="1"/>
  <c r="M47" i="1"/>
  <c r="K47" i="1"/>
  <c r="J46" i="1"/>
  <c r="M46" i="1" s="1"/>
  <c r="J45" i="1"/>
  <c r="M45" i="1" s="1"/>
  <c r="K44" i="1"/>
  <c r="M44" i="1" s="1"/>
  <c r="M43" i="1"/>
  <c r="K43" i="1"/>
  <c r="K42" i="1"/>
  <c r="M42" i="1" s="1"/>
  <c r="K41" i="1"/>
  <c r="M41" i="1" s="1"/>
  <c r="K40" i="1"/>
  <c r="M39" i="1"/>
  <c r="J39" i="1"/>
  <c r="J38" i="1"/>
  <c r="M38" i="1" s="1"/>
  <c r="K37" i="1"/>
  <c r="M37" i="1" s="1"/>
  <c r="J36" i="1"/>
  <c r="M36" i="1" s="1"/>
  <c r="M35" i="1"/>
  <c r="K35" i="1"/>
  <c r="N19" i="1"/>
  <c r="L19" i="1"/>
  <c r="K19" i="1"/>
  <c r="J19" i="1"/>
  <c r="I19" i="1"/>
  <c r="H19" i="1"/>
  <c r="G19" i="1"/>
  <c r="F19" i="1"/>
  <c r="M18" i="1"/>
  <c r="M17" i="1"/>
  <c r="M16" i="1"/>
  <c r="M15" i="1"/>
  <c r="M14" i="1"/>
  <c r="M13" i="1"/>
  <c r="M12" i="1"/>
  <c r="M11" i="1"/>
  <c r="M10" i="1"/>
  <c r="M9" i="1"/>
  <c r="D48" i="2"/>
  <c r="M19" i="1" l="1"/>
  <c r="K56" i="1"/>
  <c r="M92" i="1"/>
  <c r="M90" i="1"/>
  <c r="J56" i="1"/>
  <c r="K144" i="1"/>
  <c r="M40" i="1"/>
  <c r="M56" i="1" s="1"/>
  <c r="M140" i="1"/>
  <c r="M144" i="1" s="1"/>
</calcChain>
</file>

<file path=xl/sharedStrings.xml><?xml version="1.0" encoding="utf-8"?>
<sst xmlns="http://schemas.openxmlformats.org/spreadsheetml/2006/main" count="612" uniqueCount="334">
  <si>
    <t>MUNICIPIO DE SAN MARCOS, JALISCO</t>
  </si>
  <si>
    <t>EMPLEADOS EVENTUALES</t>
  </si>
  <si>
    <t>Apellido paterno</t>
  </si>
  <si>
    <t>Apellido materno</t>
  </si>
  <si>
    <t>Nombre</t>
  </si>
  <si>
    <t>SUELDO A</t>
  </si>
  <si>
    <t>FIRMA DE RECIBIDO</t>
  </si>
  <si>
    <t>RECIBIR</t>
  </si>
  <si>
    <t>BAÑUELOS</t>
  </si>
  <si>
    <t>ARREOLA</t>
  </si>
  <si>
    <t>FLORENTINA</t>
  </si>
  <si>
    <t>AGUAYO</t>
  </si>
  <si>
    <t>JIMENEZ</t>
  </si>
  <si>
    <t>ESPERANZA</t>
  </si>
  <si>
    <t>MENDEZ</t>
  </si>
  <si>
    <t>ILDA ENEDINA</t>
  </si>
  <si>
    <t>CURIEL</t>
  </si>
  <si>
    <t>GARCIA</t>
  </si>
  <si>
    <t>BALTAZAR</t>
  </si>
  <si>
    <t>MARISCAL</t>
  </si>
  <si>
    <t>MARQUEZ</t>
  </si>
  <si>
    <t>ROBERTO</t>
  </si>
  <si>
    <t>ARVIZU</t>
  </si>
  <si>
    <t>PARRA</t>
  </si>
  <si>
    <t>ORALIA</t>
  </si>
  <si>
    <t>PEREZ</t>
  </si>
  <si>
    <t>LILIA ARACELI</t>
  </si>
  <si>
    <t>BERNAL</t>
  </si>
  <si>
    <t>DOMINGUEZ</t>
  </si>
  <si>
    <t>ELBA CAROLINA</t>
  </si>
  <si>
    <t>ALVARADO</t>
  </si>
  <si>
    <t>SANTIAGO</t>
  </si>
  <si>
    <t>JOSE</t>
  </si>
  <si>
    <t>MORA</t>
  </si>
  <si>
    <t>SALAZAR</t>
  </si>
  <si>
    <t>JUAN CARLOS</t>
  </si>
  <si>
    <t>GUTIERREZ</t>
  </si>
  <si>
    <t>SAMUEL</t>
  </si>
  <si>
    <t>CESAREO</t>
  </si>
  <si>
    <t>JARAMILLO</t>
  </si>
  <si>
    <t>HERNANDEZ</t>
  </si>
  <si>
    <t>ANTONIO</t>
  </si>
  <si>
    <t>RODRIGUEZ</t>
  </si>
  <si>
    <t>MONTES</t>
  </si>
  <si>
    <t>ENRIQUE</t>
  </si>
  <si>
    <t>SALAS</t>
  </si>
  <si>
    <t>LLAMAS</t>
  </si>
  <si>
    <t>CRUZ</t>
  </si>
  <si>
    <t>MARTINEZ</t>
  </si>
  <si>
    <t>DEMETRIO</t>
  </si>
  <si>
    <t>ALCANTAR</t>
  </si>
  <si>
    <t xml:space="preserve">JUAN  </t>
  </si>
  <si>
    <t>VENEGAS</t>
  </si>
  <si>
    <t>JUAREZ</t>
  </si>
  <si>
    <t>AGUSTIN</t>
  </si>
  <si>
    <t>VIDRIO</t>
  </si>
  <si>
    <t>RAYGOZA</t>
  </si>
  <si>
    <t>ELENO</t>
  </si>
  <si>
    <t>RAMIREZ</t>
  </si>
  <si>
    <t>LEAL</t>
  </si>
  <si>
    <t>FRANCISCO</t>
  </si>
  <si>
    <t>CORTES</t>
  </si>
  <si>
    <t>MIGUEL ANGEL</t>
  </si>
  <si>
    <t>OCEGUEDA</t>
  </si>
  <si>
    <t>JESUS ARMANDO</t>
  </si>
  <si>
    <t>DINORA ISABEL</t>
  </si>
  <si>
    <t>ROSARIO</t>
  </si>
  <si>
    <t>DE LA ROSA</t>
  </si>
  <si>
    <t>BRISEÑO</t>
  </si>
  <si>
    <t>LUIS ARMANDO</t>
  </si>
  <si>
    <t>VAZQUEZ</t>
  </si>
  <si>
    <t>VIDAL</t>
  </si>
  <si>
    <t>REYES</t>
  </si>
  <si>
    <t>MARIA DE LOURDES</t>
  </si>
  <si>
    <t>ALDAZ</t>
  </si>
  <si>
    <t>LUIS DAVID</t>
  </si>
  <si>
    <t>SORIA</t>
  </si>
  <si>
    <t>JORGE LUIS</t>
  </si>
  <si>
    <t>GOMEZ</t>
  </si>
  <si>
    <t>CECILIA</t>
  </si>
  <si>
    <t>ZAMORANO</t>
  </si>
  <si>
    <t>ANA MARIA</t>
  </si>
  <si>
    <t>LEDEZMA</t>
  </si>
  <si>
    <t>EMILIO</t>
  </si>
  <si>
    <t>GONZALEZ</t>
  </si>
  <si>
    <t>BARAJAS</t>
  </si>
  <si>
    <t>BECERRA</t>
  </si>
  <si>
    <t>JOSE LUIS</t>
  </si>
  <si>
    <t>GUZMAN</t>
  </si>
  <si>
    <t>FABIOLA</t>
  </si>
  <si>
    <t>ROSAS</t>
  </si>
  <si>
    <t>AHUMADA</t>
  </si>
  <si>
    <t>RAUL</t>
  </si>
  <si>
    <t>_________________________</t>
  </si>
  <si>
    <t xml:space="preserve">                     ________________________________</t>
  </si>
  <si>
    <t xml:space="preserve">      SECRETARIO GENERAL</t>
  </si>
  <si>
    <t xml:space="preserve">     PRESIDENTE MUNICIPAL</t>
  </si>
  <si>
    <t xml:space="preserve">                       ENCARGADO DE LA HACIENDA MUNICIPAL</t>
  </si>
  <si>
    <t>M.V.Z. JONATAN EDUARDO LOZA PEREZ</t>
  </si>
  <si>
    <t>C.P. EDUARDO ALEJANDRO DIAZ PAREDES</t>
  </si>
  <si>
    <t>L.C.P. JUAN PABLO BRAMBILA RUBIO</t>
  </si>
  <si>
    <t>DEL 16 AL 28 DE FEBRERO DEL 2013</t>
  </si>
  <si>
    <t>NOMINA DE DIETAS</t>
  </si>
  <si>
    <t>RFC</t>
  </si>
  <si>
    <t>PUESTO</t>
  </si>
  <si>
    <t>SUELDO BASE</t>
  </si>
  <si>
    <t>MENSUAL</t>
  </si>
  <si>
    <t>SUELDO</t>
  </si>
  <si>
    <t>QUINCENAL</t>
  </si>
  <si>
    <t xml:space="preserve">OTRAS </t>
  </si>
  <si>
    <t xml:space="preserve">NETO A </t>
  </si>
  <si>
    <t>FIRMA DE</t>
  </si>
  <si>
    <t>Mensual</t>
  </si>
  <si>
    <t>I.S.P.T</t>
  </si>
  <si>
    <t>SUB-EMPLEO</t>
  </si>
  <si>
    <t>PERCEPCIONES</t>
  </si>
  <si>
    <t>RECIBIDO</t>
  </si>
  <si>
    <t>HUVG770422</t>
  </si>
  <si>
    <t>REGIDOR</t>
  </si>
  <si>
    <t>ROCIO</t>
  </si>
  <si>
    <t>BESJ780914</t>
  </si>
  <si>
    <t>VEGA</t>
  </si>
  <si>
    <t>GUILLERMO</t>
  </si>
  <si>
    <t>REMI850921</t>
  </si>
  <si>
    <t>VALENZUELA</t>
  </si>
  <si>
    <t>LUCILA</t>
  </si>
  <si>
    <t>VACL771013</t>
  </si>
  <si>
    <t>GLORIA ISABEL</t>
  </si>
  <si>
    <t>BAAJ681027</t>
  </si>
  <si>
    <t>IBARRA</t>
  </si>
  <si>
    <t>MATO650112</t>
  </si>
  <si>
    <t>URIBE</t>
  </si>
  <si>
    <t>RICARDO FABIAN</t>
  </si>
  <si>
    <t>PAIA560907</t>
  </si>
  <si>
    <t>LOZA</t>
  </si>
  <si>
    <t>FOLM590102</t>
  </si>
  <si>
    <t>FLORES</t>
  </si>
  <si>
    <t>GARIBAY</t>
  </si>
  <si>
    <t>ANA ROSA</t>
  </si>
  <si>
    <t>AARR560814</t>
  </si>
  <si>
    <t>FERNANDO</t>
  </si>
  <si>
    <t>JIFD88011514</t>
  </si>
  <si>
    <t>SINDICO</t>
  </si>
  <si>
    <t>SUMAS</t>
  </si>
  <si>
    <t xml:space="preserve">     C.P.EDUARDO ALEJANDRO DIAZ PAREDES</t>
  </si>
  <si>
    <t xml:space="preserve">                     M.V.Z. JONATAN EDUARDO LOZA PEREZ</t>
  </si>
  <si>
    <t>LC.P. JUAN PABLO BRAMBILA RUBIO</t>
  </si>
  <si>
    <t xml:space="preserve">       PRESIDENTE MUNICIPAL</t>
  </si>
  <si>
    <t xml:space="preserve">                            SECRETARIO GENERAL</t>
  </si>
  <si>
    <t>ENCARGADO DE LA HACIENDA MPAL</t>
  </si>
  <si>
    <t>MUNICIPIO DE SAN MARCOS, JALISCO.</t>
  </si>
  <si>
    <t>NOMINA PRESIDENCIA</t>
  </si>
  <si>
    <t>DIAZ</t>
  </si>
  <si>
    <t>PAREDES</t>
  </si>
  <si>
    <t>EDUARDO ALEJANDRO</t>
  </si>
  <si>
    <t>AEDR690713</t>
  </si>
  <si>
    <t>PRESIDENTE MUNICIPAL</t>
  </si>
  <si>
    <t>LORENA</t>
  </si>
  <si>
    <t xml:space="preserve">SECRETARIA </t>
  </si>
  <si>
    <t>JONATAN EDUARDO</t>
  </si>
  <si>
    <t>SECRETARIO GENERAL</t>
  </si>
  <si>
    <t xml:space="preserve">VENEGAS </t>
  </si>
  <si>
    <t>MARIBEL</t>
  </si>
  <si>
    <t>GUFU931011</t>
  </si>
  <si>
    <t>NOTIFICADOR</t>
  </si>
  <si>
    <t>MUÑIZ</t>
  </si>
  <si>
    <t>DARIO</t>
  </si>
  <si>
    <t>GOIR531213</t>
  </si>
  <si>
    <t>DELEGADO</t>
  </si>
  <si>
    <t>BRAMBILA</t>
  </si>
  <si>
    <t>RUBIO</t>
  </si>
  <si>
    <t>JUAN PABLO</t>
  </si>
  <si>
    <t>FEHI820507</t>
  </si>
  <si>
    <t xml:space="preserve">ENCARGADO DE LA HACIENDA </t>
  </si>
  <si>
    <t>CESAR MANUEL</t>
  </si>
  <si>
    <t>DOBR820219</t>
  </si>
  <si>
    <t>AUXILIAR ADMINISTRATIVO</t>
  </si>
  <si>
    <t xml:space="preserve">TERRAZAS </t>
  </si>
  <si>
    <t>GUADALUPE SOCORRO</t>
  </si>
  <si>
    <t>SABC861007</t>
  </si>
  <si>
    <t>OSCAR</t>
  </si>
  <si>
    <t>ASISTENTE</t>
  </si>
  <si>
    <t>NORMAL ALICIA</t>
  </si>
  <si>
    <t>MAURC820407</t>
  </si>
  <si>
    <t>DIRECTOR CASA DE LA CULTURA Y DESARROLLO SOCIAL</t>
  </si>
  <si>
    <t>LOPEZ</t>
  </si>
  <si>
    <t>SUSANA</t>
  </si>
  <si>
    <t>LOGS730407</t>
  </si>
  <si>
    <t>SECRETARIA</t>
  </si>
  <si>
    <t>ORTEGA</t>
  </si>
  <si>
    <t>ROSA</t>
  </si>
  <si>
    <t>VAFC900209</t>
  </si>
  <si>
    <t xml:space="preserve">CASTELLANOS </t>
  </si>
  <si>
    <t xml:space="preserve">JOAQUIN RODRIGO </t>
  </si>
  <si>
    <t>MOAA700516</t>
  </si>
  <si>
    <t>DIRECTOR GENERAL</t>
  </si>
  <si>
    <t xml:space="preserve">VALENCIA </t>
  </si>
  <si>
    <t>CIGS860312</t>
  </si>
  <si>
    <t>MARIANO</t>
  </si>
  <si>
    <t xml:space="preserve">  DILJ750204</t>
  </si>
  <si>
    <t>OFICIAL MAYOR</t>
  </si>
  <si>
    <t xml:space="preserve">GRANADOS </t>
  </si>
  <si>
    <t>ALDO ESTEBAN</t>
  </si>
  <si>
    <t>AASC890322</t>
  </si>
  <si>
    <t>GRISELDA</t>
  </si>
  <si>
    <t>SAHL731227</t>
  </si>
  <si>
    <t>DIRECTOR</t>
  </si>
  <si>
    <t>HUERTA</t>
  </si>
  <si>
    <t>OMAR FERNANDO</t>
  </si>
  <si>
    <t>LOSJ750525</t>
  </si>
  <si>
    <t>NAVARRO</t>
  </si>
  <si>
    <t>JORGE</t>
  </si>
  <si>
    <t>LOMM580104</t>
  </si>
  <si>
    <t>JEFE DE CEMENTERIO</t>
  </si>
  <si>
    <t>MOYA</t>
  </si>
  <si>
    <t>ELIGIO</t>
  </si>
  <si>
    <t>GARA760729</t>
  </si>
  <si>
    <t>JEFE DE DEPORTES</t>
  </si>
  <si>
    <t>MOISES</t>
  </si>
  <si>
    <t>FOAL680203</t>
  </si>
  <si>
    <t>MEDICO VETERINARIO</t>
  </si>
  <si>
    <t>NOMINA SINDICALIZADOS</t>
  </si>
  <si>
    <t>R.F.C.</t>
  </si>
  <si>
    <t>Nombre de la plaza</t>
  </si>
  <si>
    <t>OTRAS</t>
  </si>
  <si>
    <t>NETO A</t>
  </si>
  <si>
    <t>ALFONSO</t>
  </si>
  <si>
    <t>RAGA690829</t>
  </si>
  <si>
    <t>OPERADOR</t>
  </si>
  <si>
    <t>ALVAREZ</t>
  </si>
  <si>
    <t xml:space="preserve">VENTURA </t>
  </si>
  <si>
    <t>ARTURO</t>
  </si>
  <si>
    <t>AAVA491215</t>
  </si>
  <si>
    <t>CHOFER</t>
  </si>
  <si>
    <t>MARTIN</t>
  </si>
  <si>
    <t>JUAM560224</t>
  </si>
  <si>
    <t>AUXILIAR DE SERVICIOS PUBLICOS A</t>
  </si>
  <si>
    <t>AURELIO</t>
  </si>
  <si>
    <t>HEZA830115</t>
  </si>
  <si>
    <t>JUAN ANTONIO</t>
  </si>
  <si>
    <t>HEFJ690826</t>
  </si>
  <si>
    <t xml:space="preserve">MORA </t>
  </si>
  <si>
    <t xml:space="preserve">HUERTA </t>
  </si>
  <si>
    <t>FORTINO</t>
  </si>
  <si>
    <t>MOHF420824</t>
  </si>
  <si>
    <t xml:space="preserve">LOZA </t>
  </si>
  <si>
    <t>HERRERA</t>
  </si>
  <si>
    <t>SOFIA</t>
  </si>
  <si>
    <t>LOHS760708</t>
  </si>
  <si>
    <t>VARGAS</t>
  </si>
  <si>
    <t>VICENTE</t>
  </si>
  <si>
    <t>VAHV490923</t>
  </si>
  <si>
    <t xml:space="preserve">VARGAS </t>
  </si>
  <si>
    <t>VAHJ391020</t>
  </si>
  <si>
    <t xml:space="preserve">AUXILIAR DE SERVICIOS MULTIPLES </t>
  </si>
  <si>
    <t>JAIME</t>
  </si>
  <si>
    <t>MOMJ441004</t>
  </si>
  <si>
    <t>AUXILIAR DE SERVICIOS PUBLICOS B</t>
  </si>
  <si>
    <t xml:space="preserve">BRISEÑO </t>
  </si>
  <si>
    <t>CERNA</t>
  </si>
  <si>
    <t>MANUEL</t>
  </si>
  <si>
    <t>BICM511029</t>
  </si>
  <si>
    <t>CHOFER DE SERVICIOS PUBLICOS</t>
  </si>
  <si>
    <t>CERVANTES</t>
  </si>
  <si>
    <t>OSWALDO</t>
  </si>
  <si>
    <t>CEHO670308</t>
  </si>
  <si>
    <t>AYUDANTE GENERAL</t>
  </si>
  <si>
    <t>ALBERTO</t>
  </si>
  <si>
    <t>HEFA670210</t>
  </si>
  <si>
    <t>MORONEZ</t>
  </si>
  <si>
    <t>DORA LUZ</t>
  </si>
  <si>
    <t>MOGD640427</t>
  </si>
  <si>
    <t>MADS640617</t>
  </si>
  <si>
    <t>ALFARO</t>
  </si>
  <si>
    <t>OSCAR ANTONIO</t>
  </si>
  <si>
    <t>BIAO830226</t>
  </si>
  <si>
    <t>IGLESIAS</t>
  </si>
  <si>
    <t>ISIDRO</t>
  </si>
  <si>
    <t>GOII420824</t>
  </si>
  <si>
    <t>CLEOTILDE</t>
  </si>
  <si>
    <t>MOHC470603</t>
  </si>
  <si>
    <t>AUXILIAR DE SERVICIOS MULTIPLES</t>
  </si>
  <si>
    <t>TIZNADO</t>
  </si>
  <si>
    <t>GILIBERTO</t>
  </si>
  <si>
    <t>TIDG460822</t>
  </si>
  <si>
    <t>RAMON</t>
  </si>
  <si>
    <t>OERR651118</t>
  </si>
  <si>
    <t xml:space="preserve">GOMEZ </t>
  </si>
  <si>
    <t>SEBASTIAN</t>
  </si>
  <si>
    <t>NOMINA JUBILADOS</t>
  </si>
  <si>
    <t>NETO</t>
  </si>
  <si>
    <t>A RECIBIR</t>
  </si>
  <si>
    <t>RIOS</t>
  </si>
  <si>
    <t>LUCAS</t>
  </si>
  <si>
    <t>RERL301022</t>
  </si>
  <si>
    <t>JUBILADO</t>
  </si>
  <si>
    <t>SANDOVAL</t>
  </si>
  <si>
    <t>VICTORIA</t>
  </si>
  <si>
    <t>HUSV</t>
  </si>
  <si>
    <t>AMEZQUITA</t>
  </si>
  <si>
    <t>MARIO</t>
  </si>
  <si>
    <t>BAAB480119</t>
  </si>
  <si>
    <t>SUMA</t>
  </si>
  <si>
    <t xml:space="preserve">                               SECRETARIO GENERAL</t>
  </si>
  <si>
    <t>NOMINA SEGURIDAD PUBLICA</t>
  </si>
  <si>
    <t>JUAN MANUEL</t>
  </si>
  <si>
    <t>CABRERA</t>
  </si>
  <si>
    <t>GUERRERO</t>
  </si>
  <si>
    <t>JULIO</t>
  </si>
  <si>
    <t>SUBDIRECTOR GENERAL</t>
  </si>
  <si>
    <t>AGUIAR</t>
  </si>
  <si>
    <t>VAVS581026</t>
  </si>
  <si>
    <t>RODRIGO</t>
  </si>
  <si>
    <t>VAVR700114</t>
  </si>
  <si>
    <t>POLICIA DE LINEA</t>
  </si>
  <si>
    <t>VILLALOBOS</t>
  </si>
  <si>
    <t>MIREYA SARAI</t>
  </si>
  <si>
    <t>FOSM860224</t>
  </si>
  <si>
    <t>JOSE PEDRO</t>
  </si>
  <si>
    <t>9 DIAS</t>
  </si>
  <si>
    <t>RUBALCABA</t>
  </si>
  <si>
    <t>GODINEZ</t>
  </si>
  <si>
    <t>EDGAR RUBEN</t>
  </si>
  <si>
    <t>PARAMEDICO</t>
  </si>
  <si>
    <t>NOVOA</t>
  </si>
  <si>
    <t>CHAVEZ</t>
  </si>
  <si>
    <t>JAVIER</t>
  </si>
  <si>
    <t>VALDEZ</t>
  </si>
  <si>
    <t>SERVANDO</t>
  </si>
  <si>
    <t>JORGE ANTONIO</t>
  </si>
  <si>
    <t>SANCHES</t>
  </si>
  <si>
    <t>SAUCEDO</t>
  </si>
  <si>
    <t>RESENDIZ</t>
  </si>
  <si>
    <t xml:space="preserve">                       SECRETARIO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</si>
</sst>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11"/>
      <name val="Calibri"/>
      <family val="2"/>
      <scheme val="minor"/>
    </font>
    <font>
      <i/>
      <sz val="11"/>
      <name val="Arial"/>
      <family val="2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99">
    <xf numFmtId="0" fontId="0" fillId="0" borderId="0" xfId="0"/>
    <xf numFmtId="0" fontId="2" fillId="0" borderId="0" xfId="0" applyFont="1"/>
    <xf numFmtId="0" fontId="2" fillId="0" borderId="0" xfId="0" applyFont="1" applyFill="1"/>
    <xf numFmtId="43" fontId="5" fillId="0" borderId="2" xfId="1" applyFont="1" applyFill="1" applyBorder="1" applyAlignment="1">
      <alignment horizontal="center"/>
    </xf>
    <xf numFmtId="43" fontId="5" fillId="0" borderId="5" xfId="1" applyFont="1" applyFill="1" applyBorder="1" applyAlignment="1">
      <alignment horizontal="center"/>
    </xf>
    <xf numFmtId="0" fontId="6" fillId="0" borderId="7" xfId="0" applyFont="1" applyBorder="1"/>
    <xf numFmtId="0" fontId="6" fillId="0" borderId="7" xfId="0" applyFont="1" applyFill="1" applyBorder="1"/>
    <xf numFmtId="43" fontId="6" fillId="0" borderId="7" xfId="1" applyFont="1" applyBorder="1"/>
    <xf numFmtId="0" fontId="0" fillId="0" borderId="7" xfId="0" applyBorder="1"/>
    <xf numFmtId="43" fontId="6" fillId="0" borderId="8" xfId="1" applyFont="1" applyFill="1" applyBorder="1"/>
    <xf numFmtId="0" fontId="6" fillId="0" borderId="9" xfId="0" applyFont="1" applyBorder="1"/>
    <xf numFmtId="43" fontId="6" fillId="0" borderId="7" xfId="1" applyFont="1" applyFill="1" applyBorder="1"/>
    <xf numFmtId="0" fontId="6" fillId="0" borderId="8" xfId="0" applyFont="1" applyBorder="1"/>
    <xf numFmtId="49" fontId="7" fillId="0" borderId="8" xfId="2" applyNumberFormat="1" applyFont="1" applyFill="1" applyBorder="1" applyAlignment="1" applyProtection="1">
      <alignment vertical="center" wrapText="1"/>
      <protection locked="0"/>
    </xf>
    <xf numFmtId="43" fontId="2" fillId="0" borderId="7" xfId="1" applyFont="1" applyBorder="1"/>
    <xf numFmtId="43" fontId="2" fillId="0" borderId="0" xfId="1" applyFont="1" applyBorder="1"/>
    <xf numFmtId="0" fontId="8" fillId="0" borderId="0" xfId="0" applyFont="1" applyFill="1" applyBorder="1"/>
    <xf numFmtId="0" fontId="9" fillId="0" borderId="0" xfId="0" applyFont="1"/>
    <xf numFmtId="0" fontId="9" fillId="0" borderId="0" xfId="0" applyFont="1" applyAlignment="1"/>
    <xf numFmtId="0" fontId="0" fillId="0" borderId="0" xfId="0" applyFill="1"/>
    <xf numFmtId="43" fontId="1" fillId="0" borderId="0" xfId="1" applyFont="1"/>
    <xf numFmtId="0" fontId="4" fillId="0" borderId="10" xfId="2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43" fontId="4" fillId="0" borderId="11" xfId="1" applyFont="1" applyFill="1" applyBorder="1" applyAlignment="1" applyProtection="1">
      <alignment horizontal="center" vertical="center" wrapText="1"/>
    </xf>
    <xf numFmtId="43" fontId="5" fillId="0" borderId="14" xfId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19" xfId="2" applyNumberFormat="1" applyFont="1" applyFill="1" applyBorder="1" applyAlignment="1" applyProtection="1">
      <alignment horizontal="center" vertical="center" wrapText="1"/>
    </xf>
    <xf numFmtId="0" fontId="4" fillId="0" borderId="18" xfId="2" applyNumberFormat="1" applyFont="1" applyFill="1" applyBorder="1" applyAlignment="1" applyProtection="1">
      <alignment horizontal="center" vertical="center" wrapText="1"/>
    </xf>
    <xf numFmtId="43" fontId="4" fillId="0" borderId="11" xfId="1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43" fontId="5" fillId="0" borderId="22" xfId="1" applyFont="1" applyFill="1" applyBorder="1" applyAlignment="1">
      <alignment horizontal="center"/>
    </xf>
    <xf numFmtId="43" fontId="5" fillId="0" borderId="23" xfId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3" fontId="5" fillId="0" borderId="18" xfId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7" fillId="0" borderId="7" xfId="2" applyNumberFormat="1" applyFont="1" applyFill="1" applyBorder="1" applyAlignment="1" applyProtection="1">
      <alignment horizontal="center" vertical="center"/>
      <protection locked="0"/>
    </xf>
    <xf numFmtId="49" fontId="7" fillId="0" borderId="7" xfId="2" applyNumberFormat="1" applyFont="1" applyFill="1" applyBorder="1" applyAlignment="1" applyProtection="1">
      <alignment vertical="center" wrapText="1"/>
      <protection locked="0"/>
    </xf>
    <xf numFmtId="43" fontId="7" fillId="0" borderId="24" xfId="1" applyFont="1" applyFill="1" applyBorder="1" applyAlignment="1" applyProtection="1">
      <alignment vertical="center"/>
      <protection locked="0"/>
    </xf>
    <xf numFmtId="43" fontId="10" fillId="0" borderId="7" xfId="1" applyFont="1" applyFill="1" applyBorder="1"/>
    <xf numFmtId="43" fontId="10" fillId="0" borderId="7" xfId="0" applyNumberFormat="1" applyFont="1" applyFill="1" applyBorder="1"/>
    <xf numFmtId="0" fontId="10" fillId="0" borderId="7" xfId="0" applyFont="1" applyFill="1" applyBorder="1"/>
    <xf numFmtId="49" fontId="7" fillId="0" borderId="0" xfId="2" applyNumberFormat="1" applyFont="1" applyFill="1" applyBorder="1" applyAlignment="1" applyProtection="1">
      <alignment vertical="center" wrapText="1"/>
      <protection locked="0"/>
    </xf>
    <xf numFmtId="49" fontId="7" fillId="0" borderId="0" xfId="2" applyNumberFormat="1" applyFont="1" applyFill="1" applyBorder="1" applyAlignment="1" applyProtection="1">
      <alignment horizontal="center" vertical="center"/>
      <protection locked="0"/>
    </xf>
    <xf numFmtId="49" fontId="4" fillId="0" borderId="7" xfId="2" applyNumberFormat="1" applyFont="1" applyFill="1" applyBorder="1" applyAlignment="1" applyProtection="1">
      <alignment vertical="center" wrapText="1"/>
      <protection locked="0"/>
    </xf>
    <xf numFmtId="43" fontId="4" fillId="0" borderId="7" xfId="1" applyFont="1" applyFill="1" applyBorder="1" applyAlignment="1" applyProtection="1">
      <alignment vertical="center"/>
      <protection locked="0"/>
    </xf>
    <xf numFmtId="43" fontId="7" fillId="0" borderId="0" xfId="1" applyFont="1" applyFill="1" applyBorder="1" applyAlignment="1" applyProtection="1">
      <alignment vertical="center"/>
      <protection locked="0"/>
    </xf>
    <xf numFmtId="43" fontId="10" fillId="0" borderId="0" xfId="1" applyFont="1" applyFill="1" applyBorder="1"/>
    <xf numFmtId="43" fontId="10" fillId="0" borderId="0" xfId="0" applyNumberFormat="1" applyFont="1" applyFill="1" applyBorder="1"/>
    <xf numFmtId="49" fontId="11" fillId="0" borderId="21" xfId="2" applyNumberFormat="1" applyFont="1" applyFill="1" applyBorder="1" applyAlignment="1" applyProtection="1">
      <alignment vertical="center" wrapText="1"/>
      <protection locked="0"/>
    </xf>
    <xf numFmtId="49" fontId="11" fillId="0" borderId="0" xfId="2" applyNumberFormat="1" applyFont="1" applyFill="1" applyBorder="1" applyAlignment="1" applyProtection="1">
      <alignment vertical="center" wrapText="1"/>
      <protection locked="0"/>
    </xf>
    <xf numFmtId="49" fontId="11" fillId="0" borderId="0" xfId="2" applyNumberFormat="1" applyFont="1" applyFill="1" applyBorder="1" applyAlignment="1" applyProtection="1">
      <alignment horizontal="center" vertical="center"/>
      <protection locked="0"/>
    </xf>
    <xf numFmtId="43" fontId="11" fillId="0" borderId="0" xfId="1" applyFont="1" applyFill="1" applyBorder="1" applyAlignment="1" applyProtection="1">
      <alignment vertical="center"/>
      <protection locked="0"/>
    </xf>
    <xf numFmtId="43" fontId="11" fillId="0" borderId="0" xfId="1" applyFont="1" applyFill="1" applyBorder="1"/>
    <xf numFmtId="43" fontId="11" fillId="0" borderId="21" xfId="1" applyFont="1" applyFill="1" applyBorder="1"/>
    <xf numFmtId="0" fontId="11" fillId="0" borderId="21" xfId="0" applyFont="1" applyFill="1" applyBorder="1"/>
    <xf numFmtId="49" fontId="10" fillId="0" borderId="0" xfId="2" applyNumberFormat="1" applyFont="1" applyFill="1" applyBorder="1" applyAlignment="1" applyProtection="1">
      <alignment vertical="center"/>
      <protection locked="0"/>
    </xf>
    <xf numFmtId="43" fontId="10" fillId="0" borderId="0" xfId="1" applyFont="1" applyFill="1" applyBorder="1" applyAlignment="1"/>
    <xf numFmtId="49" fontId="10" fillId="0" borderId="0" xfId="2" applyNumberFormat="1" applyFont="1" applyFill="1" applyBorder="1" applyAlignment="1" applyProtection="1">
      <alignment horizontal="center" vertical="center"/>
      <protection locked="0"/>
    </xf>
    <xf numFmtId="43" fontId="10" fillId="0" borderId="0" xfId="1" applyFont="1" applyFill="1" applyBorder="1" applyAlignment="1" applyProtection="1">
      <alignment vertical="center"/>
      <protection locked="0"/>
    </xf>
    <xf numFmtId="43" fontId="10" fillId="0" borderId="0" xfId="1" applyFont="1" applyFill="1" applyAlignment="1"/>
    <xf numFmtId="0" fontId="10" fillId="0" borderId="0" xfId="0" applyFont="1" applyFill="1" applyBorder="1" applyAlignment="1"/>
    <xf numFmtId="0" fontId="5" fillId="0" borderId="10" xfId="2" applyNumberFormat="1" applyFont="1" applyFill="1" applyBorder="1" applyAlignment="1" applyProtection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43" fontId="5" fillId="0" borderId="11" xfId="1" applyFont="1" applyFill="1" applyBorder="1" applyAlignment="1" applyProtection="1">
      <alignment horizontal="center" vertical="center" wrapText="1"/>
    </xf>
    <xf numFmtId="0" fontId="5" fillId="0" borderId="19" xfId="2" applyNumberFormat="1" applyFont="1" applyFill="1" applyBorder="1" applyAlignment="1" applyProtection="1">
      <alignment horizontal="center" vertical="center" wrapText="1"/>
    </xf>
    <xf numFmtId="0" fontId="5" fillId="0" borderId="18" xfId="2" applyNumberFormat="1" applyFont="1" applyFill="1" applyBorder="1" applyAlignment="1" applyProtection="1">
      <alignment horizontal="center" vertical="center" wrapText="1"/>
    </xf>
    <xf numFmtId="43" fontId="5" fillId="0" borderId="11" xfId="1" applyFont="1" applyFill="1" applyBorder="1" applyAlignment="1" applyProtection="1">
      <alignment horizontal="center" vertical="center"/>
    </xf>
    <xf numFmtId="49" fontId="10" fillId="0" borderId="8" xfId="2" applyNumberFormat="1" applyFont="1" applyFill="1" applyBorder="1" applyAlignment="1" applyProtection="1">
      <alignment vertical="center" wrapText="1"/>
      <protection locked="0"/>
    </xf>
    <xf numFmtId="49" fontId="10" fillId="0" borderId="7" xfId="2" applyNumberFormat="1" applyFont="1" applyFill="1" applyBorder="1" applyAlignment="1" applyProtection="1">
      <alignment horizontal="center" vertical="center"/>
      <protection locked="0"/>
    </xf>
    <xf numFmtId="49" fontId="10" fillId="0" borderId="7" xfId="2" applyNumberFormat="1" applyFont="1" applyFill="1" applyBorder="1" applyAlignment="1" applyProtection="1">
      <alignment vertical="center" wrapText="1"/>
      <protection locked="0"/>
    </xf>
    <xf numFmtId="43" fontId="7" fillId="0" borderId="20" xfId="1" applyFont="1" applyFill="1" applyBorder="1" applyAlignment="1" applyProtection="1">
      <alignment vertical="center"/>
      <protection locked="0"/>
    </xf>
    <xf numFmtId="43" fontId="10" fillId="0" borderId="8" xfId="1" applyFont="1" applyFill="1" applyBorder="1"/>
    <xf numFmtId="43" fontId="10" fillId="0" borderId="8" xfId="0" applyNumberFormat="1" applyFont="1" applyFill="1" applyBorder="1"/>
    <xf numFmtId="0" fontId="10" fillId="0" borderId="8" xfId="0" applyFont="1" applyFill="1" applyBorder="1"/>
    <xf numFmtId="0" fontId="12" fillId="0" borderId="7" xfId="0" applyFont="1" applyFill="1" applyBorder="1"/>
    <xf numFmtId="0" fontId="12" fillId="0" borderId="7" xfId="0" applyFont="1" applyFill="1" applyBorder="1" applyAlignment="1">
      <alignment vertical="center"/>
    </xf>
    <xf numFmtId="49" fontId="10" fillId="2" borderId="8" xfId="2" applyNumberFormat="1" applyFont="1" applyFill="1" applyBorder="1" applyAlignment="1" applyProtection="1">
      <alignment vertical="center" wrapText="1"/>
      <protection locked="0"/>
    </xf>
    <xf numFmtId="49" fontId="10" fillId="2" borderId="7" xfId="2" applyNumberFormat="1" applyFont="1" applyFill="1" applyBorder="1" applyAlignment="1" applyProtection="1">
      <alignment horizontal="center" vertical="center"/>
      <protection locked="0"/>
    </xf>
    <xf numFmtId="49" fontId="10" fillId="2" borderId="7" xfId="2" applyNumberFormat="1" applyFont="1" applyFill="1" applyBorder="1" applyAlignment="1" applyProtection="1">
      <alignment vertical="center" wrapText="1"/>
      <protection locked="0"/>
    </xf>
    <xf numFmtId="43" fontId="7" fillId="2" borderId="24" xfId="1" applyFont="1" applyFill="1" applyBorder="1" applyAlignment="1" applyProtection="1">
      <alignment vertical="center"/>
      <protection locked="0"/>
    </xf>
    <xf numFmtId="43" fontId="10" fillId="2" borderId="7" xfId="1" applyFont="1" applyFill="1" applyBorder="1"/>
    <xf numFmtId="43" fontId="10" fillId="2" borderId="8" xfId="1" applyFont="1" applyFill="1" applyBorder="1"/>
    <xf numFmtId="43" fontId="10" fillId="2" borderId="7" xfId="0" applyNumberFormat="1" applyFont="1" applyFill="1" applyBorder="1"/>
    <xf numFmtId="0" fontId="13" fillId="0" borderId="7" xfId="0" applyFont="1" applyFill="1" applyBorder="1" applyAlignment="1">
      <alignment horizontal="center"/>
    </xf>
    <xf numFmtId="0" fontId="2" fillId="0" borderId="7" xfId="0" applyFont="1" applyBorder="1"/>
    <xf numFmtId="43" fontId="2" fillId="0" borderId="7" xfId="0" applyNumberFormat="1" applyFont="1" applyBorder="1"/>
    <xf numFmtId="0" fontId="4" fillId="0" borderId="0" xfId="0" applyFont="1" applyFill="1" applyBorder="1"/>
    <xf numFmtId="0" fontId="14" fillId="0" borderId="0" xfId="0" applyFont="1" applyFill="1" applyBorder="1"/>
    <xf numFmtId="0" fontId="0" fillId="0" borderId="0" xfId="0" applyFill="1" applyBorder="1"/>
    <xf numFmtId="43" fontId="4" fillId="0" borderId="0" xfId="1" applyFont="1" applyFill="1" applyBorder="1" applyAlignment="1" applyProtection="1">
      <alignment vertical="center"/>
      <protection locked="0"/>
    </xf>
    <xf numFmtId="3" fontId="4" fillId="0" borderId="0" xfId="2" applyNumberFormat="1" applyFont="1" applyFill="1" applyBorder="1" applyAlignment="1" applyProtection="1">
      <alignment vertical="center"/>
      <protection locked="0"/>
    </xf>
    <xf numFmtId="4" fontId="4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0" applyFont="1" applyFill="1"/>
    <xf numFmtId="43" fontId="5" fillId="0" borderId="13" xfId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wrapText="1"/>
    </xf>
    <xf numFmtId="43" fontId="5" fillId="0" borderId="9" xfId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43" fontId="5" fillId="0" borderId="21" xfId="1" applyFont="1" applyFill="1" applyBorder="1" applyAlignment="1">
      <alignment horizontal="center"/>
    </xf>
    <xf numFmtId="43" fontId="5" fillId="0" borderId="20" xfId="1" applyFont="1" applyFill="1" applyBorder="1" applyAlignment="1">
      <alignment horizontal="center"/>
    </xf>
    <xf numFmtId="43" fontId="5" fillId="0" borderId="27" xfId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43" fontId="5" fillId="0" borderId="8" xfId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43" fontId="10" fillId="0" borderId="24" xfId="1" applyFont="1" applyFill="1" applyBorder="1" applyAlignment="1" applyProtection="1">
      <alignment vertical="center"/>
      <protection locked="0"/>
    </xf>
    <xf numFmtId="49" fontId="10" fillId="0" borderId="8" xfId="2" applyNumberFormat="1" applyFont="1" applyFill="1" applyBorder="1" applyAlignment="1" applyProtection="1">
      <alignment horizontal="center" vertical="center"/>
      <protection locked="0"/>
    </xf>
    <xf numFmtId="43" fontId="10" fillId="0" borderId="20" xfId="1" applyFont="1" applyFill="1" applyBorder="1" applyAlignment="1" applyProtection="1">
      <alignment vertical="center"/>
      <protection locked="0"/>
    </xf>
    <xf numFmtId="43" fontId="5" fillId="0" borderId="7" xfId="1" applyFont="1" applyFill="1" applyBorder="1"/>
    <xf numFmtId="0" fontId="12" fillId="0" borderId="7" xfId="0" applyFont="1" applyBorder="1"/>
    <xf numFmtId="49" fontId="10" fillId="0" borderId="29" xfId="2" applyNumberFormat="1" applyFont="1" applyFill="1" applyBorder="1" applyAlignment="1" applyProtection="1">
      <alignment horizontal="center" vertical="center"/>
      <protection locked="0"/>
    </xf>
    <xf numFmtId="43" fontId="5" fillId="0" borderId="0" xfId="1" applyFont="1" applyFill="1" applyBorder="1"/>
    <xf numFmtId="43" fontId="9" fillId="0" borderId="29" xfId="1" applyFont="1" applyFill="1" applyBorder="1"/>
    <xf numFmtId="43" fontId="10" fillId="0" borderId="7" xfId="1" applyFont="1" applyFill="1" applyBorder="1" applyAlignment="1" applyProtection="1">
      <alignment vertical="center" wrapText="1"/>
      <protection locked="0"/>
    </xf>
    <xf numFmtId="43" fontId="5" fillId="0" borderId="7" xfId="1" applyFont="1" applyFill="1" applyBorder="1" applyAlignment="1" applyProtection="1">
      <alignment vertical="center"/>
      <protection locked="0"/>
    </xf>
    <xf numFmtId="43" fontId="5" fillId="0" borderId="0" xfId="1" applyFont="1" applyFill="1"/>
    <xf numFmtId="43" fontId="9" fillId="0" borderId="0" xfId="1" applyFont="1" applyFill="1" applyBorder="1"/>
    <xf numFmtId="43" fontId="10" fillId="0" borderId="0" xfId="1" applyFont="1" applyFill="1" applyBorder="1" applyAlignment="1" applyProtection="1">
      <alignment vertical="center" wrapText="1"/>
      <protection locked="0"/>
    </xf>
    <xf numFmtId="43" fontId="5" fillId="0" borderId="0" xfId="1" applyFont="1" applyFill="1" applyBorder="1" applyAlignment="1" applyProtection="1">
      <alignment vertical="center"/>
      <protection locked="0"/>
    </xf>
    <xf numFmtId="49" fontId="5" fillId="0" borderId="21" xfId="2" applyNumberFormat="1" applyFont="1" applyFill="1" applyBorder="1" applyAlignment="1" applyProtection="1">
      <alignment vertical="center" wrapText="1"/>
      <protection locked="0"/>
    </xf>
    <xf numFmtId="49" fontId="5" fillId="0" borderId="0" xfId="2" applyNumberFormat="1" applyFont="1" applyFill="1" applyBorder="1" applyAlignment="1" applyProtection="1">
      <alignment vertical="center" wrapText="1"/>
      <protection locked="0"/>
    </xf>
    <xf numFmtId="49" fontId="5" fillId="0" borderId="0" xfId="2" applyNumberFormat="1" applyFont="1" applyFill="1" applyBorder="1" applyAlignment="1" applyProtection="1">
      <alignment horizontal="center" vertical="center"/>
      <protection locked="0"/>
    </xf>
    <xf numFmtId="43" fontId="5" fillId="0" borderId="21" xfId="1" applyFont="1" applyFill="1" applyBorder="1"/>
    <xf numFmtId="0" fontId="5" fillId="0" borderId="21" xfId="0" applyFont="1" applyFill="1" applyBorder="1"/>
    <xf numFmtId="43" fontId="0" fillId="0" borderId="0" xfId="0" applyNumberFormat="1" applyFill="1"/>
    <xf numFmtId="0" fontId="4" fillId="0" borderId="0" xfId="2" applyNumberFormat="1" applyFont="1" applyFill="1" applyBorder="1" applyAlignment="1" applyProtection="1">
      <alignment horizontal="center" vertical="center" wrapText="1"/>
    </xf>
    <xf numFmtId="43" fontId="1" fillId="0" borderId="0" xfId="1" applyFont="1" applyFill="1"/>
    <xf numFmtId="0" fontId="7" fillId="0" borderId="0" xfId="0" applyFont="1" applyFill="1"/>
    <xf numFmtId="0" fontId="10" fillId="0" borderId="0" xfId="0" applyFont="1" applyFill="1"/>
    <xf numFmtId="0" fontId="7" fillId="0" borderId="0" xfId="0" applyFont="1" applyFill="1" applyBorder="1"/>
    <xf numFmtId="43" fontId="15" fillId="0" borderId="0" xfId="1" applyFont="1" applyFill="1" applyAlignment="1" applyProtection="1">
      <alignment horizontal="right" vertical="center"/>
    </xf>
    <xf numFmtId="43" fontId="10" fillId="0" borderId="0" xfId="1" applyFont="1" applyFill="1"/>
    <xf numFmtId="49" fontId="4" fillId="0" borderId="14" xfId="2" applyNumberFormat="1" applyFont="1" applyFill="1" applyBorder="1" applyAlignment="1" applyProtection="1">
      <alignment vertical="center" wrapText="1"/>
      <protection locked="0"/>
    </xf>
    <xf numFmtId="49" fontId="4" fillId="0" borderId="17" xfId="2" applyNumberFormat="1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horizontal="center"/>
    </xf>
    <xf numFmtId="43" fontId="5" fillId="0" borderId="9" xfId="1" applyFont="1" applyFill="1" applyBorder="1"/>
    <xf numFmtId="0" fontId="5" fillId="0" borderId="9" xfId="0" applyFont="1" applyFill="1" applyBorder="1"/>
    <xf numFmtId="0" fontId="4" fillId="0" borderId="22" xfId="0" applyFont="1" applyFill="1" applyBorder="1"/>
    <xf numFmtId="0" fontId="4" fillId="0" borderId="23" xfId="0" applyFont="1" applyFill="1" applyBorder="1"/>
    <xf numFmtId="43" fontId="5" fillId="0" borderId="26" xfId="1" applyFont="1" applyFill="1" applyBorder="1" applyAlignment="1">
      <alignment horizontal="center"/>
    </xf>
    <xf numFmtId="43" fontId="5" fillId="0" borderId="8" xfId="1" applyFont="1" applyFill="1" applyBorder="1"/>
    <xf numFmtId="0" fontId="5" fillId="0" borderId="8" xfId="0" applyFont="1" applyFill="1" applyBorder="1"/>
    <xf numFmtId="49" fontId="7" fillId="0" borderId="8" xfId="2" applyNumberFormat="1" applyFont="1" applyFill="1" applyBorder="1" applyAlignment="1" applyProtection="1">
      <alignment horizontal="center" vertical="center"/>
      <protection locked="0"/>
    </xf>
    <xf numFmtId="49" fontId="7" fillId="0" borderId="20" xfId="2" applyNumberFormat="1" applyFont="1" applyFill="1" applyBorder="1" applyAlignment="1" applyProtection="1">
      <alignment horizontal="center" vertical="center"/>
      <protection locked="0"/>
    </xf>
    <xf numFmtId="43" fontId="7" fillId="0" borderId="7" xfId="1" applyFont="1" applyFill="1" applyBorder="1" applyAlignment="1" applyProtection="1">
      <alignment vertical="center"/>
      <protection locked="0"/>
    </xf>
    <xf numFmtId="0" fontId="4" fillId="0" borderId="24" xfId="0" applyFont="1" applyFill="1" applyBorder="1"/>
    <xf numFmtId="0" fontId="4" fillId="0" borderId="7" xfId="0" applyFont="1" applyFill="1" applyBorder="1"/>
    <xf numFmtId="0" fontId="0" fillId="0" borderId="7" xfId="0" applyFill="1" applyBorder="1"/>
    <xf numFmtId="43" fontId="10" fillId="0" borderId="10" xfId="1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43" fontId="10" fillId="0" borderId="32" xfId="1" applyFont="1" applyFill="1" applyBorder="1"/>
    <xf numFmtId="0" fontId="10" fillId="0" borderId="3" xfId="0" applyFont="1" applyFill="1" applyBorder="1"/>
    <xf numFmtId="0" fontId="10" fillId="0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43" fontId="10" fillId="0" borderId="19" xfId="1" applyFont="1" applyFill="1" applyBorder="1" applyAlignment="1">
      <alignment horizontal="center"/>
    </xf>
    <xf numFmtId="43" fontId="10" fillId="0" borderId="33" xfId="1" applyFont="1" applyFill="1" applyBorder="1" applyAlignment="1">
      <alignment horizontal="center"/>
    </xf>
    <xf numFmtId="43" fontId="10" fillId="0" borderId="34" xfId="1" applyFont="1" applyFill="1" applyBorder="1" applyAlignment="1">
      <alignment horizontal="center"/>
    </xf>
    <xf numFmtId="43" fontId="10" fillId="0" borderId="35" xfId="1" applyFont="1" applyFill="1" applyBorder="1"/>
    <xf numFmtId="0" fontId="10" fillId="0" borderId="6" xfId="0" applyFont="1" applyFill="1" applyBorder="1"/>
    <xf numFmtId="0" fontId="10" fillId="0" borderId="7" xfId="0" applyFont="1" applyFill="1" applyBorder="1" applyAlignment="1">
      <alignment vertical="center"/>
    </xf>
    <xf numFmtId="43" fontId="9" fillId="0" borderId="0" xfId="1" applyFont="1"/>
    <xf numFmtId="0" fontId="9" fillId="2" borderId="7" xfId="0" applyFont="1" applyFill="1" applyBorder="1"/>
    <xf numFmtId="0" fontId="0" fillId="2" borderId="0" xfId="0" applyFill="1"/>
    <xf numFmtId="43" fontId="12" fillId="2" borderId="7" xfId="1" applyFont="1" applyFill="1" applyBorder="1"/>
    <xf numFmtId="0" fontId="12" fillId="2" borderId="7" xfId="0" applyFont="1" applyFill="1" applyBorder="1"/>
    <xf numFmtId="0" fontId="12" fillId="2" borderId="0" xfId="0" applyFont="1" applyFill="1"/>
    <xf numFmtId="0" fontId="0" fillId="2" borderId="7" xfId="0" applyFill="1" applyBorder="1"/>
    <xf numFmtId="0" fontId="9" fillId="0" borderId="7" xfId="0" applyFont="1" applyBorder="1"/>
    <xf numFmtId="43" fontId="12" fillId="0" borderId="7" xfId="1" applyFont="1" applyBorder="1"/>
    <xf numFmtId="0" fontId="12" fillId="0" borderId="0" xfId="0" applyFont="1"/>
    <xf numFmtId="0" fontId="10" fillId="2" borderId="7" xfId="0" applyFont="1" applyFill="1" applyBorder="1"/>
    <xf numFmtId="0" fontId="4" fillId="0" borderId="0" xfId="0" applyFont="1" applyFill="1"/>
    <xf numFmtId="0" fontId="4" fillId="0" borderId="8" xfId="0" applyFont="1" applyFill="1" applyBorder="1"/>
    <xf numFmtId="43" fontId="16" fillId="0" borderId="8" xfId="1" applyFont="1" applyFill="1" applyBorder="1" applyAlignment="1" applyProtection="1">
      <alignment horizontal="right" vertical="center"/>
    </xf>
    <xf numFmtId="0" fontId="0" fillId="0" borderId="21" xfId="0" applyFill="1" applyBorder="1"/>
    <xf numFmtId="43" fontId="1" fillId="0" borderId="21" xfId="1" applyFont="1" applyFill="1" applyBorder="1"/>
    <xf numFmtId="43" fontId="1" fillId="0" borderId="0" xfId="1" applyFont="1" applyFill="1" applyBorder="1"/>
    <xf numFmtId="0" fontId="5" fillId="0" borderId="1" xfId="2" applyNumberFormat="1" applyFont="1" applyFill="1" applyBorder="1" applyAlignment="1" applyProtection="1">
      <alignment horizontal="center" vertical="center" wrapText="1"/>
    </xf>
    <xf numFmtId="0" fontId="5" fillId="0" borderId="18" xfId="2" applyNumberFormat="1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3" fontId="5" fillId="0" borderId="15" xfId="1" applyFont="1" applyFill="1" applyBorder="1" applyAlignment="1">
      <alignment horizontal="center"/>
    </xf>
    <xf numFmtId="43" fontId="5" fillId="0" borderId="16" xfId="1" applyFont="1" applyFill="1" applyBorder="1" applyAlignment="1">
      <alignment horizontal="center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8" xfId="2" applyNumberFormat="1" applyFont="1" applyFill="1" applyBorder="1" applyAlignment="1" applyProtection="1">
      <alignment horizontal="center" vertical="center" wrapText="1"/>
    </xf>
    <xf numFmtId="43" fontId="5" fillId="0" borderId="12" xfId="1" applyFont="1" applyFill="1" applyBorder="1" applyAlignment="1">
      <alignment horizontal="center"/>
    </xf>
    <xf numFmtId="43" fontId="5" fillId="0" borderId="25" xfId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43" fontId="10" fillId="0" borderId="30" xfId="1" applyFont="1" applyFill="1" applyBorder="1" applyAlignment="1">
      <alignment horizontal="center"/>
    </xf>
    <xf numFmtId="43" fontId="10" fillId="0" borderId="31" xfId="1" applyFont="1" applyFill="1" applyBorder="1" applyAlignment="1">
      <alignment horizontal="center"/>
    </xf>
    <xf numFmtId="0" fontId="4" fillId="0" borderId="4" xfId="2" applyNumberFormat="1" applyFont="1" applyFill="1" applyBorder="1" applyAlignment="1" applyProtection="1">
      <alignment horizontal="center" vertical="center" wrapText="1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51"/>
  <sheetViews>
    <sheetView tabSelected="1" topLeftCell="A82" workbookViewId="0">
      <selection activeCell="D132" sqref="D132"/>
    </sheetView>
  </sheetViews>
  <sheetFormatPr baseColWidth="10" defaultRowHeight="15" x14ac:dyDescent="0.25"/>
  <cols>
    <col min="6" max="6" width="13.5703125" customWidth="1"/>
    <col min="9" max="9" width="14.7109375" customWidth="1"/>
    <col min="13" max="13" width="15.85546875" customWidth="1"/>
  </cols>
  <sheetData>
    <row r="3" spans="1:14" x14ac:dyDescent="0.25">
      <c r="B3" s="2"/>
      <c r="C3" s="2" t="s">
        <v>0</v>
      </c>
      <c r="D3" s="19"/>
      <c r="E3" s="19"/>
      <c r="F3" s="19"/>
      <c r="I3" s="20"/>
      <c r="M3" s="20"/>
    </row>
    <row r="4" spans="1:14" x14ac:dyDescent="0.25">
      <c r="B4" s="2"/>
      <c r="C4" s="2" t="s">
        <v>102</v>
      </c>
      <c r="D4" s="19"/>
      <c r="E4" s="19"/>
      <c r="F4" s="19"/>
      <c r="I4" s="20"/>
      <c r="M4" s="20"/>
    </row>
    <row r="5" spans="1:14" x14ac:dyDescent="0.25">
      <c r="B5" s="2"/>
      <c r="C5" s="2" t="s">
        <v>101</v>
      </c>
      <c r="D5" s="19"/>
      <c r="E5" s="19"/>
      <c r="F5" s="19"/>
      <c r="I5" s="20"/>
      <c r="M5" s="20"/>
    </row>
    <row r="6" spans="1:14" ht="15.75" thickBot="1" x14ac:dyDescent="0.3">
      <c r="I6" s="20"/>
      <c r="M6" s="20"/>
    </row>
    <row r="7" spans="1:14" ht="30.75" thickBot="1" x14ac:dyDescent="0.3">
      <c r="A7" s="185" t="s">
        <v>2</v>
      </c>
      <c r="B7" s="185" t="s">
        <v>3</v>
      </c>
      <c r="C7" s="185" t="s">
        <v>4</v>
      </c>
      <c r="D7" s="21" t="s">
        <v>103</v>
      </c>
      <c r="E7" s="22" t="s">
        <v>104</v>
      </c>
      <c r="F7" s="23" t="s">
        <v>105</v>
      </c>
      <c r="G7" s="181" t="s">
        <v>106</v>
      </c>
      <c r="H7" s="182"/>
      <c r="I7" s="24" t="s">
        <v>107</v>
      </c>
      <c r="J7" s="183" t="s">
        <v>108</v>
      </c>
      <c r="K7" s="184"/>
      <c r="L7" s="25" t="s">
        <v>109</v>
      </c>
      <c r="M7" s="26" t="s">
        <v>110</v>
      </c>
      <c r="N7" s="27" t="s">
        <v>111</v>
      </c>
    </row>
    <row r="8" spans="1:14" ht="15.75" thickBot="1" x14ac:dyDescent="0.3">
      <c r="A8" s="186"/>
      <c r="B8" s="186"/>
      <c r="C8" s="186"/>
      <c r="D8" s="28"/>
      <c r="E8" s="29"/>
      <c r="F8" s="30" t="s">
        <v>112</v>
      </c>
      <c r="G8" s="31" t="s">
        <v>113</v>
      </c>
      <c r="H8" s="32" t="s">
        <v>114</v>
      </c>
      <c r="I8" s="33" t="s">
        <v>108</v>
      </c>
      <c r="J8" s="33" t="s">
        <v>113</v>
      </c>
      <c r="K8" s="34" t="s">
        <v>114</v>
      </c>
      <c r="L8" s="35" t="s">
        <v>115</v>
      </c>
      <c r="M8" s="36" t="s">
        <v>7</v>
      </c>
      <c r="N8" s="37" t="s">
        <v>116</v>
      </c>
    </row>
    <row r="9" spans="1:14" ht="28.5" x14ac:dyDescent="0.25">
      <c r="A9" s="13" t="s">
        <v>42</v>
      </c>
      <c r="B9" s="13" t="s">
        <v>80</v>
      </c>
      <c r="C9" s="13" t="s">
        <v>87</v>
      </c>
      <c r="D9" s="38" t="s">
        <v>117</v>
      </c>
      <c r="E9" s="39" t="s">
        <v>118</v>
      </c>
      <c r="F9" s="40">
        <v>13042</v>
      </c>
      <c r="G9" s="41">
        <v>1676.66</v>
      </c>
      <c r="H9" s="41"/>
      <c r="I9" s="41">
        <v>6781.84</v>
      </c>
      <c r="J9" s="41">
        <v>894.04499999999996</v>
      </c>
      <c r="K9" s="41">
        <v>0</v>
      </c>
      <c r="L9" s="42"/>
      <c r="M9" s="41">
        <f>I9-J9</f>
        <v>5887.7950000000001</v>
      </c>
      <c r="N9" s="43"/>
    </row>
    <row r="10" spans="1:14" ht="28.5" x14ac:dyDescent="0.25">
      <c r="A10" s="13" t="s">
        <v>28</v>
      </c>
      <c r="B10" s="13" t="s">
        <v>11</v>
      </c>
      <c r="C10" s="13" t="s">
        <v>119</v>
      </c>
      <c r="D10" s="38" t="s">
        <v>120</v>
      </c>
      <c r="E10" s="39" t="s">
        <v>118</v>
      </c>
      <c r="F10" s="40">
        <v>13042</v>
      </c>
      <c r="G10" s="41">
        <v>1676.66</v>
      </c>
      <c r="H10" s="41"/>
      <c r="I10" s="41">
        <v>6781.84</v>
      </c>
      <c r="J10" s="41">
        <v>894.04499999999996</v>
      </c>
      <c r="K10" s="41">
        <v>0</v>
      </c>
      <c r="L10" s="42"/>
      <c r="M10" s="41">
        <f t="shared" ref="M10:M18" si="0">I10-J10</f>
        <v>5887.7950000000001</v>
      </c>
      <c r="N10" s="43"/>
    </row>
    <row r="11" spans="1:14" ht="28.5" x14ac:dyDescent="0.25">
      <c r="A11" s="13" t="s">
        <v>17</v>
      </c>
      <c r="B11" s="13" t="s">
        <v>121</v>
      </c>
      <c r="C11" s="13" t="s">
        <v>122</v>
      </c>
      <c r="D11" s="38" t="s">
        <v>123</v>
      </c>
      <c r="E11" s="39" t="s">
        <v>118</v>
      </c>
      <c r="F11" s="40">
        <v>13042</v>
      </c>
      <c r="G11" s="41">
        <v>1676.66</v>
      </c>
      <c r="H11" s="41"/>
      <c r="I11" s="41">
        <v>6781.84</v>
      </c>
      <c r="J11" s="41">
        <v>894.04499999999996</v>
      </c>
      <c r="K11" s="41">
        <v>0</v>
      </c>
      <c r="L11" s="42"/>
      <c r="M11" s="41">
        <f t="shared" si="0"/>
        <v>5887.7950000000001</v>
      </c>
      <c r="N11" s="43"/>
    </row>
    <row r="12" spans="1:14" ht="28.5" x14ac:dyDescent="0.25">
      <c r="A12" s="13" t="s">
        <v>72</v>
      </c>
      <c r="B12" s="13" t="s">
        <v>124</v>
      </c>
      <c r="C12" s="13" t="s">
        <v>125</v>
      </c>
      <c r="D12" s="38" t="s">
        <v>126</v>
      </c>
      <c r="E12" s="39" t="s">
        <v>118</v>
      </c>
      <c r="F12" s="40">
        <v>13042</v>
      </c>
      <c r="G12" s="41">
        <v>1676.66</v>
      </c>
      <c r="H12" s="41"/>
      <c r="I12" s="41">
        <v>6781.84</v>
      </c>
      <c r="J12" s="41">
        <v>894.04499999999996</v>
      </c>
      <c r="K12" s="41">
        <v>0</v>
      </c>
      <c r="L12" s="42"/>
      <c r="M12" s="41">
        <f t="shared" si="0"/>
        <v>5887.7950000000001</v>
      </c>
      <c r="N12" s="43"/>
    </row>
    <row r="13" spans="1:14" ht="28.5" x14ac:dyDescent="0.25">
      <c r="A13" s="13" t="s">
        <v>53</v>
      </c>
      <c r="B13" s="13" t="s">
        <v>40</v>
      </c>
      <c r="C13" s="13" t="s">
        <v>127</v>
      </c>
      <c r="D13" s="38" t="s">
        <v>128</v>
      </c>
      <c r="E13" s="39" t="s">
        <v>118</v>
      </c>
      <c r="F13" s="40">
        <v>13042</v>
      </c>
      <c r="G13" s="41">
        <v>1676.66</v>
      </c>
      <c r="H13" s="41"/>
      <c r="I13" s="41">
        <v>6781.84</v>
      </c>
      <c r="J13" s="41">
        <v>894.04499999999996</v>
      </c>
      <c r="K13" s="41">
        <v>0</v>
      </c>
      <c r="L13" s="42"/>
      <c r="M13" s="41">
        <f t="shared" si="0"/>
        <v>5887.7950000000001</v>
      </c>
      <c r="N13" s="43"/>
    </row>
    <row r="14" spans="1:14" ht="28.5" x14ac:dyDescent="0.25">
      <c r="A14" s="13" t="s">
        <v>129</v>
      </c>
      <c r="B14" s="13" t="s">
        <v>28</v>
      </c>
      <c r="C14" s="13" t="s">
        <v>35</v>
      </c>
      <c r="D14" s="38" t="s">
        <v>130</v>
      </c>
      <c r="E14" s="39" t="s">
        <v>118</v>
      </c>
      <c r="F14" s="40">
        <v>13042</v>
      </c>
      <c r="G14" s="41">
        <v>1676.66</v>
      </c>
      <c r="H14" s="41"/>
      <c r="I14" s="41">
        <v>6781.84</v>
      </c>
      <c r="J14" s="41">
        <v>894.04499999999996</v>
      </c>
      <c r="K14" s="41">
        <v>0</v>
      </c>
      <c r="L14" s="42"/>
      <c r="M14" s="41">
        <f t="shared" si="0"/>
        <v>5887.7950000000001</v>
      </c>
      <c r="N14" s="43"/>
    </row>
    <row r="15" spans="1:14" ht="28.5" x14ac:dyDescent="0.25">
      <c r="A15" s="13" t="s">
        <v>19</v>
      </c>
      <c r="B15" s="13" t="s">
        <v>131</v>
      </c>
      <c r="C15" s="13" t="s">
        <v>132</v>
      </c>
      <c r="D15" s="38" t="s">
        <v>133</v>
      </c>
      <c r="E15" s="39" t="s">
        <v>118</v>
      </c>
      <c r="F15" s="40">
        <v>13042</v>
      </c>
      <c r="G15" s="41">
        <v>1676.66</v>
      </c>
      <c r="H15" s="41"/>
      <c r="I15" s="41">
        <v>6781.84</v>
      </c>
      <c r="J15" s="41">
        <v>894.04499999999996</v>
      </c>
      <c r="K15" s="41">
        <v>0</v>
      </c>
      <c r="L15" s="42"/>
      <c r="M15" s="41">
        <f t="shared" si="0"/>
        <v>5887.7950000000001</v>
      </c>
      <c r="N15" s="43"/>
    </row>
    <row r="16" spans="1:14" ht="28.5" x14ac:dyDescent="0.25">
      <c r="A16" s="13" t="s">
        <v>72</v>
      </c>
      <c r="B16" s="13" t="s">
        <v>134</v>
      </c>
      <c r="C16" s="13" t="s">
        <v>87</v>
      </c>
      <c r="D16" s="38" t="s">
        <v>135</v>
      </c>
      <c r="E16" s="39" t="s">
        <v>118</v>
      </c>
      <c r="F16" s="40">
        <v>13042</v>
      </c>
      <c r="G16" s="41">
        <v>1676.66</v>
      </c>
      <c r="H16" s="41"/>
      <c r="I16" s="41">
        <v>6781.84</v>
      </c>
      <c r="J16" s="41">
        <v>894.04499999999996</v>
      </c>
      <c r="K16" s="41">
        <v>0</v>
      </c>
      <c r="L16" s="42"/>
      <c r="M16" s="41">
        <f t="shared" si="0"/>
        <v>5887.7950000000001</v>
      </c>
      <c r="N16" s="43"/>
    </row>
    <row r="17" spans="1:14" ht="28.5" x14ac:dyDescent="0.25">
      <c r="A17" s="13" t="s">
        <v>136</v>
      </c>
      <c r="B17" s="13" t="s">
        <v>137</v>
      </c>
      <c r="C17" s="13" t="s">
        <v>138</v>
      </c>
      <c r="D17" s="38" t="s">
        <v>139</v>
      </c>
      <c r="E17" s="39" t="s">
        <v>118</v>
      </c>
      <c r="F17" s="40">
        <v>13042</v>
      </c>
      <c r="G17" s="41">
        <v>1676.66</v>
      </c>
      <c r="H17" s="41"/>
      <c r="I17" s="41">
        <v>6781.84</v>
      </c>
      <c r="J17" s="41">
        <v>894.04499999999996</v>
      </c>
      <c r="K17" s="41">
        <v>0</v>
      </c>
      <c r="L17" s="42"/>
      <c r="M17" s="41">
        <f t="shared" si="0"/>
        <v>5887.7950000000001</v>
      </c>
      <c r="N17" s="43"/>
    </row>
    <row r="18" spans="1:14" ht="28.5" x14ac:dyDescent="0.25">
      <c r="A18" s="13" t="s">
        <v>52</v>
      </c>
      <c r="B18" s="13" t="s">
        <v>90</v>
      </c>
      <c r="C18" s="13" t="s">
        <v>140</v>
      </c>
      <c r="D18" s="38" t="s">
        <v>141</v>
      </c>
      <c r="E18" s="39" t="s">
        <v>142</v>
      </c>
      <c r="F18" s="40">
        <v>13042</v>
      </c>
      <c r="G18" s="41">
        <v>1676.66</v>
      </c>
      <c r="H18" s="41"/>
      <c r="I18" s="41">
        <v>11140.48</v>
      </c>
      <c r="J18" s="41">
        <v>1841.26</v>
      </c>
      <c r="K18" s="41">
        <v>0</v>
      </c>
      <c r="L18" s="42"/>
      <c r="M18" s="41">
        <f t="shared" si="0"/>
        <v>9299.2199999999993</v>
      </c>
      <c r="N18" s="42"/>
    </row>
    <row r="19" spans="1:14" x14ac:dyDescent="0.25">
      <c r="A19" s="44"/>
      <c r="B19" s="44"/>
      <c r="C19" s="44"/>
      <c r="D19" s="45"/>
      <c r="E19" s="46" t="s">
        <v>143</v>
      </c>
      <c r="F19" s="47">
        <f>SUM(F9:F18)</f>
        <v>130420</v>
      </c>
      <c r="G19" s="47">
        <f t="shared" ref="G19:N19" si="1">SUM(G9:G18)</f>
        <v>16766.600000000002</v>
      </c>
      <c r="H19" s="47">
        <f t="shared" si="1"/>
        <v>0</v>
      </c>
      <c r="I19" s="47">
        <f t="shared" si="1"/>
        <v>72177.039999999979</v>
      </c>
      <c r="J19" s="47">
        <f t="shared" si="1"/>
        <v>9887.6649999999991</v>
      </c>
      <c r="K19" s="47">
        <f t="shared" si="1"/>
        <v>0</v>
      </c>
      <c r="L19" s="47">
        <f t="shared" si="1"/>
        <v>0</v>
      </c>
      <c r="M19" s="47">
        <f t="shared" si="1"/>
        <v>62289.374999999993</v>
      </c>
      <c r="N19" s="47">
        <f t="shared" si="1"/>
        <v>0</v>
      </c>
    </row>
    <row r="20" spans="1:14" x14ac:dyDescent="0.25">
      <c r="A20" s="44"/>
      <c r="B20" s="44"/>
      <c r="C20" s="44"/>
      <c r="D20" s="45"/>
      <c r="E20" s="44"/>
      <c r="F20" s="48"/>
      <c r="G20" s="49"/>
      <c r="H20" s="49"/>
      <c r="I20" s="49"/>
      <c r="J20" s="49"/>
      <c r="K20" s="49"/>
      <c r="L20" s="50"/>
      <c r="M20" s="49"/>
      <c r="N20" s="50"/>
    </row>
    <row r="21" spans="1:14" x14ac:dyDescent="0.25">
      <c r="A21" s="44"/>
      <c r="B21" s="44"/>
      <c r="C21" s="44"/>
      <c r="D21" s="45"/>
      <c r="E21" s="44"/>
      <c r="F21" s="48"/>
      <c r="G21" s="49"/>
      <c r="H21" s="49"/>
      <c r="I21" s="49"/>
      <c r="J21" s="49"/>
      <c r="K21" s="49"/>
      <c r="L21" s="50"/>
      <c r="M21" s="49"/>
      <c r="N21" s="50"/>
    </row>
    <row r="22" spans="1:14" x14ac:dyDescent="0.25">
      <c r="A22" s="44"/>
      <c r="B22" s="44"/>
      <c r="C22" s="44"/>
      <c r="D22" s="45"/>
      <c r="E22" s="44"/>
      <c r="F22" s="48"/>
      <c r="G22" s="49"/>
      <c r="H22" s="49"/>
      <c r="I22" s="49"/>
      <c r="J22" s="49"/>
      <c r="K22" s="49"/>
      <c r="L22" s="50"/>
      <c r="M22" s="49"/>
      <c r="N22" s="50"/>
    </row>
    <row r="23" spans="1:14" x14ac:dyDescent="0.25">
      <c r="I23" s="20"/>
      <c r="M23" s="20"/>
    </row>
    <row r="24" spans="1:14" ht="15.75" x14ac:dyDescent="0.25">
      <c r="A24" s="51"/>
      <c r="B24" s="51"/>
      <c r="C24" s="52"/>
      <c r="D24" s="53"/>
      <c r="E24" s="51"/>
      <c r="F24" s="54"/>
      <c r="G24" s="55"/>
      <c r="H24" s="55"/>
      <c r="I24" s="56"/>
      <c r="J24" s="56"/>
      <c r="K24" s="55"/>
      <c r="L24" s="55"/>
      <c r="M24" s="56"/>
      <c r="N24" s="57"/>
    </row>
    <row r="25" spans="1:14" x14ac:dyDescent="0.25">
      <c r="A25" s="58" t="s">
        <v>144</v>
      </c>
      <c r="B25" s="58"/>
      <c r="C25" s="59"/>
      <c r="D25" s="60"/>
      <c r="E25" s="58" t="s">
        <v>145</v>
      </c>
      <c r="F25" s="61"/>
      <c r="G25" s="59"/>
      <c r="H25" s="59"/>
      <c r="I25" s="62"/>
      <c r="J25" s="59"/>
      <c r="K25" s="59"/>
      <c r="L25" s="59"/>
      <c r="M25" s="59" t="s">
        <v>146</v>
      </c>
      <c r="N25" s="63"/>
    </row>
    <row r="26" spans="1:14" x14ac:dyDescent="0.25">
      <c r="A26" s="58" t="s">
        <v>147</v>
      </c>
      <c r="B26" s="58"/>
      <c r="C26" s="58"/>
      <c r="D26" s="60"/>
      <c r="E26" s="58" t="s">
        <v>148</v>
      </c>
      <c r="F26" s="61"/>
      <c r="G26" s="59"/>
      <c r="H26" s="59"/>
      <c r="I26" s="59"/>
      <c r="J26" s="59"/>
      <c r="K26" s="59"/>
      <c r="L26" s="59"/>
      <c r="M26" s="59" t="s">
        <v>149</v>
      </c>
      <c r="N26" s="63"/>
    </row>
    <row r="27" spans="1:14" x14ac:dyDescent="0.25">
      <c r="A27" s="58"/>
      <c r="B27" s="58"/>
      <c r="C27" s="58"/>
      <c r="D27" s="60"/>
      <c r="E27" s="58"/>
      <c r="F27" s="61"/>
      <c r="G27" s="59"/>
      <c r="H27" s="59"/>
      <c r="I27" s="59"/>
      <c r="J27" s="59"/>
      <c r="K27" s="59"/>
      <c r="L27" s="59"/>
      <c r="M27" s="59"/>
      <c r="N27" s="63"/>
    </row>
    <row r="28" spans="1:14" x14ac:dyDescent="0.25">
      <c r="A28" s="58"/>
      <c r="B28" s="58"/>
      <c r="C28" s="58"/>
      <c r="D28" s="60"/>
      <c r="E28" s="58"/>
      <c r="F28" s="61"/>
      <c r="G28" s="59"/>
      <c r="H28" s="59"/>
      <c r="I28" s="59"/>
      <c r="J28" s="59"/>
      <c r="K28" s="59"/>
      <c r="L28" s="59"/>
      <c r="M28" s="59"/>
      <c r="N28" s="63"/>
    </row>
    <row r="29" spans="1:14" x14ac:dyDescent="0.25">
      <c r="A29" s="58"/>
      <c r="B29" s="58"/>
      <c r="C29" s="2" t="s">
        <v>150</v>
      </c>
      <c r="D29" s="19"/>
      <c r="E29" s="19"/>
      <c r="F29" s="61"/>
      <c r="G29" s="59"/>
      <c r="H29" s="59"/>
      <c r="I29" s="59"/>
      <c r="J29" s="59"/>
      <c r="K29" s="59"/>
      <c r="L29" s="59"/>
      <c r="M29" s="59"/>
      <c r="N29" s="63"/>
    </row>
    <row r="30" spans="1:14" x14ac:dyDescent="0.25">
      <c r="A30" s="58"/>
      <c r="B30" s="58"/>
      <c r="C30" s="2" t="s">
        <v>151</v>
      </c>
      <c r="D30" s="19"/>
      <c r="E30" s="19"/>
      <c r="F30" s="61"/>
      <c r="G30" s="59"/>
      <c r="H30" s="59"/>
      <c r="I30" s="59"/>
      <c r="J30" s="59"/>
      <c r="K30" s="59"/>
      <c r="L30" s="59"/>
      <c r="M30" s="59"/>
      <c r="N30" s="63"/>
    </row>
    <row r="31" spans="1:14" x14ac:dyDescent="0.25">
      <c r="A31" s="58"/>
      <c r="B31" s="58"/>
      <c r="C31" s="2" t="s">
        <v>101</v>
      </c>
      <c r="D31" s="19"/>
      <c r="E31" s="19"/>
      <c r="F31" s="61"/>
      <c r="G31" s="59"/>
      <c r="H31" s="59"/>
      <c r="I31" s="59"/>
      <c r="J31" s="59"/>
      <c r="K31" s="59"/>
      <c r="L31" s="59"/>
      <c r="M31" s="59"/>
      <c r="N31" s="63"/>
    </row>
    <row r="32" spans="1:14" ht="15.75" thickBot="1" x14ac:dyDescent="0.3">
      <c r="I32" s="20"/>
      <c r="M32" s="20"/>
    </row>
    <row r="33" spans="1:14" ht="26.25" thickBot="1" x14ac:dyDescent="0.3">
      <c r="A33" s="179" t="s">
        <v>2</v>
      </c>
      <c r="B33" s="179" t="s">
        <v>3</v>
      </c>
      <c r="C33" s="179" t="s">
        <v>4</v>
      </c>
      <c r="D33" s="64" t="s">
        <v>103</v>
      </c>
      <c r="E33" s="65" t="s">
        <v>104</v>
      </c>
      <c r="F33" s="66" t="s">
        <v>105</v>
      </c>
      <c r="G33" s="181" t="s">
        <v>106</v>
      </c>
      <c r="H33" s="182"/>
      <c r="I33" s="24" t="s">
        <v>107</v>
      </c>
      <c r="J33" s="183" t="s">
        <v>108</v>
      </c>
      <c r="K33" s="184"/>
      <c r="L33" s="25" t="s">
        <v>109</v>
      </c>
      <c r="M33" s="26" t="s">
        <v>110</v>
      </c>
      <c r="N33" s="27" t="s">
        <v>111</v>
      </c>
    </row>
    <row r="34" spans="1:14" ht="15.75" thickBot="1" x14ac:dyDescent="0.3">
      <c r="A34" s="180"/>
      <c r="B34" s="180"/>
      <c r="C34" s="180"/>
      <c r="D34" s="67"/>
      <c r="E34" s="68"/>
      <c r="F34" s="69" t="s">
        <v>112</v>
      </c>
      <c r="G34" s="31" t="s">
        <v>113</v>
      </c>
      <c r="H34" s="32" t="s">
        <v>114</v>
      </c>
      <c r="I34" s="33" t="s">
        <v>108</v>
      </c>
      <c r="J34" s="33" t="s">
        <v>113</v>
      </c>
      <c r="K34" s="34" t="s">
        <v>114</v>
      </c>
      <c r="L34" s="35" t="s">
        <v>115</v>
      </c>
      <c r="M34" s="36" t="s">
        <v>7</v>
      </c>
      <c r="N34" s="37" t="s">
        <v>116</v>
      </c>
    </row>
    <row r="35" spans="1:14" ht="38.25" x14ac:dyDescent="0.25">
      <c r="A35" s="70" t="s">
        <v>152</v>
      </c>
      <c r="B35" s="70" t="s">
        <v>153</v>
      </c>
      <c r="C35" s="70" t="s">
        <v>154</v>
      </c>
      <c r="D35" s="71" t="s">
        <v>155</v>
      </c>
      <c r="E35" s="72" t="s">
        <v>156</v>
      </c>
      <c r="F35" s="73">
        <v>31004</v>
      </c>
      <c r="G35" s="41">
        <v>5734.39</v>
      </c>
      <c r="H35" s="41"/>
      <c r="I35" s="74">
        <v>16122.08</v>
      </c>
      <c r="J35" s="74">
        <v>3013.0349999999999</v>
      </c>
      <c r="K35" s="74">
        <f>+H35/2</f>
        <v>0</v>
      </c>
      <c r="L35" s="75"/>
      <c r="M35" s="74">
        <f>+I35-J35+K35</f>
        <v>13109.045</v>
      </c>
      <c r="N35" s="76"/>
    </row>
    <row r="36" spans="1:14" ht="25.5" x14ac:dyDescent="0.25">
      <c r="A36" s="70" t="s">
        <v>90</v>
      </c>
      <c r="B36" s="70" t="s">
        <v>40</v>
      </c>
      <c r="C36" s="70" t="s">
        <v>157</v>
      </c>
      <c r="D36" s="77"/>
      <c r="E36" s="78" t="s">
        <v>158</v>
      </c>
      <c r="F36" s="11">
        <v>4462</v>
      </c>
      <c r="G36" s="6"/>
      <c r="H36" s="6">
        <v>79.63</v>
      </c>
      <c r="I36" s="74">
        <v>2320.2400000000002</v>
      </c>
      <c r="J36" s="74">
        <f>+G36/2</f>
        <v>0</v>
      </c>
      <c r="K36" s="74">
        <v>30.1</v>
      </c>
      <c r="L36" s="77"/>
      <c r="M36" s="74">
        <f>+I36-J36+K36</f>
        <v>2350.34</v>
      </c>
      <c r="N36" s="6"/>
    </row>
    <row r="37" spans="1:14" ht="38.25" x14ac:dyDescent="0.25">
      <c r="A37" s="70" t="s">
        <v>134</v>
      </c>
      <c r="B37" s="70" t="s">
        <v>25</v>
      </c>
      <c r="C37" s="70" t="s">
        <v>159</v>
      </c>
      <c r="D37" s="71"/>
      <c r="E37" s="72" t="s">
        <v>160</v>
      </c>
      <c r="F37" s="40">
        <v>13850</v>
      </c>
      <c r="G37" s="41">
        <v>1849.25</v>
      </c>
      <c r="H37" s="41"/>
      <c r="I37" s="74">
        <v>11140.48</v>
      </c>
      <c r="J37" s="74">
        <v>1841.26</v>
      </c>
      <c r="K37" s="74">
        <f t="shared" ref="K37:K54" si="2">+H37/2</f>
        <v>0</v>
      </c>
      <c r="L37" s="42"/>
      <c r="M37" s="74">
        <f>+I37-J37+K37</f>
        <v>9299.2199999999993</v>
      </c>
      <c r="N37" s="42"/>
    </row>
    <row r="38" spans="1:14" ht="25.5" x14ac:dyDescent="0.25">
      <c r="A38" s="78" t="s">
        <v>25</v>
      </c>
      <c r="B38" s="78" t="s">
        <v>161</v>
      </c>
      <c r="C38" s="78" t="s">
        <v>162</v>
      </c>
      <c r="D38" s="71" t="s">
        <v>163</v>
      </c>
      <c r="E38" s="72" t="s">
        <v>164</v>
      </c>
      <c r="F38" s="40">
        <v>4252</v>
      </c>
      <c r="G38" s="41"/>
      <c r="H38" s="41">
        <v>130.71</v>
      </c>
      <c r="I38" s="74">
        <v>2211.04</v>
      </c>
      <c r="J38" s="74">
        <f>+G38/2</f>
        <v>0</v>
      </c>
      <c r="K38" s="74">
        <v>56.1</v>
      </c>
      <c r="L38" s="42"/>
      <c r="M38" s="74">
        <f t="shared" ref="M38:M55" si="3">+I38-J38+K38</f>
        <v>2267.14</v>
      </c>
      <c r="N38" s="43"/>
    </row>
    <row r="39" spans="1:14" x14ac:dyDescent="0.25">
      <c r="A39" s="79" t="s">
        <v>165</v>
      </c>
      <c r="B39" s="79" t="s">
        <v>34</v>
      </c>
      <c r="C39" s="79" t="s">
        <v>166</v>
      </c>
      <c r="D39" s="80" t="s">
        <v>167</v>
      </c>
      <c r="E39" s="81" t="s">
        <v>168</v>
      </c>
      <c r="F39" s="82">
        <v>2362</v>
      </c>
      <c r="G39" s="83"/>
      <c r="H39" s="83">
        <v>277.89</v>
      </c>
      <c r="I39" s="84">
        <v>1228.24</v>
      </c>
      <c r="J39" s="84">
        <f>+G39/2</f>
        <v>0</v>
      </c>
      <c r="K39" s="84">
        <v>135.91999999999999</v>
      </c>
      <c r="L39" s="85"/>
      <c r="M39" s="84">
        <f t="shared" si="3"/>
        <v>1364.16</v>
      </c>
      <c r="N39" s="43"/>
    </row>
    <row r="40" spans="1:14" ht="38.25" x14ac:dyDescent="0.25">
      <c r="A40" s="70" t="s">
        <v>169</v>
      </c>
      <c r="B40" s="70" t="s">
        <v>170</v>
      </c>
      <c r="C40" s="70" t="s">
        <v>171</v>
      </c>
      <c r="D40" s="71" t="s">
        <v>172</v>
      </c>
      <c r="E40" s="72" t="s">
        <v>173</v>
      </c>
      <c r="F40" s="40">
        <v>21424</v>
      </c>
      <c r="G40" s="41">
        <v>3481.17</v>
      </c>
      <c r="H40" s="41"/>
      <c r="I40" s="74">
        <v>11140.48</v>
      </c>
      <c r="J40" s="74">
        <v>1841.26</v>
      </c>
      <c r="K40" s="74">
        <f t="shared" si="2"/>
        <v>0</v>
      </c>
      <c r="L40" s="42"/>
      <c r="M40" s="74">
        <f t="shared" si="3"/>
        <v>9299.2199999999993</v>
      </c>
      <c r="N40" s="43"/>
    </row>
    <row r="41" spans="1:14" ht="38.25" x14ac:dyDescent="0.25">
      <c r="A41" s="70" t="s">
        <v>136</v>
      </c>
      <c r="B41" s="70" t="s">
        <v>42</v>
      </c>
      <c r="C41" s="70" t="s">
        <v>174</v>
      </c>
      <c r="D41" s="71" t="s">
        <v>175</v>
      </c>
      <c r="E41" s="72" t="s">
        <v>176</v>
      </c>
      <c r="F41" s="40">
        <v>6210</v>
      </c>
      <c r="G41" s="41">
        <v>170.15</v>
      </c>
      <c r="H41" s="41"/>
      <c r="I41" s="74">
        <v>3229.2000000000003</v>
      </c>
      <c r="J41" s="74">
        <v>119.13</v>
      </c>
      <c r="K41" s="74">
        <f t="shared" si="2"/>
        <v>0</v>
      </c>
      <c r="L41" s="42"/>
      <c r="M41" s="74">
        <f t="shared" si="3"/>
        <v>3110.07</v>
      </c>
      <c r="N41" s="43"/>
    </row>
    <row r="42" spans="1:14" ht="38.25" x14ac:dyDescent="0.25">
      <c r="A42" s="70" t="s">
        <v>177</v>
      </c>
      <c r="B42" s="70" t="s">
        <v>19</v>
      </c>
      <c r="C42" s="70" t="s">
        <v>178</v>
      </c>
      <c r="D42" s="71" t="s">
        <v>179</v>
      </c>
      <c r="E42" s="72" t="s">
        <v>176</v>
      </c>
      <c r="F42" s="40">
        <v>6210</v>
      </c>
      <c r="G42" s="41">
        <v>170.15</v>
      </c>
      <c r="H42" s="41"/>
      <c r="I42" s="74">
        <v>3229.2000000000003</v>
      </c>
      <c r="J42" s="74">
        <v>119.13</v>
      </c>
      <c r="K42" s="74">
        <f t="shared" si="2"/>
        <v>0</v>
      </c>
      <c r="L42" s="42"/>
      <c r="M42" s="74">
        <f t="shared" si="3"/>
        <v>3110.07</v>
      </c>
      <c r="N42" s="43"/>
    </row>
    <row r="43" spans="1:14" x14ac:dyDescent="0.25">
      <c r="A43" s="79" t="s">
        <v>23</v>
      </c>
      <c r="B43" s="79" t="s">
        <v>36</v>
      </c>
      <c r="C43" s="79" t="s">
        <v>180</v>
      </c>
      <c r="D43" s="80"/>
      <c r="E43" s="81" t="s">
        <v>181</v>
      </c>
      <c r="F43" s="82">
        <v>8126</v>
      </c>
      <c r="G43" s="83">
        <v>710.49</v>
      </c>
      <c r="H43" s="83"/>
      <c r="I43" s="84">
        <v>4225.5200000000004</v>
      </c>
      <c r="J43" s="84">
        <v>381.25</v>
      </c>
      <c r="K43" s="84">
        <f t="shared" si="2"/>
        <v>0</v>
      </c>
      <c r="L43" s="85"/>
      <c r="M43" s="84">
        <f t="shared" si="3"/>
        <v>3844.2700000000004</v>
      </c>
      <c r="N43" s="43"/>
    </row>
    <row r="44" spans="1:14" ht="76.5" x14ac:dyDescent="0.25">
      <c r="A44" s="70" t="s">
        <v>19</v>
      </c>
      <c r="B44" s="70" t="s">
        <v>28</v>
      </c>
      <c r="C44" s="70" t="s">
        <v>182</v>
      </c>
      <c r="D44" s="71" t="s">
        <v>183</v>
      </c>
      <c r="E44" s="72" t="s">
        <v>184</v>
      </c>
      <c r="F44" s="40">
        <v>8126</v>
      </c>
      <c r="G44" s="41">
        <v>710.49</v>
      </c>
      <c r="H44" s="41"/>
      <c r="I44" s="74">
        <v>4225.5200000000004</v>
      </c>
      <c r="J44" s="74">
        <v>381.25</v>
      </c>
      <c r="K44" s="74">
        <f>+H44/2</f>
        <v>0</v>
      </c>
      <c r="L44" s="42"/>
      <c r="M44" s="74">
        <f>+I44-J44+K44</f>
        <v>3844.2700000000004</v>
      </c>
      <c r="N44" s="43"/>
    </row>
    <row r="45" spans="1:14" ht="25.5" x14ac:dyDescent="0.25">
      <c r="A45" s="70" t="s">
        <v>185</v>
      </c>
      <c r="B45" s="70" t="s">
        <v>78</v>
      </c>
      <c r="C45" s="70" t="s">
        <v>186</v>
      </c>
      <c r="D45" s="71" t="s">
        <v>187</v>
      </c>
      <c r="E45" s="72" t="s">
        <v>188</v>
      </c>
      <c r="F45" s="40">
        <v>4252</v>
      </c>
      <c r="G45" s="41"/>
      <c r="H45" s="41">
        <v>130.71</v>
      </c>
      <c r="I45" s="74">
        <v>2211.04</v>
      </c>
      <c r="J45" s="74">
        <f>+G45/2</f>
        <v>0</v>
      </c>
      <c r="K45" s="74">
        <v>56.1</v>
      </c>
      <c r="L45" s="42"/>
      <c r="M45" s="74">
        <f t="shared" si="3"/>
        <v>2267.14</v>
      </c>
      <c r="N45" s="43"/>
    </row>
    <row r="46" spans="1:14" ht="25.5" x14ac:dyDescent="0.25">
      <c r="A46" s="70" t="s">
        <v>189</v>
      </c>
      <c r="B46" s="70" t="s">
        <v>53</v>
      </c>
      <c r="C46" s="70" t="s">
        <v>190</v>
      </c>
      <c r="D46" s="71" t="s">
        <v>191</v>
      </c>
      <c r="E46" s="72" t="s">
        <v>188</v>
      </c>
      <c r="F46" s="40">
        <v>4252</v>
      </c>
      <c r="G46" s="41"/>
      <c r="H46" s="41">
        <v>130.71</v>
      </c>
      <c r="I46" s="74">
        <v>2211.04</v>
      </c>
      <c r="J46" s="74">
        <f>+G46/2</f>
        <v>0</v>
      </c>
      <c r="K46" s="74">
        <v>56.1</v>
      </c>
      <c r="L46" s="42"/>
      <c r="M46" s="74">
        <f t="shared" si="3"/>
        <v>2267.14</v>
      </c>
      <c r="N46" s="43"/>
    </row>
    <row r="47" spans="1:14" ht="25.5" x14ac:dyDescent="0.25">
      <c r="A47" s="70" t="s">
        <v>192</v>
      </c>
      <c r="B47" s="70" t="s">
        <v>136</v>
      </c>
      <c r="C47" s="70" t="s">
        <v>193</v>
      </c>
      <c r="D47" s="71" t="s">
        <v>194</v>
      </c>
      <c r="E47" s="72" t="s">
        <v>195</v>
      </c>
      <c r="F47" s="40">
        <v>12600</v>
      </c>
      <c r="G47" s="41">
        <v>1582.25</v>
      </c>
      <c r="H47" s="41"/>
      <c r="I47" s="74">
        <v>6552</v>
      </c>
      <c r="J47" s="74">
        <v>844.95</v>
      </c>
      <c r="K47" s="74">
        <f t="shared" si="2"/>
        <v>0</v>
      </c>
      <c r="L47" s="42"/>
      <c r="M47" s="74">
        <f t="shared" si="3"/>
        <v>5707.05</v>
      </c>
      <c r="N47" s="43"/>
    </row>
    <row r="48" spans="1:14" ht="25.5" x14ac:dyDescent="0.25">
      <c r="A48" s="70" t="s">
        <v>196</v>
      </c>
      <c r="B48" s="70" t="s">
        <v>42</v>
      </c>
      <c r="C48" s="70" t="s">
        <v>62</v>
      </c>
      <c r="D48" s="71" t="s">
        <v>197</v>
      </c>
      <c r="E48" s="72" t="s">
        <v>181</v>
      </c>
      <c r="F48" s="40">
        <v>5860</v>
      </c>
      <c r="G48" s="41">
        <v>132.07</v>
      </c>
      <c r="H48" s="41"/>
      <c r="I48" s="74">
        <v>3047.2000000000003</v>
      </c>
      <c r="J48" s="74">
        <v>78.790000000000006</v>
      </c>
      <c r="K48" s="74">
        <f t="shared" si="2"/>
        <v>0</v>
      </c>
      <c r="L48" s="42"/>
      <c r="M48" s="74">
        <f t="shared" si="3"/>
        <v>2968.4100000000003</v>
      </c>
      <c r="N48" s="43"/>
    </row>
    <row r="49" spans="1:14" ht="25.5" x14ac:dyDescent="0.25">
      <c r="A49" s="70" t="s">
        <v>19</v>
      </c>
      <c r="B49" s="70" t="s">
        <v>28</v>
      </c>
      <c r="C49" s="70" t="s">
        <v>198</v>
      </c>
      <c r="D49" s="71" t="s">
        <v>199</v>
      </c>
      <c r="E49" s="72" t="s">
        <v>200</v>
      </c>
      <c r="F49" s="40">
        <v>9450</v>
      </c>
      <c r="G49" s="41">
        <v>938.6</v>
      </c>
      <c r="H49" s="41"/>
      <c r="I49" s="74">
        <v>4914</v>
      </c>
      <c r="J49" s="74">
        <v>503.17</v>
      </c>
      <c r="K49" s="74">
        <f t="shared" si="2"/>
        <v>0</v>
      </c>
      <c r="L49" s="42"/>
      <c r="M49" s="74">
        <f t="shared" si="3"/>
        <v>4410.83</v>
      </c>
      <c r="N49" s="43"/>
    </row>
    <row r="50" spans="1:14" ht="25.5" x14ac:dyDescent="0.25">
      <c r="A50" s="79" t="s">
        <v>201</v>
      </c>
      <c r="B50" s="79" t="s">
        <v>25</v>
      </c>
      <c r="C50" s="79" t="s">
        <v>202</v>
      </c>
      <c r="D50" s="80" t="s">
        <v>203</v>
      </c>
      <c r="E50" s="81" t="s">
        <v>181</v>
      </c>
      <c r="F50" s="82">
        <v>5860</v>
      </c>
      <c r="G50" s="83">
        <v>132.07</v>
      </c>
      <c r="H50" s="83"/>
      <c r="I50" s="84">
        <v>3047.2000000000003</v>
      </c>
      <c r="J50" s="84">
        <v>78.790000000000006</v>
      </c>
      <c r="K50" s="84">
        <f t="shared" si="2"/>
        <v>0</v>
      </c>
      <c r="L50" s="85"/>
      <c r="M50" s="84">
        <f t="shared" si="3"/>
        <v>2968.4100000000003</v>
      </c>
      <c r="N50" s="86"/>
    </row>
    <row r="51" spans="1:14" x14ac:dyDescent="0.25">
      <c r="A51" s="70" t="s">
        <v>70</v>
      </c>
      <c r="B51" s="70" t="s">
        <v>152</v>
      </c>
      <c r="C51" s="70" t="s">
        <v>204</v>
      </c>
      <c r="D51" s="71" t="s">
        <v>205</v>
      </c>
      <c r="E51" s="72" t="s">
        <v>206</v>
      </c>
      <c r="F51" s="40">
        <v>8126</v>
      </c>
      <c r="G51" s="41">
        <v>710.49</v>
      </c>
      <c r="H51" s="41"/>
      <c r="I51" s="74">
        <v>4225.5200000000004</v>
      </c>
      <c r="J51" s="74">
        <v>381.25</v>
      </c>
      <c r="K51" s="74">
        <f t="shared" si="2"/>
        <v>0</v>
      </c>
      <c r="L51" s="42"/>
      <c r="M51" s="74">
        <f t="shared" si="3"/>
        <v>3844.2700000000004</v>
      </c>
      <c r="N51" s="43"/>
    </row>
    <row r="52" spans="1:14" ht="25.5" x14ac:dyDescent="0.25">
      <c r="A52" s="70" t="s">
        <v>36</v>
      </c>
      <c r="B52" s="70" t="s">
        <v>207</v>
      </c>
      <c r="C52" s="70" t="s">
        <v>208</v>
      </c>
      <c r="D52" s="71" t="s">
        <v>209</v>
      </c>
      <c r="E52" s="72" t="s">
        <v>206</v>
      </c>
      <c r="F52" s="40">
        <v>8126</v>
      </c>
      <c r="G52" s="41">
        <v>710.49</v>
      </c>
      <c r="H52" s="41"/>
      <c r="I52" s="74">
        <v>4225.5200000000004</v>
      </c>
      <c r="J52" s="74">
        <v>381.25</v>
      </c>
      <c r="K52" s="74">
        <f t="shared" si="2"/>
        <v>0</v>
      </c>
      <c r="L52" s="42"/>
      <c r="M52" s="74">
        <f t="shared" si="3"/>
        <v>3844.2700000000004</v>
      </c>
      <c r="N52" s="43"/>
    </row>
    <row r="53" spans="1:14" ht="38.25" x14ac:dyDescent="0.25">
      <c r="A53" s="79" t="s">
        <v>30</v>
      </c>
      <c r="B53" s="79" t="s">
        <v>210</v>
      </c>
      <c r="C53" s="79" t="s">
        <v>211</v>
      </c>
      <c r="D53" s="80" t="s">
        <v>212</v>
      </c>
      <c r="E53" s="81" t="s">
        <v>213</v>
      </c>
      <c r="F53" s="82">
        <v>4742</v>
      </c>
      <c r="G53" s="83"/>
      <c r="H53" s="83">
        <v>19.8</v>
      </c>
      <c r="I53" s="84">
        <v>2465.84</v>
      </c>
      <c r="J53" s="84">
        <v>0.42</v>
      </c>
      <c r="K53" s="84">
        <v>0</v>
      </c>
      <c r="L53" s="85"/>
      <c r="M53" s="84">
        <f t="shared" si="3"/>
        <v>2465.42</v>
      </c>
      <c r="N53" s="43"/>
    </row>
    <row r="54" spans="1:14" ht="25.5" x14ac:dyDescent="0.25">
      <c r="A54" s="70" t="s">
        <v>169</v>
      </c>
      <c r="B54" s="70" t="s">
        <v>214</v>
      </c>
      <c r="C54" s="70" t="s">
        <v>215</v>
      </c>
      <c r="D54" s="71" t="s">
        <v>216</v>
      </c>
      <c r="E54" s="72" t="s">
        <v>217</v>
      </c>
      <c r="F54" s="40">
        <v>5860</v>
      </c>
      <c r="G54" s="41">
        <v>132.07</v>
      </c>
      <c r="H54" s="41"/>
      <c r="I54" s="74">
        <v>3047.2000000000003</v>
      </c>
      <c r="J54" s="74">
        <v>78.790000000000006</v>
      </c>
      <c r="K54" s="74">
        <f t="shared" si="2"/>
        <v>0</v>
      </c>
      <c r="L54" s="42"/>
      <c r="M54" s="74">
        <f t="shared" si="3"/>
        <v>2968.4100000000003</v>
      </c>
      <c r="N54" s="43"/>
    </row>
    <row r="55" spans="1:14" ht="38.25" x14ac:dyDescent="0.25">
      <c r="A55" s="72" t="s">
        <v>153</v>
      </c>
      <c r="B55" s="72" t="s">
        <v>72</v>
      </c>
      <c r="C55" s="72" t="s">
        <v>218</v>
      </c>
      <c r="D55" s="71" t="s">
        <v>219</v>
      </c>
      <c r="E55" s="72" t="s">
        <v>220</v>
      </c>
      <c r="F55" s="40">
        <v>3988</v>
      </c>
      <c r="G55" s="41"/>
      <c r="H55" s="41">
        <v>149.46</v>
      </c>
      <c r="I55" s="74">
        <v>2073.7600000000002</v>
      </c>
      <c r="J55" s="74">
        <f>+G55/2</f>
        <v>0</v>
      </c>
      <c r="K55" s="74">
        <v>69.62</v>
      </c>
      <c r="L55" s="42"/>
      <c r="M55" s="74">
        <f t="shared" si="3"/>
        <v>2143.38</v>
      </c>
      <c r="N55" s="43"/>
    </row>
    <row r="56" spans="1:14" x14ac:dyDescent="0.25">
      <c r="E56" s="87" t="s">
        <v>143</v>
      </c>
      <c r="F56" s="88">
        <f>SUM(F35:F55)</f>
        <v>179142</v>
      </c>
      <c r="G56" s="88">
        <f t="shared" ref="G56:N56" si="4">SUM(G35:G55)</f>
        <v>17164.13</v>
      </c>
      <c r="H56" s="88">
        <f t="shared" si="4"/>
        <v>918.91000000000008</v>
      </c>
      <c r="I56" s="14">
        <f>SUM(I35:I55)</f>
        <v>97092.319999999992</v>
      </c>
      <c r="J56" s="88">
        <f>SUM(J35:J55)</f>
        <v>10043.725000000004</v>
      </c>
      <c r="K56" s="88">
        <f>SUM(K35:K55)</f>
        <v>403.94000000000005</v>
      </c>
      <c r="L56" s="88">
        <f t="shared" si="4"/>
        <v>0</v>
      </c>
      <c r="M56" s="14">
        <f>SUM(M35:M55)</f>
        <v>87452.535000000033</v>
      </c>
      <c r="N56" s="88">
        <f t="shared" si="4"/>
        <v>0</v>
      </c>
    </row>
    <row r="57" spans="1:14" x14ac:dyDescent="0.25">
      <c r="I57" s="20"/>
      <c r="M57" s="20"/>
    </row>
    <row r="58" spans="1:14" x14ac:dyDescent="0.25">
      <c r="I58" s="20"/>
      <c r="M58" s="20"/>
    </row>
    <row r="59" spans="1:14" x14ac:dyDescent="0.25">
      <c r="I59" s="20"/>
      <c r="M59" s="20"/>
    </row>
    <row r="60" spans="1:14" ht="15.75" x14ac:dyDescent="0.25">
      <c r="A60" s="51"/>
      <c r="B60" s="51"/>
      <c r="C60" s="52"/>
      <c r="D60" s="53"/>
      <c r="E60" s="51"/>
      <c r="F60" s="54"/>
      <c r="G60" s="55"/>
      <c r="H60" s="55"/>
      <c r="I60" s="56"/>
      <c r="J60" s="56"/>
      <c r="K60" s="55"/>
      <c r="L60" s="55"/>
      <c r="M60" s="56"/>
      <c r="N60" s="57"/>
    </row>
    <row r="61" spans="1:14" x14ac:dyDescent="0.25">
      <c r="A61" s="58" t="s">
        <v>144</v>
      </c>
      <c r="B61" s="58"/>
      <c r="C61" s="59"/>
      <c r="D61" s="60"/>
      <c r="E61" s="58" t="s">
        <v>145</v>
      </c>
      <c r="F61" s="61"/>
      <c r="G61" s="59"/>
      <c r="H61" s="59"/>
      <c r="I61" s="62"/>
      <c r="J61" s="59"/>
      <c r="K61" s="59"/>
      <c r="L61" s="59"/>
      <c r="M61" s="59" t="s">
        <v>146</v>
      </c>
      <c r="N61" s="63"/>
    </row>
    <row r="62" spans="1:14" x14ac:dyDescent="0.25">
      <c r="A62" s="58" t="s">
        <v>147</v>
      </c>
      <c r="B62" s="58"/>
      <c r="C62" s="58"/>
      <c r="D62" s="60"/>
      <c r="E62" s="58" t="s">
        <v>148</v>
      </c>
      <c r="F62" s="61"/>
      <c r="G62" s="59"/>
      <c r="H62" s="59"/>
      <c r="I62" s="59"/>
      <c r="J62" s="59"/>
      <c r="K62" s="59"/>
      <c r="L62" s="59"/>
      <c r="M62" s="59" t="s">
        <v>149</v>
      </c>
      <c r="N62" s="63"/>
    </row>
    <row r="63" spans="1:14" x14ac:dyDescent="0.25">
      <c r="A63" s="58"/>
      <c r="B63" s="58"/>
      <c r="C63" s="58"/>
      <c r="D63" s="60"/>
      <c r="E63" s="58"/>
      <c r="F63" s="61"/>
      <c r="G63" s="59"/>
      <c r="H63" s="59"/>
      <c r="I63" s="59"/>
      <c r="J63" s="59"/>
      <c r="K63" s="59"/>
      <c r="L63" s="59"/>
      <c r="M63" s="59"/>
      <c r="N63" s="63"/>
    </row>
    <row r="64" spans="1:14" x14ac:dyDescent="0.25">
      <c r="A64" s="58"/>
      <c r="B64" s="58"/>
      <c r="C64" s="58"/>
      <c r="D64" s="60"/>
      <c r="E64" s="58"/>
      <c r="F64" s="61"/>
      <c r="G64" s="59"/>
      <c r="H64" s="59"/>
      <c r="I64" s="59"/>
      <c r="J64" s="59"/>
      <c r="K64" s="59"/>
      <c r="L64" s="59"/>
      <c r="M64" s="59"/>
      <c r="N64" s="63"/>
    </row>
    <row r="65" spans="1:14" x14ac:dyDescent="0.25">
      <c r="A65" s="89"/>
      <c r="B65" s="89"/>
      <c r="C65" s="90" t="s">
        <v>0</v>
      </c>
      <c r="D65" s="91"/>
      <c r="E65" s="91"/>
      <c r="F65" s="92"/>
      <c r="G65" s="93"/>
      <c r="H65" s="93"/>
      <c r="I65" s="92"/>
      <c r="J65" s="92"/>
      <c r="K65" s="92"/>
      <c r="L65" s="94"/>
      <c r="M65" s="92"/>
      <c r="N65" s="95"/>
    </row>
    <row r="66" spans="1:14" x14ac:dyDescent="0.25">
      <c r="A66" s="89"/>
      <c r="B66" s="89"/>
      <c r="C66" s="90" t="s">
        <v>221</v>
      </c>
      <c r="D66" s="91"/>
      <c r="E66" s="91"/>
      <c r="F66" s="92"/>
      <c r="G66" s="93"/>
      <c r="H66" s="93"/>
      <c r="I66" s="92"/>
      <c r="J66" s="92"/>
      <c r="K66" s="92"/>
      <c r="L66" s="94"/>
      <c r="M66" s="92"/>
      <c r="N66" s="95"/>
    </row>
    <row r="67" spans="1:14" x14ac:dyDescent="0.25">
      <c r="A67" s="89"/>
      <c r="B67" s="89"/>
      <c r="C67" s="2" t="s">
        <v>101</v>
      </c>
      <c r="D67" s="19"/>
      <c r="E67" s="91"/>
      <c r="F67" s="92"/>
      <c r="G67" s="93"/>
      <c r="H67" s="93"/>
      <c r="I67" s="92"/>
      <c r="J67" s="92"/>
      <c r="K67" s="92"/>
      <c r="L67" s="94"/>
      <c r="M67" s="92"/>
      <c r="N67" s="95"/>
    </row>
    <row r="68" spans="1:14" ht="15.75" thickBot="1" x14ac:dyDescent="0.3">
      <c r="A68" s="89"/>
      <c r="B68" s="89"/>
      <c r="C68" s="2"/>
      <c r="D68" s="19"/>
      <c r="E68" s="91"/>
      <c r="F68" s="92"/>
      <c r="G68" s="93"/>
      <c r="H68" s="93"/>
      <c r="I68" s="92"/>
      <c r="J68" s="92"/>
      <c r="K68" s="92"/>
      <c r="L68" s="94"/>
      <c r="M68" s="92"/>
      <c r="N68" s="95"/>
    </row>
    <row r="69" spans="1:14" ht="26.25" thickBot="1" x14ac:dyDescent="0.3">
      <c r="A69" s="179" t="s">
        <v>2</v>
      </c>
      <c r="B69" s="179" t="s">
        <v>3</v>
      </c>
      <c r="C69" s="179" t="s">
        <v>4</v>
      </c>
      <c r="D69" s="179" t="s">
        <v>222</v>
      </c>
      <c r="E69" s="179" t="s">
        <v>223</v>
      </c>
      <c r="F69" s="66" t="s">
        <v>105</v>
      </c>
      <c r="G69" s="181" t="s">
        <v>106</v>
      </c>
      <c r="H69" s="189"/>
      <c r="I69" s="96" t="s">
        <v>107</v>
      </c>
      <c r="J69" s="187" t="s">
        <v>108</v>
      </c>
      <c r="K69" s="188"/>
      <c r="L69" s="97" t="s">
        <v>224</v>
      </c>
      <c r="M69" s="98" t="s">
        <v>225</v>
      </c>
      <c r="N69" s="99" t="s">
        <v>111</v>
      </c>
    </row>
    <row r="70" spans="1:14" ht="15.75" thickBot="1" x14ac:dyDescent="0.3">
      <c r="A70" s="180"/>
      <c r="B70" s="180"/>
      <c r="C70" s="180"/>
      <c r="D70" s="180"/>
      <c r="E70" s="180"/>
      <c r="F70" s="69" t="s">
        <v>112</v>
      </c>
      <c r="G70" s="31" t="s">
        <v>113</v>
      </c>
      <c r="H70" s="100" t="s">
        <v>114</v>
      </c>
      <c r="I70" s="101" t="s">
        <v>108</v>
      </c>
      <c r="J70" s="102" t="s">
        <v>113</v>
      </c>
      <c r="K70" s="103" t="s">
        <v>114</v>
      </c>
      <c r="L70" s="104" t="s">
        <v>115</v>
      </c>
      <c r="M70" s="105" t="s">
        <v>7</v>
      </c>
      <c r="N70" s="106" t="s">
        <v>116</v>
      </c>
    </row>
    <row r="71" spans="1:14" ht="25.5" x14ac:dyDescent="0.25">
      <c r="A71" s="70" t="s">
        <v>58</v>
      </c>
      <c r="B71" s="70" t="s">
        <v>84</v>
      </c>
      <c r="C71" s="70" t="s">
        <v>226</v>
      </c>
      <c r="D71" s="71" t="s">
        <v>227</v>
      </c>
      <c r="E71" s="72" t="s">
        <v>228</v>
      </c>
      <c r="F71" s="107">
        <v>4724</v>
      </c>
      <c r="G71" s="41"/>
      <c r="H71" s="41">
        <v>21.76</v>
      </c>
      <c r="I71" s="41">
        <v>2456.48</v>
      </c>
      <c r="J71" s="41">
        <v>0</v>
      </c>
      <c r="K71" s="41">
        <v>0.6</v>
      </c>
      <c r="L71" s="42"/>
      <c r="M71" s="41">
        <f t="shared" ref="M71:M89" si="5">I71+K71</f>
        <v>2457.08</v>
      </c>
      <c r="N71" s="43"/>
    </row>
    <row r="72" spans="1:14" x14ac:dyDescent="0.25">
      <c r="A72" s="70" t="s">
        <v>229</v>
      </c>
      <c r="B72" s="70" t="s">
        <v>230</v>
      </c>
      <c r="C72" s="70" t="s">
        <v>231</v>
      </c>
      <c r="D72" s="108" t="s">
        <v>232</v>
      </c>
      <c r="E72" s="70" t="s">
        <v>233</v>
      </c>
      <c r="F72" s="107">
        <v>4252</v>
      </c>
      <c r="G72" s="41"/>
      <c r="H72" s="41">
        <v>130.71</v>
      </c>
      <c r="I72" s="41">
        <v>2211.04</v>
      </c>
      <c r="J72" s="41">
        <v>0</v>
      </c>
      <c r="K72" s="41">
        <v>56.1</v>
      </c>
      <c r="L72" s="42"/>
      <c r="M72" s="41">
        <f t="shared" si="5"/>
        <v>2267.14</v>
      </c>
      <c r="N72" s="43"/>
    </row>
    <row r="73" spans="1:14" ht="63.75" x14ac:dyDescent="0.25">
      <c r="A73" s="70" t="s">
        <v>53</v>
      </c>
      <c r="B73" s="70" t="s">
        <v>9</v>
      </c>
      <c r="C73" s="70" t="s">
        <v>234</v>
      </c>
      <c r="D73" s="71" t="s">
        <v>235</v>
      </c>
      <c r="E73" s="72" t="s">
        <v>236</v>
      </c>
      <c r="F73" s="107">
        <v>3870</v>
      </c>
      <c r="G73" s="41"/>
      <c r="H73" s="41">
        <v>157.01</v>
      </c>
      <c r="I73" s="41">
        <v>2012.4</v>
      </c>
      <c r="J73" s="41">
        <v>0</v>
      </c>
      <c r="K73" s="41">
        <v>73.55</v>
      </c>
      <c r="L73" s="42"/>
      <c r="M73" s="41">
        <f t="shared" si="5"/>
        <v>2085.9500000000003</v>
      </c>
      <c r="N73" s="43"/>
    </row>
    <row r="74" spans="1:14" ht="63.75" x14ac:dyDescent="0.25">
      <c r="A74" s="70" t="s">
        <v>40</v>
      </c>
      <c r="B74" s="70" t="s">
        <v>80</v>
      </c>
      <c r="C74" s="70" t="s">
        <v>237</v>
      </c>
      <c r="D74" s="71" t="s">
        <v>238</v>
      </c>
      <c r="E74" s="72" t="s">
        <v>236</v>
      </c>
      <c r="F74" s="107">
        <v>3870</v>
      </c>
      <c r="G74" s="41"/>
      <c r="H74" s="41">
        <v>157.01</v>
      </c>
      <c r="I74" s="41">
        <v>2012.4</v>
      </c>
      <c r="J74" s="41">
        <v>0</v>
      </c>
      <c r="K74" s="41">
        <v>73.55</v>
      </c>
      <c r="L74" s="42"/>
      <c r="M74" s="41">
        <f t="shared" si="5"/>
        <v>2085.9500000000003</v>
      </c>
      <c r="N74" s="43"/>
    </row>
    <row r="75" spans="1:14" ht="63.75" x14ac:dyDescent="0.25">
      <c r="A75" s="70" t="s">
        <v>40</v>
      </c>
      <c r="B75" s="70" t="s">
        <v>136</v>
      </c>
      <c r="C75" s="70" t="s">
        <v>239</v>
      </c>
      <c r="D75" s="71" t="s">
        <v>240</v>
      </c>
      <c r="E75" s="72" t="s">
        <v>236</v>
      </c>
      <c r="F75" s="107">
        <v>3870</v>
      </c>
      <c r="G75" s="41"/>
      <c r="H75" s="41">
        <v>157.01</v>
      </c>
      <c r="I75" s="41">
        <v>2012.4</v>
      </c>
      <c r="J75" s="41">
        <v>0</v>
      </c>
      <c r="K75" s="41">
        <v>73.55</v>
      </c>
      <c r="L75" s="42"/>
      <c r="M75" s="41">
        <f t="shared" si="5"/>
        <v>2085.9500000000003</v>
      </c>
      <c r="N75" s="43"/>
    </row>
    <row r="76" spans="1:14" ht="63.75" x14ac:dyDescent="0.25">
      <c r="A76" s="70" t="s">
        <v>241</v>
      </c>
      <c r="B76" s="70" t="s">
        <v>242</v>
      </c>
      <c r="C76" s="70" t="s">
        <v>243</v>
      </c>
      <c r="D76" s="71" t="s">
        <v>244</v>
      </c>
      <c r="E76" s="72" t="s">
        <v>236</v>
      </c>
      <c r="F76" s="107">
        <v>3870</v>
      </c>
      <c r="G76" s="41"/>
      <c r="H76" s="41">
        <v>157.01</v>
      </c>
      <c r="I76" s="41">
        <v>2012.4</v>
      </c>
      <c r="J76" s="41">
        <v>0</v>
      </c>
      <c r="K76" s="41">
        <v>73.55</v>
      </c>
      <c r="L76" s="42"/>
      <c r="M76" s="41">
        <f t="shared" si="5"/>
        <v>2085.9500000000003</v>
      </c>
      <c r="N76" s="43"/>
    </row>
    <row r="77" spans="1:14" ht="25.5" x14ac:dyDescent="0.25">
      <c r="A77" s="70" t="s">
        <v>245</v>
      </c>
      <c r="B77" s="70" t="s">
        <v>246</v>
      </c>
      <c r="C77" s="70" t="s">
        <v>247</v>
      </c>
      <c r="D77" s="71" t="s">
        <v>248</v>
      </c>
      <c r="E77" s="72" t="s">
        <v>188</v>
      </c>
      <c r="F77" s="107">
        <v>4252</v>
      </c>
      <c r="G77" s="41"/>
      <c r="H77" s="41">
        <v>130.71</v>
      </c>
      <c r="I77" s="41">
        <v>2211.04</v>
      </c>
      <c r="J77" s="41">
        <v>0</v>
      </c>
      <c r="K77" s="41">
        <v>56.1</v>
      </c>
      <c r="L77" s="42"/>
      <c r="M77" s="41">
        <f t="shared" si="5"/>
        <v>2267.14</v>
      </c>
      <c r="N77" s="43"/>
    </row>
    <row r="78" spans="1:14" ht="63.75" x14ac:dyDescent="0.25">
      <c r="A78" s="70" t="s">
        <v>249</v>
      </c>
      <c r="B78" s="70" t="s">
        <v>40</v>
      </c>
      <c r="C78" s="70" t="s">
        <v>250</v>
      </c>
      <c r="D78" s="71" t="s">
        <v>251</v>
      </c>
      <c r="E78" s="72" t="s">
        <v>236</v>
      </c>
      <c r="F78" s="107">
        <v>3870</v>
      </c>
      <c r="G78" s="41"/>
      <c r="H78" s="41">
        <v>157.01</v>
      </c>
      <c r="I78" s="41">
        <v>2012.4</v>
      </c>
      <c r="J78" s="41">
        <v>0</v>
      </c>
      <c r="K78" s="41">
        <v>73.55</v>
      </c>
      <c r="L78" s="42"/>
      <c r="M78" s="41">
        <f t="shared" si="5"/>
        <v>2085.9500000000003</v>
      </c>
      <c r="N78" s="43"/>
    </row>
    <row r="79" spans="1:14" ht="51" x14ac:dyDescent="0.25">
      <c r="A79" s="70" t="s">
        <v>252</v>
      </c>
      <c r="B79" s="70" t="s">
        <v>40</v>
      </c>
      <c r="C79" s="70" t="s">
        <v>32</v>
      </c>
      <c r="D79" s="71" t="s">
        <v>253</v>
      </c>
      <c r="E79" s="72" t="s">
        <v>254</v>
      </c>
      <c r="F79" s="107">
        <v>3276</v>
      </c>
      <c r="G79" s="41"/>
      <c r="H79" s="41">
        <v>219.19</v>
      </c>
      <c r="I79" s="41">
        <v>1703.52</v>
      </c>
      <c r="J79" s="41">
        <v>0</v>
      </c>
      <c r="K79" s="41">
        <v>105.4</v>
      </c>
      <c r="L79" s="42"/>
      <c r="M79" s="41">
        <f t="shared" si="5"/>
        <v>1808.92</v>
      </c>
      <c r="N79" s="43"/>
    </row>
    <row r="80" spans="1:14" ht="63.75" x14ac:dyDescent="0.25">
      <c r="A80" s="70" t="s">
        <v>241</v>
      </c>
      <c r="B80" s="70" t="s">
        <v>33</v>
      </c>
      <c r="C80" s="70" t="s">
        <v>255</v>
      </c>
      <c r="D80" s="71" t="s">
        <v>256</v>
      </c>
      <c r="E80" s="72" t="s">
        <v>257</v>
      </c>
      <c r="F80" s="107">
        <v>4724</v>
      </c>
      <c r="G80" s="41"/>
      <c r="H80" s="41">
        <v>21.76</v>
      </c>
      <c r="I80" s="41">
        <v>2456.48</v>
      </c>
      <c r="J80" s="41">
        <v>0</v>
      </c>
      <c r="K80" s="41">
        <v>0.6</v>
      </c>
      <c r="L80" s="42"/>
      <c r="M80" s="41">
        <f t="shared" si="5"/>
        <v>2457.08</v>
      </c>
      <c r="N80" s="43"/>
    </row>
    <row r="81" spans="1:14" ht="51" x14ac:dyDescent="0.25">
      <c r="A81" s="70" t="s">
        <v>258</v>
      </c>
      <c r="B81" s="70" t="s">
        <v>259</v>
      </c>
      <c r="C81" s="70" t="s">
        <v>260</v>
      </c>
      <c r="D81" s="71" t="s">
        <v>261</v>
      </c>
      <c r="E81" s="72" t="s">
        <v>262</v>
      </c>
      <c r="F81" s="107">
        <v>4250</v>
      </c>
      <c r="G81" s="41"/>
      <c r="H81" s="41">
        <v>130.91999999999999</v>
      </c>
      <c r="I81" s="41">
        <v>2210</v>
      </c>
      <c r="J81" s="41">
        <v>0</v>
      </c>
      <c r="K81" s="41">
        <v>56.215000000000003</v>
      </c>
      <c r="L81" s="42"/>
      <c r="M81" s="41">
        <f t="shared" si="5"/>
        <v>2266.2150000000001</v>
      </c>
      <c r="N81" s="43"/>
    </row>
    <row r="82" spans="1:14" ht="25.5" x14ac:dyDescent="0.25">
      <c r="A82" s="70" t="s">
        <v>263</v>
      </c>
      <c r="B82" s="70" t="s">
        <v>40</v>
      </c>
      <c r="C82" s="70" t="s">
        <v>264</v>
      </c>
      <c r="D82" s="71" t="s">
        <v>265</v>
      </c>
      <c r="E82" s="72" t="s">
        <v>266</v>
      </c>
      <c r="F82" s="109">
        <v>4606</v>
      </c>
      <c r="G82" s="41"/>
      <c r="H82" s="41">
        <v>63.96</v>
      </c>
      <c r="I82" s="41">
        <v>2395.12</v>
      </c>
      <c r="J82" s="41">
        <v>0</v>
      </c>
      <c r="K82" s="41">
        <v>7.28</v>
      </c>
      <c r="L82" s="42"/>
      <c r="M82" s="41">
        <f t="shared" si="5"/>
        <v>2402.4</v>
      </c>
      <c r="N82" s="43"/>
    </row>
    <row r="83" spans="1:14" ht="63.75" x14ac:dyDescent="0.25">
      <c r="A83" s="70" t="s">
        <v>40</v>
      </c>
      <c r="B83" s="70" t="s">
        <v>136</v>
      </c>
      <c r="C83" s="70" t="s">
        <v>267</v>
      </c>
      <c r="D83" s="71" t="s">
        <v>268</v>
      </c>
      <c r="E83" s="72" t="s">
        <v>236</v>
      </c>
      <c r="F83" s="107">
        <v>3870</v>
      </c>
      <c r="G83" s="41"/>
      <c r="H83" s="41">
        <v>157.01</v>
      </c>
      <c r="I83" s="41">
        <v>2012.4</v>
      </c>
      <c r="J83" s="41">
        <v>0</v>
      </c>
      <c r="K83" s="41">
        <v>73.55</v>
      </c>
      <c r="L83" s="42"/>
      <c r="M83" s="41">
        <f t="shared" si="5"/>
        <v>2085.9500000000003</v>
      </c>
      <c r="N83" s="43"/>
    </row>
    <row r="84" spans="1:14" ht="51" x14ac:dyDescent="0.25">
      <c r="A84" s="70" t="s">
        <v>269</v>
      </c>
      <c r="B84" s="70" t="s">
        <v>36</v>
      </c>
      <c r="C84" s="70" t="s">
        <v>270</v>
      </c>
      <c r="D84" s="71" t="s">
        <v>271</v>
      </c>
      <c r="E84" s="72" t="s">
        <v>254</v>
      </c>
      <c r="F84" s="107">
        <v>3276</v>
      </c>
      <c r="G84" s="41"/>
      <c r="H84" s="41">
        <v>219.19</v>
      </c>
      <c r="I84" s="41">
        <v>1703.52</v>
      </c>
      <c r="J84" s="41">
        <v>0</v>
      </c>
      <c r="K84" s="41">
        <v>105.4</v>
      </c>
      <c r="L84" s="42"/>
      <c r="M84" s="41">
        <f t="shared" si="5"/>
        <v>1808.92</v>
      </c>
      <c r="N84" s="43"/>
    </row>
    <row r="85" spans="1:14" ht="63.75" x14ac:dyDescent="0.25">
      <c r="A85" s="70" t="s">
        <v>85</v>
      </c>
      <c r="B85" s="70" t="s">
        <v>124</v>
      </c>
      <c r="C85" s="70" t="s">
        <v>226</v>
      </c>
      <c r="D85" s="71" t="s">
        <v>272</v>
      </c>
      <c r="E85" s="72" t="s">
        <v>236</v>
      </c>
      <c r="F85" s="107">
        <v>3870</v>
      </c>
      <c r="G85" s="41"/>
      <c r="H85" s="41">
        <v>157.01</v>
      </c>
      <c r="I85" s="41">
        <v>2012.4</v>
      </c>
      <c r="J85" s="41">
        <v>0</v>
      </c>
      <c r="K85" s="41">
        <v>73.55</v>
      </c>
      <c r="L85" s="42"/>
      <c r="M85" s="41">
        <f t="shared" si="5"/>
        <v>2085.9500000000003</v>
      </c>
      <c r="N85" s="43"/>
    </row>
    <row r="86" spans="1:14" ht="63.75" x14ac:dyDescent="0.25">
      <c r="A86" s="70" t="s">
        <v>258</v>
      </c>
      <c r="B86" s="70" t="s">
        <v>273</v>
      </c>
      <c r="C86" s="70" t="s">
        <v>274</v>
      </c>
      <c r="D86" s="71" t="s">
        <v>275</v>
      </c>
      <c r="E86" s="72" t="s">
        <v>236</v>
      </c>
      <c r="F86" s="107">
        <v>3870</v>
      </c>
      <c r="G86" s="41"/>
      <c r="H86" s="41">
        <v>157.01</v>
      </c>
      <c r="I86" s="41">
        <v>2012.4</v>
      </c>
      <c r="J86" s="41">
        <v>0</v>
      </c>
      <c r="K86" s="41">
        <v>73.55</v>
      </c>
      <c r="L86" s="42"/>
      <c r="M86" s="41">
        <f t="shared" si="5"/>
        <v>2085.9500000000003</v>
      </c>
      <c r="N86" s="43"/>
    </row>
    <row r="87" spans="1:14" ht="63.75" x14ac:dyDescent="0.25">
      <c r="A87" s="70" t="s">
        <v>84</v>
      </c>
      <c r="B87" s="70" t="s">
        <v>276</v>
      </c>
      <c r="C87" s="70" t="s">
        <v>277</v>
      </c>
      <c r="D87" s="71" t="s">
        <v>278</v>
      </c>
      <c r="E87" s="72" t="s">
        <v>236</v>
      </c>
      <c r="F87" s="107">
        <v>3870</v>
      </c>
      <c r="G87" s="41"/>
      <c r="H87" s="41">
        <v>157.01</v>
      </c>
      <c r="I87" s="41">
        <v>2012.4</v>
      </c>
      <c r="J87" s="41">
        <v>0</v>
      </c>
      <c r="K87" s="41">
        <v>73.55</v>
      </c>
      <c r="L87" s="42"/>
      <c r="M87" s="41">
        <f t="shared" si="5"/>
        <v>2085.9500000000003</v>
      </c>
      <c r="N87" s="43"/>
    </row>
    <row r="88" spans="1:14" ht="51" x14ac:dyDescent="0.25">
      <c r="A88" s="70" t="s">
        <v>241</v>
      </c>
      <c r="B88" s="70" t="s">
        <v>242</v>
      </c>
      <c r="C88" s="70" t="s">
        <v>279</v>
      </c>
      <c r="D88" s="71" t="s">
        <v>280</v>
      </c>
      <c r="E88" s="72" t="s">
        <v>281</v>
      </c>
      <c r="F88" s="107">
        <v>3276</v>
      </c>
      <c r="G88" s="41"/>
      <c r="H88" s="41">
        <v>219.19</v>
      </c>
      <c r="I88" s="41">
        <v>1703.52</v>
      </c>
      <c r="J88" s="41">
        <v>0</v>
      </c>
      <c r="K88" s="41">
        <v>105.4</v>
      </c>
      <c r="L88" s="42"/>
      <c r="M88" s="41">
        <f t="shared" si="5"/>
        <v>1808.92</v>
      </c>
      <c r="N88" s="43"/>
    </row>
    <row r="89" spans="1:14" ht="25.5" x14ac:dyDescent="0.25">
      <c r="A89" s="72" t="s">
        <v>282</v>
      </c>
      <c r="B89" s="72" t="s">
        <v>28</v>
      </c>
      <c r="C89" s="72" t="s">
        <v>283</v>
      </c>
      <c r="D89" s="71" t="s">
        <v>284</v>
      </c>
      <c r="E89" s="72" t="s">
        <v>266</v>
      </c>
      <c r="F89" s="107">
        <v>4606</v>
      </c>
      <c r="G89" s="41"/>
      <c r="H89" s="41">
        <v>63.96</v>
      </c>
      <c r="I89" s="41">
        <v>2395.12</v>
      </c>
      <c r="J89" s="41">
        <v>0</v>
      </c>
      <c r="K89" s="41">
        <v>7.28</v>
      </c>
      <c r="L89" s="42"/>
      <c r="M89" s="41">
        <f t="shared" si="5"/>
        <v>2402.4</v>
      </c>
      <c r="N89" s="43"/>
    </row>
    <row r="90" spans="1:14" ht="51" x14ac:dyDescent="0.25">
      <c r="A90" s="72" t="s">
        <v>189</v>
      </c>
      <c r="B90" s="72" t="s">
        <v>90</v>
      </c>
      <c r="C90" s="72" t="s">
        <v>285</v>
      </c>
      <c r="D90" s="71" t="s">
        <v>286</v>
      </c>
      <c r="E90" s="72" t="s">
        <v>254</v>
      </c>
      <c r="F90" s="107">
        <v>3276</v>
      </c>
      <c r="G90" s="41"/>
      <c r="H90" s="41">
        <v>219.19</v>
      </c>
      <c r="I90" s="74">
        <v>1703.52</v>
      </c>
      <c r="J90" s="74">
        <f>+G90/2</f>
        <v>0</v>
      </c>
      <c r="K90" s="41">
        <v>105.4</v>
      </c>
      <c r="L90" s="42"/>
      <c r="M90" s="74">
        <f>+I90-J90+K90</f>
        <v>1808.92</v>
      </c>
      <c r="N90" s="110"/>
    </row>
    <row r="91" spans="1:14" ht="25.5" x14ac:dyDescent="0.25">
      <c r="A91" s="111" t="s">
        <v>287</v>
      </c>
      <c r="B91" s="77" t="s">
        <v>52</v>
      </c>
      <c r="C91" s="111" t="s">
        <v>288</v>
      </c>
      <c r="D91" s="112"/>
      <c r="E91" s="72" t="s">
        <v>266</v>
      </c>
      <c r="F91" s="107"/>
      <c r="G91" s="41"/>
      <c r="H91" s="41"/>
      <c r="I91" s="74">
        <v>2395.12</v>
      </c>
      <c r="J91" s="74">
        <f>+G91/2</f>
        <v>0</v>
      </c>
      <c r="K91" s="41">
        <v>7.28</v>
      </c>
      <c r="L91" s="42"/>
      <c r="M91" s="74">
        <f>+I91-J91+K91</f>
        <v>2402.4</v>
      </c>
      <c r="N91" s="110"/>
    </row>
    <row r="92" spans="1:14" x14ac:dyDescent="0.25">
      <c r="A92" s="113"/>
      <c r="B92" s="113"/>
      <c r="C92" s="113"/>
      <c r="D92" s="114"/>
      <c r="E92" s="115" t="s">
        <v>143</v>
      </c>
      <c r="F92" s="116">
        <f>SUM(F71:F89)</f>
        <v>76072</v>
      </c>
      <c r="G92" s="116">
        <f>SUM(G71:G89)</f>
        <v>0</v>
      </c>
      <c r="H92" s="116">
        <f>SUM(H71:H89)</f>
        <v>2634.44</v>
      </c>
      <c r="I92" s="116">
        <f>SUM(I71:I91)</f>
        <v>43656.08</v>
      </c>
      <c r="J92" s="116">
        <f>SUM(J71:J91)</f>
        <v>0</v>
      </c>
      <c r="K92" s="116">
        <f>SUM(K71:K91)</f>
        <v>1275.0050000000001</v>
      </c>
      <c r="L92" s="116">
        <f>SUM(L71:L91)</f>
        <v>0</v>
      </c>
      <c r="M92" s="116">
        <f>SUM(M71:M91)</f>
        <v>44931.084999999999</v>
      </c>
      <c r="N92" s="117"/>
    </row>
    <row r="93" spans="1:14" x14ac:dyDescent="0.25">
      <c r="A93" s="113"/>
      <c r="B93" s="113"/>
      <c r="C93" s="113"/>
      <c r="D93" s="118"/>
      <c r="E93" s="119"/>
      <c r="F93" s="120"/>
      <c r="G93" s="120"/>
      <c r="H93" s="120"/>
      <c r="I93" s="120"/>
      <c r="J93" s="120"/>
      <c r="K93" s="120"/>
      <c r="L93" s="120"/>
      <c r="M93" s="120"/>
      <c r="N93" s="117"/>
    </row>
    <row r="94" spans="1:14" x14ac:dyDescent="0.25">
      <c r="A94" s="113"/>
      <c r="B94" s="113"/>
      <c r="C94" s="113"/>
      <c r="D94" s="118"/>
      <c r="E94" s="119"/>
      <c r="F94" s="120"/>
      <c r="G94" s="120"/>
      <c r="H94" s="120"/>
      <c r="I94" s="120"/>
      <c r="J94" s="120"/>
      <c r="K94" s="120"/>
      <c r="L94" s="120"/>
      <c r="M94" s="120"/>
      <c r="N94" s="17"/>
    </row>
    <row r="95" spans="1:14" x14ac:dyDescent="0.25">
      <c r="A95" s="121"/>
      <c r="B95" s="121"/>
      <c r="C95" s="122"/>
      <c r="D95" s="123"/>
      <c r="E95" s="121"/>
      <c r="F95" s="120"/>
      <c r="G95" s="113"/>
      <c r="H95" s="113"/>
      <c r="I95" s="124"/>
      <c r="J95" s="124"/>
      <c r="K95" s="113"/>
      <c r="L95" s="113"/>
      <c r="M95" s="124"/>
      <c r="N95" s="125"/>
    </row>
    <row r="96" spans="1:14" x14ac:dyDescent="0.25">
      <c r="A96" s="58" t="s">
        <v>144</v>
      </c>
      <c r="B96" s="58"/>
      <c r="C96" s="59"/>
      <c r="D96" s="60"/>
      <c r="E96" s="58" t="s">
        <v>145</v>
      </c>
      <c r="F96" s="61"/>
      <c r="G96" s="59"/>
      <c r="H96" s="59"/>
      <c r="I96" s="62"/>
      <c r="J96" s="59"/>
      <c r="K96" s="59"/>
      <c r="L96" s="59"/>
      <c r="M96" s="59" t="s">
        <v>146</v>
      </c>
      <c r="N96" s="63"/>
    </row>
    <row r="97" spans="1:14" x14ac:dyDescent="0.25">
      <c r="A97" s="58" t="s">
        <v>147</v>
      </c>
      <c r="B97" s="58"/>
      <c r="C97" s="58"/>
      <c r="D97" s="60"/>
      <c r="E97" s="58" t="s">
        <v>148</v>
      </c>
      <c r="F97" s="61"/>
      <c r="G97" s="59"/>
      <c r="H97" s="59"/>
      <c r="I97" s="59"/>
      <c r="J97" s="59"/>
      <c r="K97" s="59"/>
      <c r="L97" s="59"/>
      <c r="M97" s="59" t="s">
        <v>149</v>
      </c>
      <c r="N97" s="63"/>
    </row>
    <row r="98" spans="1:14" x14ac:dyDescent="0.25">
      <c r="A98" s="58"/>
      <c r="B98" s="58"/>
      <c r="C98" s="58"/>
      <c r="D98" s="60"/>
      <c r="E98" s="58"/>
      <c r="F98" s="61"/>
      <c r="G98" s="59"/>
      <c r="H98" s="59"/>
      <c r="I98" s="59"/>
      <c r="J98" s="59"/>
      <c r="K98" s="59"/>
      <c r="L98" s="59"/>
      <c r="M98" s="59"/>
    </row>
    <row r="99" spans="1:14" x14ac:dyDescent="0.25">
      <c r="I99" s="20"/>
      <c r="M99" s="20"/>
    </row>
    <row r="100" spans="1:14" x14ac:dyDescent="0.25">
      <c r="I100" s="20"/>
      <c r="M100" s="20"/>
    </row>
    <row r="101" spans="1:14" x14ac:dyDescent="0.25">
      <c r="I101" s="20"/>
      <c r="M101" s="20"/>
    </row>
    <row r="102" spans="1:14" x14ac:dyDescent="0.25">
      <c r="I102" s="20"/>
      <c r="M102" s="20"/>
    </row>
    <row r="103" spans="1:14" x14ac:dyDescent="0.25">
      <c r="I103" s="20"/>
      <c r="M103" s="20"/>
      <c r="N103" s="126"/>
    </row>
    <row r="104" spans="1:14" x14ac:dyDescent="0.25">
      <c r="A104" s="19"/>
      <c r="B104" s="2" t="s">
        <v>0</v>
      </c>
      <c r="C104" s="19"/>
      <c r="D104" s="19"/>
      <c r="E104" s="127"/>
      <c r="F104" s="128"/>
      <c r="G104" s="19"/>
      <c r="H104" s="19"/>
      <c r="I104" s="128"/>
      <c r="J104" s="128"/>
      <c r="K104" s="128"/>
      <c r="L104" s="19"/>
      <c r="M104" s="128"/>
      <c r="N104" s="19"/>
    </row>
    <row r="105" spans="1:14" x14ac:dyDescent="0.25">
      <c r="A105" s="19"/>
      <c r="B105" s="2" t="s">
        <v>289</v>
      </c>
      <c r="C105" s="19"/>
      <c r="D105" s="129"/>
      <c r="E105" s="127"/>
      <c r="F105" s="128"/>
      <c r="G105" s="19"/>
      <c r="H105" s="19"/>
      <c r="I105" s="128"/>
      <c r="J105" s="128"/>
      <c r="K105" s="128"/>
      <c r="L105" s="19"/>
      <c r="M105" s="128"/>
      <c r="N105" s="19"/>
    </row>
    <row r="106" spans="1:14" x14ac:dyDescent="0.25">
      <c r="A106" s="19"/>
      <c r="B106" s="2" t="s">
        <v>101</v>
      </c>
      <c r="C106" s="19"/>
      <c r="D106" s="127"/>
      <c r="E106" s="44"/>
      <c r="F106" s="128"/>
      <c r="G106" s="19"/>
      <c r="H106" s="19"/>
      <c r="I106" s="128"/>
      <c r="J106" s="128"/>
      <c r="K106" s="128"/>
      <c r="L106" s="19"/>
      <c r="M106" s="128"/>
      <c r="N106" s="130"/>
    </row>
    <row r="107" spans="1:14" ht="15.75" thickBot="1" x14ac:dyDescent="0.3">
      <c r="A107" s="129"/>
      <c r="B107" s="129"/>
      <c r="C107" s="129"/>
      <c r="D107" s="127"/>
      <c r="E107" s="131"/>
      <c r="F107" s="132"/>
      <c r="G107" s="130"/>
      <c r="H107" s="130"/>
      <c r="I107" s="133"/>
      <c r="J107" s="133"/>
      <c r="K107" s="133"/>
      <c r="L107" s="130"/>
      <c r="M107" s="133">
        <v>0</v>
      </c>
    </row>
    <row r="108" spans="1:14" ht="30.75" thickBot="1" x14ac:dyDescent="0.3">
      <c r="A108" s="185" t="s">
        <v>2</v>
      </c>
      <c r="B108" s="185" t="s">
        <v>3</v>
      </c>
      <c r="C108" s="185" t="s">
        <v>4</v>
      </c>
      <c r="D108" s="134" t="s">
        <v>103</v>
      </c>
      <c r="E108" s="135" t="s">
        <v>104</v>
      </c>
      <c r="F108" s="23" t="s">
        <v>105</v>
      </c>
      <c r="G108" s="181" t="s">
        <v>106</v>
      </c>
      <c r="H108" s="189"/>
      <c r="I108" s="96" t="s">
        <v>107</v>
      </c>
      <c r="J108" s="187" t="s">
        <v>108</v>
      </c>
      <c r="K108" s="188"/>
      <c r="L108" s="136" t="s">
        <v>224</v>
      </c>
      <c r="M108" s="137" t="s">
        <v>290</v>
      </c>
      <c r="N108" s="138" t="s">
        <v>111</v>
      </c>
    </row>
    <row r="109" spans="1:14" ht="15.75" thickBot="1" x14ac:dyDescent="0.3">
      <c r="A109" s="186"/>
      <c r="B109" s="186"/>
      <c r="C109" s="186"/>
      <c r="D109" s="139"/>
      <c r="E109" s="140"/>
      <c r="F109" s="30" t="s">
        <v>112</v>
      </c>
      <c r="G109" s="31" t="s">
        <v>113</v>
      </c>
      <c r="H109" s="100" t="s">
        <v>114</v>
      </c>
      <c r="I109" s="101" t="s">
        <v>108</v>
      </c>
      <c r="J109" s="102" t="s">
        <v>113</v>
      </c>
      <c r="K109" s="141" t="s">
        <v>114</v>
      </c>
      <c r="L109" s="100" t="s">
        <v>115</v>
      </c>
      <c r="M109" s="142" t="s">
        <v>291</v>
      </c>
      <c r="N109" s="143" t="s">
        <v>116</v>
      </c>
    </row>
    <row r="110" spans="1:14" x14ac:dyDescent="0.25">
      <c r="A110" s="13" t="s">
        <v>72</v>
      </c>
      <c r="B110" s="13" t="s">
        <v>292</v>
      </c>
      <c r="C110" s="13" t="s">
        <v>293</v>
      </c>
      <c r="D110" s="144" t="s">
        <v>294</v>
      </c>
      <c r="E110" s="145" t="s">
        <v>295</v>
      </c>
      <c r="F110" s="40">
        <v>3906</v>
      </c>
      <c r="G110" s="43"/>
      <c r="H110" s="43"/>
      <c r="I110" s="41">
        <v>1953</v>
      </c>
      <c r="J110" s="41">
        <v>0</v>
      </c>
      <c r="K110" s="41">
        <v>0</v>
      </c>
      <c r="L110" s="41">
        <v>0</v>
      </c>
      <c r="M110" s="41">
        <v>1953</v>
      </c>
      <c r="N110" s="43"/>
    </row>
    <row r="111" spans="1:14" ht="28.5" x14ac:dyDescent="0.25">
      <c r="A111" s="39" t="s">
        <v>207</v>
      </c>
      <c r="B111" s="39" t="s">
        <v>296</v>
      </c>
      <c r="C111" s="39" t="s">
        <v>297</v>
      </c>
      <c r="D111" s="38" t="s">
        <v>298</v>
      </c>
      <c r="E111" s="145" t="s">
        <v>295</v>
      </c>
      <c r="F111" s="146">
        <v>3150</v>
      </c>
      <c r="G111" s="43"/>
      <c r="H111" s="43"/>
      <c r="I111" s="41">
        <v>1575</v>
      </c>
      <c r="J111" s="41">
        <v>0</v>
      </c>
      <c r="K111" s="41">
        <v>0</v>
      </c>
      <c r="L111" s="41"/>
      <c r="M111" s="41">
        <v>1575</v>
      </c>
      <c r="N111" s="43"/>
    </row>
    <row r="112" spans="1:14" ht="28.5" x14ac:dyDescent="0.25">
      <c r="A112" s="13" t="s">
        <v>85</v>
      </c>
      <c r="B112" s="13" t="s">
        <v>299</v>
      </c>
      <c r="C112" s="13" t="s">
        <v>300</v>
      </c>
      <c r="D112" s="38" t="s">
        <v>301</v>
      </c>
      <c r="E112" s="145" t="s">
        <v>295</v>
      </c>
      <c r="F112" s="146">
        <v>5598</v>
      </c>
      <c r="G112" s="43"/>
      <c r="H112" s="43"/>
      <c r="I112" s="41">
        <v>2799</v>
      </c>
      <c r="J112" s="41"/>
      <c r="K112" s="41"/>
      <c r="L112" s="43"/>
      <c r="M112" s="41">
        <v>2799</v>
      </c>
      <c r="N112" s="43"/>
    </row>
    <row r="113" spans="1:14" x14ac:dyDescent="0.25">
      <c r="A113" s="147"/>
      <c r="B113" s="148" t="s">
        <v>302</v>
      </c>
      <c r="C113" s="148"/>
      <c r="D113" s="149"/>
      <c r="E113" s="149"/>
      <c r="F113" s="47">
        <v>12654</v>
      </c>
      <c r="G113" s="47">
        <v>0</v>
      </c>
      <c r="H113" s="47">
        <v>0</v>
      </c>
      <c r="I113" s="47">
        <f>SUM(I110:I112)</f>
        <v>6327</v>
      </c>
      <c r="J113" s="47">
        <f>SUM(J110:J112)</f>
        <v>0</v>
      </c>
      <c r="K113" s="47">
        <f>SUM(K110:K112)</f>
        <v>0</v>
      </c>
      <c r="L113" s="47">
        <f>SUM(L110:L112)</f>
        <v>0</v>
      </c>
      <c r="M113" s="47">
        <f>SUM(M110:M112)</f>
        <v>6327</v>
      </c>
      <c r="N113" s="95"/>
    </row>
    <row r="114" spans="1:14" x14ac:dyDescent="0.25">
      <c r="A114" s="89"/>
      <c r="B114" s="89"/>
      <c r="C114" s="89"/>
      <c r="D114" s="91"/>
      <c r="E114" s="91"/>
      <c r="F114" s="92"/>
      <c r="G114" s="92"/>
      <c r="H114" s="92"/>
      <c r="I114" s="92"/>
      <c r="J114" s="92"/>
      <c r="K114" s="92"/>
      <c r="L114" s="92"/>
      <c r="M114" s="92"/>
      <c r="N114" s="95"/>
    </row>
    <row r="115" spans="1:14" x14ac:dyDescent="0.25">
      <c r="A115" s="89"/>
      <c r="B115" s="89"/>
      <c r="C115" s="89"/>
      <c r="D115" s="91"/>
      <c r="E115" s="91"/>
      <c r="F115" s="92"/>
      <c r="G115" s="92"/>
      <c r="H115" s="92"/>
      <c r="I115" s="92"/>
      <c r="J115" s="92"/>
      <c r="K115" s="92"/>
      <c r="L115" s="92"/>
      <c r="M115" s="92"/>
      <c r="N115" s="95"/>
    </row>
    <row r="116" spans="1:14" x14ac:dyDescent="0.25">
      <c r="A116" s="89"/>
      <c r="B116" s="89"/>
      <c r="C116" s="89"/>
      <c r="D116" s="91"/>
      <c r="E116" s="91"/>
      <c r="F116" s="92"/>
      <c r="G116" s="92"/>
      <c r="H116" s="92"/>
      <c r="I116" s="92"/>
      <c r="J116" s="92"/>
      <c r="K116" s="92"/>
      <c r="L116" s="92"/>
      <c r="M116" s="92"/>
      <c r="N116" s="95"/>
    </row>
    <row r="117" spans="1:14" x14ac:dyDescent="0.25">
      <c r="A117" s="89"/>
      <c r="B117" s="89"/>
      <c r="C117" s="89"/>
      <c r="D117" s="91"/>
      <c r="E117" s="91"/>
      <c r="F117" s="92"/>
      <c r="G117" s="92"/>
      <c r="H117" s="92"/>
      <c r="I117" s="92"/>
      <c r="J117" s="92"/>
      <c r="K117" s="92"/>
      <c r="L117" s="92"/>
      <c r="M117" s="92"/>
      <c r="N117" s="95"/>
    </row>
    <row r="118" spans="1:14" x14ac:dyDescent="0.25">
      <c r="A118" s="89"/>
      <c r="B118" s="89"/>
      <c r="C118" s="89"/>
      <c r="D118" s="91"/>
      <c r="E118" s="91"/>
      <c r="F118" s="92"/>
      <c r="G118" s="92"/>
      <c r="H118" s="92"/>
      <c r="I118" s="92"/>
      <c r="J118" s="92"/>
      <c r="K118" s="92"/>
      <c r="L118" s="92"/>
      <c r="M118" s="92"/>
      <c r="N118" s="95"/>
    </row>
    <row r="119" spans="1:14" ht="15.75" x14ac:dyDescent="0.25">
      <c r="A119" s="51"/>
      <c r="B119" s="51"/>
      <c r="C119" s="52"/>
      <c r="D119" s="53"/>
      <c r="E119" s="51"/>
      <c r="F119" s="54"/>
      <c r="G119" s="55"/>
      <c r="H119" s="55"/>
      <c r="I119" s="56"/>
      <c r="J119" s="56"/>
      <c r="K119" s="55"/>
      <c r="L119" s="55"/>
      <c r="M119" s="56"/>
      <c r="N119" s="57"/>
    </row>
    <row r="120" spans="1:14" x14ac:dyDescent="0.25">
      <c r="A120" s="58" t="s">
        <v>144</v>
      </c>
      <c r="B120" s="58"/>
      <c r="C120" s="59"/>
      <c r="D120" s="60"/>
      <c r="E120" s="58" t="s">
        <v>145</v>
      </c>
      <c r="F120" s="61"/>
      <c r="G120" s="59"/>
      <c r="H120" s="59"/>
      <c r="I120" s="62"/>
      <c r="J120" s="59"/>
      <c r="K120" s="59"/>
      <c r="L120" s="59"/>
      <c r="M120" s="59" t="s">
        <v>146</v>
      </c>
      <c r="N120" s="63"/>
    </row>
    <row r="121" spans="1:14" x14ac:dyDescent="0.25">
      <c r="A121" s="58" t="s">
        <v>147</v>
      </c>
      <c r="B121" s="58"/>
      <c r="C121" s="58"/>
      <c r="D121" s="60"/>
      <c r="E121" s="58" t="s">
        <v>303</v>
      </c>
      <c r="F121" s="61"/>
      <c r="G121" s="59"/>
      <c r="H121" s="59"/>
      <c r="I121" s="59"/>
      <c r="J121" s="59"/>
      <c r="K121" s="59"/>
      <c r="L121" s="59"/>
      <c r="M121" s="59" t="s">
        <v>149</v>
      </c>
    </row>
    <row r="122" spans="1:14" x14ac:dyDescent="0.25">
      <c r="I122" s="20"/>
      <c r="M122" s="20"/>
    </row>
    <row r="123" spans="1:14" x14ac:dyDescent="0.25">
      <c r="I123" s="20"/>
      <c r="M123" s="20"/>
    </row>
    <row r="124" spans="1:14" x14ac:dyDescent="0.25">
      <c r="I124" s="20"/>
      <c r="M124" s="20"/>
      <c r="N124" s="19"/>
    </row>
    <row r="125" spans="1:14" x14ac:dyDescent="0.25">
      <c r="A125" s="19"/>
      <c r="B125" s="19"/>
      <c r="C125" s="2" t="s">
        <v>0</v>
      </c>
      <c r="D125" s="19"/>
      <c r="E125" s="19"/>
      <c r="F125" s="128"/>
      <c r="G125" s="19"/>
      <c r="H125" s="19"/>
      <c r="I125" s="128"/>
      <c r="J125" s="128"/>
      <c r="K125" s="128"/>
      <c r="L125" s="19"/>
      <c r="M125" s="128"/>
      <c r="N125" s="19"/>
    </row>
    <row r="126" spans="1:14" x14ac:dyDescent="0.25">
      <c r="A126" s="19"/>
      <c r="B126" s="19"/>
      <c r="C126" s="2" t="s">
        <v>304</v>
      </c>
      <c r="D126" s="19"/>
      <c r="E126" s="127"/>
      <c r="F126" s="128"/>
      <c r="G126" s="19"/>
      <c r="H126" s="19"/>
      <c r="I126" s="128"/>
      <c r="J126" s="128"/>
      <c r="K126" s="128"/>
      <c r="L126" s="19"/>
      <c r="M126" s="128"/>
      <c r="N126" s="19"/>
    </row>
    <row r="127" spans="1:14" x14ac:dyDescent="0.25">
      <c r="A127" s="19"/>
      <c r="B127" s="19"/>
      <c r="C127" s="2" t="s">
        <v>101</v>
      </c>
      <c r="D127" s="19"/>
      <c r="E127" s="127"/>
      <c r="F127" s="128"/>
      <c r="G127" s="19"/>
      <c r="H127" s="19"/>
      <c r="I127" s="128"/>
      <c r="J127" s="128"/>
      <c r="K127" s="128"/>
      <c r="L127" s="19"/>
      <c r="M127" s="128"/>
      <c r="N127" s="19"/>
    </row>
    <row r="128" spans="1:14" ht="15.75" thickBot="1" x14ac:dyDescent="0.3">
      <c r="A128" s="19"/>
      <c r="B128" s="19"/>
      <c r="C128" s="2"/>
      <c r="D128" s="19"/>
      <c r="E128" s="127"/>
      <c r="F128" s="128"/>
      <c r="G128" s="19"/>
      <c r="H128" s="19"/>
      <c r="I128" s="128"/>
      <c r="J128" s="128"/>
      <c r="K128" s="128"/>
      <c r="L128" s="19"/>
      <c r="M128" s="128"/>
    </row>
    <row r="129" spans="1:14" ht="30.75" thickBot="1" x14ac:dyDescent="0.3">
      <c r="A129" s="185" t="s">
        <v>2</v>
      </c>
      <c r="B129" s="185" t="s">
        <v>3</v>
      </c>
      <c r="C129" s="185" t="s">
        <v>4</v>
      </c>
      <c r="D129" s="185" t="s">
        <v>222</v>
      </c>
      <c r="E129" s="185" t="s">
        <v>223</v>
      </c>
      <c r="F129" s="23" t="s">
        <v>105</v>
      </c>
      <c r="G129" s="193" t="s">
        <v>106</v>
      </c>
      <c r="H129" s="194"/>
      <c r="I129" s="150" t="s">
        <v>107</v>
      </c>
      <c r="J129" s="190" t="s">
        <v>108</v>
      </c>
      <c r="K129" s="191"/>
      <c r="L129" s="151"/>
      <c r="M129" s="152" t="s">
        <v>225</v>
      </c>
      <c r="N129" s="153" t="s">
        <v>111</v>
      </c>
    </row>
    <row r="130" spans="1:14" ht="15.75" thickBot="1" x14ac:dyDescent="0.3">
      <c r="A130" s="192"/>
      <c r="B130" s="192"/>
      <c r="C130" s="192"/>
      <c r="D130" s="186"/>
      <c r="E130" s="186"/>
      <c r="F130" s="30" t="s">
        <v>112</v>
      </c>
      <c r="G130" s="154" t="s">
        <v>113</v>
      </c>
      <c r="H130" s="155" t="s">
        <v>114</v>
      </c>
      <c r="I130" s="156" t="s">
        <v>108</v>
      </c>
      <c r="J130" s="157" t="s">
        <v>113</v>
      </c>
      <c r="K130" s="158" t="s">
        <v>114</v>
      </c>
      <c r="L130" s="155"/>
      <c r="M130" s="159" t="s">
        <v>7</v>
      </c>
      <c r="N130" s="160" t="s">
        <v>116</v>
      </c>
    </row>
    <row r="131" spans="1:14" ht="25.5" x14ac:dyDescent="0.25">
      <c r="A131" s="111" t="s">
        <v>124</v>
      </c>
      <c r="B131" s="111" t="s">
        <v>25</v>
      </c>
      <c r="C131" s="77" t="s">
        <v>305</v>
      </c>
      <c r="D131" s="108"/>
      <c r="E131" s="70" t="s">
        <v>195</v>
      </c>
      <c r="F131" s="40">
        <v>6951</v>
      </c>
      <c r="G131" s="41">
        <v>291.87</v>
      </c>
      <c r="H131" s="41"/>
      <c r="I131" s="41">
        <v>6552</v>
      </c>
      <c r="J131" s="41">
        <v>791.13</v>
      </c>
      <c r="K131" s="41">
        <f>+H131/2</f>
        <v>0</v>
      </c>
      <c r="L131" s="42"/>
      <c r="M131" s="41">
        <f t="shared" ref="M131:M138" si="6">I131-J131+K131</f>
        <v>5760.87</v>
      </c>
      <c r="N131" s="43"/>
    </row>
    <row r="132" spans="1:14" ht="38.25" x14ac:dyDescent="0.25">
      <c r="A132" s="70" t="s">
        <v>306</v>
      </c>
      <c r="B132" s="70" t="s">
        <v>307</v>
      </c>
      <c r="C132" s="70" t="s">
        <v>308</v>
      </c>
      <c r="D132" s="108"/>
      <c r="E132" s="70" t="s">
        <v>309</v>
      </c>
      <c r="F132" s="40"/>
      <c r="G132" s="41"/>
      <c r="H132" s="41"/>
      <c r="I132" s="41">
        <v>4877.6000000000004</v>
      </c>
      <c r="J132" s="41">
        <v>690</v>
      </c>
      <c r="K132" s="41">
        <f t="shared" ref="K132:K138" si="7">+H133/2</f>
        <v>0</v>
      </c>
      <c r="L132" s="42"/>
      <c r="M132" s="41">
        <f t="shared" si="6"/>
        <v>4187.6000000000004</v>
      </c>
      <c r="N132" s="43"/>
    </row>
    <row r="133" spans="1:14" ht="25.5" x14ac:dyDescent="0.25">
      <c r="A133" s="70" t="s">
        <v>310</v>
      </c>
      <c r="B133" s="70" t="s">
        <v>23</v>
      </c>
      <c r="C133" s="70" t="s">
        <v>305</v>
      </c>
      <c r="D133" s="108" t="s">
        <v>311</v>
      </c>
      <c r="E133" s="161" t="s">
        <v>309</v>
      </c>
      <c r="F133" s="40">
        <v>5774</v>
      </c>
      <c r="G133" s="41">
        <v>122.72</v>
      </c>
      <c r="H133" s="41"/>
      <c r="I133" s="41">
        <v>3614.52</v>
      </c>
      <c r="J133" s="41">
        <v>145.94</v>
      </c>
      <c r="K133" s="41">
        <f t="shared" si="7"/>
        <v>0</v>
      </c>
      <c r="L133" s="42"/>
      <c r="M133" s="41">
        <f>I133-J133+K133</f>
        <v>3468.58</v>
      </c>
      <c r="N133" s="43"/>
    </row>
    <row r="134" spans="1:14" ht="25.5" x14ac:dyDescent="0.25">
      <c r="A134" s="70" t="s">
        <v>131</v>
      </c>
      <c r="B134" s="70" t="s">
        <v>14</v>
      </c>
      <c r="C134" s="70" t="s">
        <v>312</v>
      </c>
      <c r="D134" s="108" t="s">
        <v>313</v>
      </c>
      <c r="E134" s="72" t="s">
        <v>314</v>
      </c>
      <c r="F134" s="40">
        <v>5774</v>
      </c>
      <c r="G134" s="41">
        <v>122.72</v>
      </c>
      <c r="H134" s="41"/>
      <c r="I134" s="162">
        <v>3002.48</v>
      </c>
      <c r="J134" s="41">
        <v>61.36</v>
      </c>
      <c r="K134" s="41">
        <f t="shared" si="7"/>
        <v>0</v>
      </c>
      <c r="L134" s="17"/>
      <c r="M134" s="41">
        <f>I134-J134+K134</f>
        <v>2941.12</v>
      </c>
      <c r="N134" s="43"/>
    </row>
    <row r="135" spans="1:14" ht="25.5" x14ac:dyDescent="0.25">
      <c r="A135" s="70" t="s">
        <v>20</v>
      </c>
      <c r="B135" s="70" t="s">
        <v>315</v>
      </c>
      <c r="C135" s="70" t="s">
        <v>316</v>
      </c>
      <c r="D135" s="108" t="s">
        <v>317</v>
      </c>
      <c r="E135" s="70" t="s">
        <v>314</v>
      </c>
      <c r="F135" s="40">
        <v>5774</v>
      </c>
      <c r="G135" s="41">
        <v>122.72</v>
      </c>
      <c r="H135" s="41"/>
      <c r="I135" s="41">
        <v>2402.04</v>
      </c>
      <c r="J135" s="41"/>
      <c r="K135" s="41">
        <v>3</v>
      </c>
      <c r="L135" s="42"/>
      <c r="M135" s="41">
        <f t="shared" si="6"/>
        <v>2405.04</v>
      </c>
      <c r="N135" s="43"/>
    </row>
    <row r="136" spans="1:14" ht="25.5" x14ac:dyDescent="0.25">
      <c r="A136" s="70" t="s">
        <v>53</v>
      </c>
      <c r="B136" s="70" t="s">
        <v>84</v>
      </c>
      <c r="C136" s="70" t="s">
        <v>318</v>
      </c>
      <c r="D136" s="108" t="s">
        <v>319</v>
      </c>
      <c r="E136" s="70" t="s">
        <v>314</v>
      </c>
      <c r="F136" s="40">
        <v>5774</v>
      </c>
      <c r="G136" s="41">
        <v>122.72</v>
      </c>
      <c r="H136" s="41"/>
      <c r="I136" s="41">
        <v>3002.48</v>
      </c>
      <c r="J136" s="41">
        <v>61.36</v>
      </c>
      <c r="K136" s="41">
        <f t="shared" si="7"/>
        <v>0</v>
      </c>
      <c r="L136" s="42"/>
      <c r="M136" s="41">
        <f t="shared" si="6"/>
        <v>2941.12</v>
      </c>
      <c r="N136" s="43"/>
    </row>
    <row r="137" spans="1:14" ht="25.5" x14ac:dyDescent="0.25">
      <c r="A137" s="81" t="s">
        <v>320</v>
      </c>
      <c r="B137" s="81" t="s">
        <v>321</v>
      </c>
      <c r="C137" s="81" t="s">
        <v>322</v>
      </c>
      <c r="D137" s="163"/>
      <c r="E137" s="81" t="s">
        <v>323</v>
      </c>
      <c r="F137" s="164"/>
      <c r="G137" s="164"/>
      <c r="H137" s="164"/>
      <c r="I137" s="165">
        <v>3614.52</v>
      </c>
      <c r="J137" s="166">
        <v>145.94</v>
      </c>
      <c r="K137" s="83">
        <f t="shared" si="7"/>
        <v>0</v>
      </c>
      <c r="L137" s="167"/>
      <c r="M137" s="83">
        <f t="shared" si="6"/>
        <v>3468.58</v>
      </c>
      <c r="N137" s="168"/>
    </row>
    <row r="138" spans="1:14" ht="25.5" x14ac:dyDescent="0.25">
      <c r="A138" s="72" t="s">
        <v>324</v>
      </c>
      <c r="B138" s="72" t="s">
        <v>325</v>
      </c>
      <c r="C138" s="72" t="s">
        <v>326</v>
      </c>
      <c r="D138" s="169"/>
      <c r="E138" s="72" t="s">
        <v>314</v>
      </c>
      <c r="I138" s="170">
        <v>3002.48</v>
      </c>
      <c r="J138" s="111">
        <v>61.36</v>
      </c>
      <c r="K138" s="41">
        <f t="shared" si="7"/>
        <v>0</v>
      </c>
      <c r="L138" s="171"/>
      <c r="M138" s="41">
        <f t="shared" si="6"/>
        <v>2941.12</v>
      </c>
      <c r="N138" s="8"/>
    </row>
    <row r="139" spans="1:14" ht="25.5" x14ac:dyDescent="0.25">
      <c r="A139" s="72" t="s">
        <v>327</v>
      </c>
      <c r="B139" s="72" t="s">
        <v>124</v>
      </c>
      <c r="C139" s="72" t="s">
        <v>328</v>
      </c>
      <c r="D139" s="169"/>
      <c r="E139" s="72" t="s">
        <v>314</v>
      </c>
      <c r="I139" s="170">
        <v>3002.48</v>
      </c>
      <c r="J139" s="111">
        <v>61.36</v>
      </c>
      <c r="K139" s="41"/>
      <c r="L139" s="171"/>
      <c r="M139" s="41">
        <f>I139-J139+K139</f>
        <v>2941.12</v>
      </c>
      <c r="N139" s="8"/>
    </row>
    <row r="140" spans="1:14" ht="25.5" x14ac:dyDescent="0.25">
      <c r="A140" s="81" t="s">
        <v>85</v>
      </c>
      <c r="B140" s="81" t="s">
        <v>161</v>
      </c>
      <c r="C140" s="81" t="s">
        <v>329</v>
      </c>
      <c r="D140" s="172"/>
      <c r="E140" s="81" t="s">
        <v>266</v>
      </c>
      <c r="F140" s="82">
        <v>3276</v>
      </c>
      <c r="G140" s="83"/>
      <c r="H140" s="83">
        <v>219.19</v>
      </c>
      <c r="I140" s="83">
        <v>1703.52</v>
      </c>
      <c r="J140" s="83">
        <f>+G140/2</f>
        <v>0</v>
      </c>
      <c r="K140" s="83">
        <f>+H140/2</f>
        <v>109.595</v>
      </c>
      <c r="L140" s="85"/>
      <c r="M140" s="83">
        <f>I140-J140+K140</f>
        <v>1813.115</v>
      </c>
      <c r="N140" s="172"/>
    </row>
    <row r="141" spans="1:14" ht="25.5" x14ac:dyDescent="0.25">
      <c r="A141" s="72" t="s">
        <v>330</v>
      </c>
      <c r="B141" s="72" t="s">
        <v>136</v>
      </c>
      <c r="C141" s="72" t="s">
        <v>234</v>
      </c>
      <c r="D141" s="43"/>
      <c r="E141" s="72" t="s">
        <v>314</v>
      </c>
      <c r="F141" s="40"/>
      <c r="G141" s="41"/>
      <c r="H141" s="41"/>
      <c r="I141" s="41">
        <v>3002.48</v>
      </c>
      <c r="J141" s="41">
        <v>61.36</v>
      </c>
      <c r="K141" s="41">
        <v>0</v>
      </c>
      <c r="L141" s="42"/>
      <c r="M141" s="41">
        <f>I141-J141+K141</f>
        <v>2941.12</v>
      </c>
      <c r="N141" s="43"/>
    </row>
    <row r="142" spans="1:14" ht="25.5" x14ac:dyDescent="0.25">
      <c r="A142" s="72" t="s">
        <v>67</v>
      </c>
      <c r="B142" s="72" t="s">
        <v>331</v>
      </c>
      <c r="C142" s="72" t="s">
        <v>89</v>
      </c>
      <c r="D142" s="43"/>
      <c r="E142" s="72" t="s">
        <v>314</v>
      </c>
      <c r="F142" s="146"/>
      <c r="G142" s="41"/>
      <c r="H142" s="41"/>
      <c r="I142" s="41">
        <v>3002.48</v>
      </c>
      <c r="J142" s="41">
        <v>61.36</v>
      </c>
      <c r="K142" s="41">
        <v>0</v>
      </c>
      <c r="L142" s="42"/>
      <c r="M142" s="41">
        <f>I142-J142+K142</f>
        <v>2941.12</v>
      </c>
      <c r="N142" s="43"/>
    </row>
    <row r="143" spans="1:14" ht="25.5" x14ac:dyDescent="0.25">
      <c r="A143" s="72" t="s">
        <v>40</v>
      </c>
      <c r="B143" s="72" t="s">
        <v>332</v>
      </c>
      <c r="C143" s="72" t="s">
        <v>60</v>
      </c>
      <c r="D143" s="43"/>
      <c r="E143" s="72" t="s">
        <v>314</v>
      </c>
      <c r="F143" s="146"/>
      <c r="G143" s="41"/>
      <c r="H143" s="41"/>
      <c r="I143" s="41">
        <v>3002.48</v>
      </c>
      <c r="J143" s="41">
        <v>61.36</v>
      </c>
      <c r="K143" s="41"/>
      <c r="L143" s="42"/>
      <c r="M143" s="41">
        <f>I143-J143+K143</f>
        <v>2941.12</v>
      </c>
      <c r="N143" s="43"/>
    </row>
    <row r="144" spans="1:14" x14ac:dyDescent="0.25">
      <c r="A144" s="173"/>
      <c r="B144" s="173"/>
      <c r="C144" s="174" t="s">
        <v>302</v>
      </c>
      <c r="D144" s="174"/>
      <c r="E144" s="174"/>
      <c r="F144" s="175">
        <f>SUM(F131:F140)</f>
        <v>33323</v>
      </c>
      <c r="G144" s="175">
        <f>SUM(G131:G140)</f>
        <v>782.75000000000011</v>
      </c>
      <c r="H144" s="175">
        <f>SUM(H131:H140)</f>
        <v>219.19</v>
      </c>
      <c r="I144" s="175">
        <f>SUM(I131:I143)</f>
        <v>43781.560000000012</v>
      </c>
      <c r="J144" s="175">
        <f>SUM(J131:J143)</f>
        <v>2202.5300000000002</v>
      </c>
      <c r="K144" s="175">
        <f>SUM(K131:K143)</f>
        <v>112.595</v>
      </c>
      <c r="L144" s="175">
        <f>SUM(L131:L143)</f>
        <v>0</v>
      </c>
      <c r="M144" s="175">
        <f>SUM(M131:M143)</f>
        <v>41691.625000000007</v>
      </c>
      <c r="N144" s="95"/>
    </row>
    <row r="145" spans="1:14" x14ac:dyDescent="0.25">
      <c r="A145" s="19"/>
      <c r="B145" s="19"/>
      <c r="C145" s="19"/>
      <c r="D145" s="19"/>
      <c r="E145" s="19"/>
      <c r="F145" s="128"/>
      <c r="G145" s="19"/>
      <c r="H145" s="19"/>
      <c r="I145" s="128"/>
      <c r="J145" s="128"/>
      <c r="K145" s="128"/>
      <c r="L145" s="19"/>
      <c r="M145" s="128"/>
      <c r="N145" s="19"/>
    </row>
    <row r="146" spans="1:14" x14ac:dyDescent="0.25">
      <c r="A146" s="19"/>
      <c r="B146" s="19"/>
      <c r="C146" s="19"/>
      <c r="D146" s="19"/>
      <c r="E146" s="19"/>
      <c r="F146" s="128"/>
      <c r="G146" s="19"/>
      <c r="H146" s="19"/>
      <c r="I146" s="128"/>
      <c r="J146" s="128"/>
      <c r="K146" s="128"/>
      <c r="L146" s="19"/>
      <c r="M146" s="128"/>
      <c r="N146" s="19"/>
    </row>
    <row r="147" spans="1:14" x14ac:dyDescent="0.25">
      <c r="A147" s="176"/>
      <c r="B147" s="176"/>
      <c r="C147" s="19"/>
      <c r="D147" s="19"/>
      <c r="E147" s="176"/>
      <c r="F147" s="128"/>
      <c r="G147" s="19"/>
      <c r="H147" s="19"/>
      <c r="I147" s="177"/>
      <c r="J147" s="178"/>
      <c r="K147" s="128"/>
      <c r="L147" s="19"/>
      <c r="M147" s="177"/>
      <c r="N147" s="176"/>
    </row>
    <row r="148" spans="1:14" x14ac:dyDescent="0.25">
      <c r="A148" s="58" t="s">
        <v>144</v>
      </c>
      <c r="B148" s="58"/>
      <c r="C148" s="59"/>
      <c r="D148" s="60"/>
      <c r="E148" s="58" t="s">
        <v>145</v>
      </c>
      <c r="F148" s="61"/>
      <c r="G148" s="59"/>
      <c r="H148" s="59"/>
      <c r="I148" s="62"/>
      <c r="J148" s="59"/>
      <c r="K148" s="59"/>
      <c r="L148" s="59"/>
      <c r="M148" s="59" t="s">
        <v>146</v>
      </c>
      <c r="N148" s="63"/>
    </row>
    <row r="149" spans="1:14" x14ac:dyDescent="0.25">
      <c r="A149" s="58" t="s">
        <v>147</v>
      </c>
      <c r="B149" s="58"/>
      <c r="C149" s="58"/>
      <c r="D149" s="60"/>
      <c r="E149" s="58" t="s">
        <v>333</v>
      </c>
      <c r="F149" s="61"/>
      <c r="G149" s="59"/>
      <c r="H149" s="59"/>
      <c r="I149" s="59"/>
      <c r="J149" s="59"/>
      <c r="K149" s="59"/>
      <c r="L149" s="59"/>
      <c r="M149" s="59" t="s">
        <v>149</v>
      </c>
    </row>
    <row r="150" spans="1:14" x14ac:dyDescent="0.25">
      <c r="I150" s="20"/>
      <c r="M150" s="20"/>
    </row>
    <row r="151" spans="1:14" x14ac:dyDescent="0.25">
      <c r="I151" s="20"/>
      <c r="M151" s="20"/>
      <c r="N151" s="91"/>
    </row>
  </sheetData>
  <mergeCells count="29">
    <mergeCell ref="J129:K129"/>
    <mergeCell ref="A129:A130"/>
    <mergeCell ref="B129:B130"/>
    <mergeCell ref="C129:C130"/>
    <mergeCell ref="D129:D130"/>
    <mergeCell ref="E129:E130"/>
    <mergeCell ref="G129:H129"/>
    <mergeCell ref="J69:K69"/>
    <mergeCell ref="A108:A109"/>
    <mergeCell ref="B108:B109"/>
    <mergeCell ref="C108:C109"/>
    <mergeCell ref="G108:H108"/>
    <mergeCell ref="J108:K108"/>
    <mergeCell ref="A69:A70"/>
    <mergeCell ref="B69:B70"/>
    <mergeCell ref="C69:C70"/>
    <mergeCell ref="D69:D70"/>
    <mergeCell ref="E69:E70"/>
    <mergeCell ref="G69:H69"/>
    <mergeCell ref="A7:A8"/>
    <mergeCell ref="B7:B8"/>
    <mergeCell ref="C7:C8"/>
    <mergeCell ref="G7:H7"/>
    <mergeCell ref="J7:K7"/>
    <mergeCell ref="A33:A34"/>
    <mergeCell ref="B33:B34"/>
    <mergeCell ref="C33:C34"/>
    <mergeCell ref="G33:H33"/>
    <mergeCell ref="J33:K33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4"/>
  <sheetViews>
    <sheetView workbookViewId="0">
      <selection activeCell="C17" sqref="C17"/>
    </sheetView>
  </sheetViews>
  <sheetFormatPr baseColWidth="10" defaultRowHeight="15" x14ac:dyDescent="0.25"/>
  <cols>
    <col min="1" max="2" width="15.28515625" customWidth="1"/>
    <col min="3" max="3" width="18.7109375" customWidth="1"/>
    <col min="4" max="4" width="15" customWidth="1"/>
    <col min="5" max="5" width="31.5703125" customWidth="1"/>
  </cols>
  <sheetData>
    <row r="3" spans="1:5" x14ac:dyDescent="0.25">
      <c r="B3" s="1" t="s">
        <v>0</v>
      </c>
    </row>
    <row r="4" spans="1:5" x14ac:dyDescent="0.25">
      <c r="B4" s="1" t="s">
        <v>1</v>
      </c>
    </row>
    <row r="5" spans="1:5" x14ac:dyDescent="0.25">
      <c r="B5" s="2" t="s">
        <v>101</v>
      </c>
    </row>
    <row r="6" spans="1:5" ht="15.75" thickBot="1" x14ac:dyDescent="0.3">
      <c r="B6" s="2"/>
    </row>
    <row r="7" spans="1:5" x14ac:dyDescent="0.25">
      <c r="A7" s="185" t="s">
        <v>2</v>
      </c>
      <c r="B7" s="185" t="s">
        <v>3</v>
      </c>
      <c r="C7" s="185" t="s">
        <v>4</v>
      </c>
      <c r="D7" s="3" t="s">
        <v>5</v>
      </c>
      <c r="E7" s="196" t="s">
        <v>6</v>
      </c>
    </row>
    <row r="8" spans="1:5" ht="15.75" thickBot="1" x14ac:dyDescent="0.3">
      <c r="A8" s="192"/>
      <c r="B8" s="192"/>
      <c r="C8" s="192"/>
      <c r="D8" s="4" t="s">
        <v>7</v>
      </c>
      <c r="E8" s="197"/>
    </row>
    <row r="9" spans="1:5" x14ac:dyDescent="0.25">
      <c r="A9" s="5" t="s">
        <v>8</v>
      </c>
      <c r="B9" s="6" t="s">
        <v>9</v>
      </c>
      <c r="C9" s="5" t="s">
        <v>10</v>
      </c>
      <c r="D9" s="7">
        <v>1560</v>
      </c>
      <c r="E9" s="8"/>
    </row>
    <row r="10" spans="1:5" x14ac:dyDescent="0.25">
      <c r="A10" s="5" t="s">
        <v>11</v>
      </c>
      <c r="B10" s="6" t="s">
        <v>12</v>
      </c>
      <c r="C10" s="5" t="s">
        <v>13</v>
      </c>
      <c r="D10" s="7">
        <v>1560</v>
      </c>
      <c r="E10" s="8"/>
    </row>
    <row r="11" spans="1:5" x14ac:dyDescent="0.25">
      <c r="A11" s="5" t="s">
        <v>11</v>
      </c>
      <c r="B11" s="6" t="s">
        <v>14</v>
      </c>
      <c r="C11" s="5" t="s">
        <v>15</v>
      </c>
      <c r="D11" s="7">
        <v>1560</v>
      </c>
      <c r="E11" s="8"/>
    </row>
    <row r="12" spans="1:5" x14ac:dyDescent="0.25">
      <c r="A12" s="5" t="s">
        <v>16</v>
      </c>
      <c r="B12" s="6" t="s">
        <v>17</v>
      </c>
      <c r="C12" s="5" t="s">
        <v>18</v>
      </c>
      <c r="D12" s="7">
        <v>6240</v>
      </c>
      <c r="E12" s="8"/>
    </row>
    <row r="13" spans="1:5" x14ac:dyDescent="0.25">
      <c r="A13" s="6" t="s">
        <v>19</v>
      </c>
      <c r="B13" s="6" t="s">
        <v>20</v>
      </c>
      <c r="C13" s="6" t="s">
        <v>21</v>
      </c>
      <c r="D13" s="9">
        <v>2080</v>
      </c>
      <c r="E13" s="8"/>
    </row>
    <row r="14" spans="1:5" x14ac:dyDescent="0.25">
      <c r="A14" s="5" t="s">
        <v>22</v>
      </c>
      <c r="B14" s="6" t="s">
        <v>23</v>
      </c>
      <c r="C14" s="5" t="s">
        <v>24</v>
      </c>
      <c r="D14" s="9">
        <v>2360.8000000000002</v>
      </c>
      <c r="E14" s="8"/>
    </row>
    <row r="15" spans="1:5" x14ac:dyDescent="0.25">
      <c r="A15" s="6" t="s">
        <v>22</v>
      </c>
      <c r="B15" s="6" t="s">
        <v>25</v>
      </c>
      <c r="C15" s="6" t="s">
        <v>26</v>
      </c>
      <c r="D15" s="9">
        <v>1768</v>
      </c>
      <c r="E15" s="8"/>
    </row>
    <row r="16" spans="1:5" x14ac:dyDescent="0.25">
      <c r="A16" s="6" t="s">
        <v>27</v>
      </c>
      <c r="B16" s="6" t="s">
        <v>28</v>
      </c>
      <c r="C16" s="6" t="s">
        <v>29</v>
      </c>
      <c r="D16" s="9">
        <v>2080</v>
      </c>
      <c r="E16" s="8"/>
    </row>
    <row r="17" spans="1:5" x14ac:dyDescent="0.25">
      <c r="A17" s="10" t="s">
        <v>30</v>
      </c>
      <c r="B17" s="10" t="s">
        <v>31</v>
      </c>
      <c r="C17" s="10" t="s">
        <v>32</v>
      </c>
      <c r="D17" s="11">
        <v>2080</v>
      </c>
      <c r="E17" s="8"/>
    </row>
    <row r="18" spans="1:5" x14ac:dyDescent="0.25">
      <c r="A18" s="5" t="s">
        <v>33</v>
      </c>
      <c r="B18" s="6" t="s">
        <v>34</v>
      </c>
      <c r="C18" s="5" t="s">
        <v>35</v>
      </c>
      <c r="D18" s="7">
        <v>832</v>
      </c>
      <c r="E18" s="8"/>
    </row>
    <row r="19" spans="1:5" x14ac:dyDescent="0.25">
      <c r="A19" s="5" t="s">
        <v>27</v>
      </c>
      <c r="B19" s="6" t="s">
        <v>36</v>
      </c>
      <c r="C19" s="5" t="s">
        <v>37</v>
      </c>
      <c r="D19" s="7">
        <v>2695.6800000000003</v>
      </c>
      <c r="E19" s="8"/>
    </row>
    <row r="20" spans="1:5" x14ac:dyDescent="0.25">
      <c r="A20" s="5" t="s">
        <v>27</v>
      </c>
      <c r="B20" s="6" t="s">
        <v>36</v>
      </c>
      <c r="C20" s="5" t="s">
        <v>38</v>
      </c>
      <c r="D20" s="7">
        <v>2263.04</v>
      </c>
      <c r="E20" s="8"/>
    </row>
    <row r="21" spans="1:5" x14ac:dyDescent="0.25">
      <c r="A21" s="5" t="s">
        <v>39</v>
      </c>
      <c r="B21" s="6" t="s">
        <v>40</v>
      </c>
      <c r="C21" s="5" t="s">
        <v>41</v>
      </c>
      <c r="D21" s="7">
        <v>1768</v>
      </c>
      <c r="E21" s="8"/>
    </row>
    <row r="22" spans="1:5" x14ac:dyDescent="0.25">
      <c r="A22" s="5" t="s">
        <v>42</v>
      </c>
      <c r="B22" s="6" t="s">
        <v>43</v>
      </c>
      <c r="C22" s="5" t="s">
        <v>44</v>
      </c>
      <c r="D22" s="7">
        <v>2708.1600000000003</v>
      </c>
      <c r="E22" s="8"/>
    </row>
    <row r="23" spans="1:5" x14ac:dyDescent="0.25">
      <c r="A23" s="5" t="s">
        <v>45</v>
      </c>
      <c r="B23" s="6" t="s">
        <v>46</v>
      </c>
      <c r="C23" s="5" t="s">
        <v>31</v>
      </c>
      <c r="D23" s="7">
        <v>1716</v>
      </c>
      <c r="E23" s="8"/>
    </row>
    <row r="24" spans="1:5" x14ac:dyDescent="0.25">
      <c r="A24" s="5" t="s">
        <v>47</v>
      </c>
      <c r="B24" s="6" t="s">
        <v>48</v>
      </c>
      <c r="C24" s="5" t="s">
        <v>49</v>
      </c>
      <c r="D24" s="7">
        <v>2084.16</v>
      </c>
      <c r="E24" s="8"/>
    </row>
    <row r="25" spans="1:5" x14ac:dyDescent="0.25">
      <c r="A25" s="5" t="s">
        <v>50</v>
      </c>
      <c r="B25" s="6" t="s">
        <v>42</v>
      </c>
      <c r="C25" s="5" t="s">
        <v>51</v>
      </c>
      <c r="D25" s="7">
        <v>1622.4</v>
      </c>
      <c r="E25" s="8"/>
    </row>
    <row r="26" spans="1:5" x14ac:dyDescent="0.25">
      <c r="A26" s="6" t="s">
        <v>52</v>
      </c>
      <c r="B26" s="6" t="s">
        <v>53</v>
      </c>
      <c r="C26" s="6" t="s">
        <v>54</v>
      </c>
      <c r="D26" s="9">
        <v>2004.0800000000002</v>
      </c>
      <c r="E26" s="8"/>
    </row>
    <row r="27" spans="1:5" x14ac:dyDescent="0.25">
      <c r="A27" s="6" t="s">
        <v>55</v>
      </c>
      <c r="B27" s="6" t="s">
        <v>56</v>
      </c>
      <c r="C27" s="6" t="s">
        <v>57</v>
      </c>
      <c r="D27" s="9">
        <v>2704</v>
      </c>
      <c r="E27" s="8"/>
    </row>
    <row r="28" spans="1:5" x14ac:dyDescent="0.25">
      <c r="A28" s="6" t="s">
        <v>58</v>
      </c>
      <c r="B28" s="6" t="s">
        <v>59</v>
      </c>
      <c r="C28" s="6" t="s">
        <v>60</v>
      </c>
      <c r="D28" s="9">
        <v>2080</v>
      </c>
      <c r="E28" s="8"/>
    </row>
    <row r="29" spans="1:5" x14ac:dyDescent="0.25">
      <c r="A29" s="6" t="s">
        <v>34</v>
      </c>
      <c r="B29" s="6" t="s">
        <v>61</v>
      </c>
      <c r="C29" s="6" t="s">
        <v>62</v>
      </c>
      <c r="D29" s="11">
        <v>1768</v>
      </c>
      <c r="E29" s="8"/>
    </row>
    <row r="30" spans="1:5" x14ac:dyDescent="0.25">
      <c r="A30" s="5" t="s">
        <v>20</v>
      </c>
      <c r="B30" s="6" t="s">
        <v>63</v>
      </c>
      <c r="C30" s="5" t="s">
        <v>64</v>
      </c>
      <c r="D30" s="11">
        <v>1768</v>
      </c>
      <c r="E30" s="8"/>
    </row>
    <row r="31" spans="1:5" x14ac:dyDescent="0.25">
      <c r="A31" s="6" t="s">
        <v>48</v>
      </c>
      <c r="B31" s="6" t="s">
        <v>28</v>
      </c>
      <c r="C31" s="6" t="s">
        <v>65</v>
      </c>
      <c r="D31" s="11">
        <v>1768</v>
      </c>
      <c r="E31" s="8"/>
    </row>
    <row r="32" spans="1:5" x14ac:dyDescent="0.25">
      <c r="A32" s="6" t="s">
        <v>40</v>
      </c>
      <c r="B32" s="6" t="s">
        <v>20</v>
      </c>
      <c r="C32" s="6" t="s">
        <v>66</v>
      </c>
      <c r="D32" s="11">
        <v>1768</v>
      </c>
      <c r="E32" s="8"/>
    </row>
    <row r="33" spans="1:5" x14ac:dyDescent="0.25">
      <c r="A33" s="6" t="s">
        <v>67</v>
      </c>
      <c r="B33" s="6" t="s">
        <v>68</v>
      </c>
      <c r="C33" s="6" t="s">
        <v>69</v>
      </c>
      <c r="D33" s="11">
        <v>2600</v>
      </c>
      <c r="E33" s="8"/>
    </row>
    <row r="34" spans="1:5" x14ac:dyDescent="0.25">
      <c r="A34" s="6" t="s">
        <v>58</v>
      </c>
      <c r="B34" s="6" t="s">
        <v>70</v>
      </c>
      <c r="C34" s="6" t="s">
        <v>71</v>
      </c>
      <c r="D34" s="11">
        <v>2278.64</v>
      </c>
      <c r="E34" s="8"/>
    </row>
    <row r="35" spans="1:5" x14ac:dyDescent="0.25">
      <c r="A35" s="10" t="s">
        <v>72</v>
      </c>
      <c r="B35" s="10" t="s">
        <v>17</v>
      </c>
      <c r="C35" s="10" t="s">
        <v>73</v>
      </c>
      <c r="D35" s="11">
        <v>3855.28</v>
      </c>
      <c r="E35" s="8"/>
    </row>
    <row r="36" spans="1:5" x14ac:dyDescent="0.25">
      <c r="A36" s="10" t="s">
        <v>74</v>
      </c>
      <c r="B36" s="10" t="s">
        <v>28</v>
      </c>
      <c r="C36" s="10" t="s">
        <v>75</v>
      </c>
      <c r="D36" s="11">
        <v>1872</v>
      </c>
      <c r="E36" s="8"/>
    </row>
    <row r="37" spans="1:5" x14ac:dyDescent="0.25">
      <c r="A37" s="5" t="s">
        <v>76</v>
      </c>
      <c r="B37" s="5" t="s">
        <v>25</v>
      </c>
      <c r="C37" s="5" t="s">
        <v>77</v>
      </c>
      <c r="D37" s="11">
        <v>1300</v>
      </c>
      <c r="E37" s="8"/>
    </row>
    <row r="38" spans="1:5" x14ac:dyDescent="0.25">
      <c r="A38" s="12" t="s">
        <v>25</v>
      </c>
      <c r="B38" s="12" t="s">
        <v>78</v>
      </c>
      <c r="C38" s="12" t="s">
        <v>79</v>
      </c>
      <c r="D38" s="11">
        <v>832</v>
      </c>
      <c r="E38" s="8"/>
    </row>
    <row r="39" spans="1:5" x14ac:dyDescent="0.25">
      <c r="A39" s="13" t="s">
        <v>11</v>
      </c>
      <c r="B39" s="13" t="s">
        <v>42</v>
      </c>
      <c r="C39" s="13" t="s">
        <v>60</v>
      </c>
      <c r="D39" s="11">
        <v>1768</v>
      </c>
      <c r="E39" s="8"/>
    </row>
    <row r="40" spans="1:5" x14ac:dyDescent="0.25">
      <c r="A40" s="5" t="s">
        <v>40</v>
      </c>
      <c r="B40" s="5" t="s">
        <v>80</v>
      </c>
      <c r="C40" s="5" t="s">
        <v>81</v>
      </c>
      <c r="D40" s="11">
        <v>2080</v>
      </c>
      <c r="E40" s="8"/>
    </row>
    <row r="41" spans="1:5" x14ac:dyDescent="0.25">
      <c r="A41" s="5" t="s">
        <v>82</v>
      </c>
      <c r="B41" s="5" t="s">
        <v>58</v>
      </c>
      <c r="C41" s="5" t="s">
        <v>83</v>
      </c>
      <c r="D41" s="11">
        <v>1040</v>
      </c>
      <c r="E41" s="8"/>
    </row>
    <row r="42" spans="1:5" x14ac:dyDescent="0.25">
      <c r="A42" s="5" t="s">
        <v>78</v>
      </c>
      <c r="B42" s="5" t="s">
        <v>84</v>
      </c>
      <c r="C42" s="5" t="s">
        <v>66</v>
      </c>
      <c r="D42" s="11">
        <v>832</v>
      </c>
      <c r="E42" s="8"/>
    </row>
    <row r="43" spans="1:5" x14ac:dyDescent="0.25">
      <c r="A43" s="5" t="s">
        <v>85</v>
      </c>
      <c r="B43" s="5" t="s">
        <v>86</v>
      </c>
      <c r="C43" s="5" t="s">
        <v>87</v>
      </c>
      <c r="D43" s="11">
        <v>2080</v>
      </c>
      <c r="E43" s="8"/>
    </row>
    <row r="44" spans="1:5" x14ac:dyDescent="0.25">
      <c r="A44" s="5" t="s">
        <v>88</v>
      </c>
      <c r="B44" s="5" t="s">
        <v>82</v>
      </c>
      <c r="C44" s="5" t="s">
        <v>89</v>
      </c>
      <c r="D44" s="11">
        <v>1768</v>
      </c>
      <c r="E44" s="8"/>
    </row>
    <row r="45" spans="1:5" x14ac:dyDescent="0.25">
      <c r="A45" s="5" t="s">
        <v>90</v>
      </c>
      <c r="B45" s="5" t="s">
        <v>91</v>
      </c>
      <c r="C45" s="5" t="s">
        <v>32</v>
      </c>
      <c r="D45" s="11">
        <v>2704</v>
      </c>
      <c r="E45" s="8"/>
    </row>
    <row r="46" spans="1:5" x14ac:dyDescent="0.25">
      <c r="A46" s="5" t="s">
        <v>48</v>
      </c>
      <c r="B46" s="5" t="s">
        <v>78</v>
      </c>
      <c r="C46" s="5" t="s">
        <v>92</v>
      </c>
      <c r="D46" s="11">
        <v>2704</v>
      </c>
      <c r="E46" s="8"/>
    </row>
    <row r="47" spans="1:5" x14ac:dyDescent="0.25">
      <c r="A47" s="5"/>
      <c r="B47" s="5"/>
      <c r="C47" s="5"/>
      <c r="D47" s="11"/>
      <c r="E47" s="8"/>
    </row>
    <row r="48" spans="1:5" x14ac:dyDescent="0.25">
      <c r="A48" s="8"/>
      <c r="B48" s="8"/>
      <c r="C48" s="8"/>
      <c r="D48" s="14">
        <f>SUM(D9:D46)</f>
        <v>78552.239999999991</v>
      </c>
      <c r="E48" s="8"/>
    </row>
    <row r="49" spans="1:5" x14ac:dyDescent="0.25">
      <c r="D49" s="15"/>
    </row>
    <row r="50" spans="1:5" x14ac:dyDescent="0.25">
      <c r="D50" s="15"/>
    </row>
    <row r="52" spans="1:5" ht="15.75" x14ac:dyDescent="0.25">
      <c r="A52" s="16" t="s">
        <v>93</v>
      </c>
      <c r="C52" s="16" t="s">
        <v>93</v>
      </c>
      <c r="D52" s="198" t="s">
        <v>94</v>
      </c>
      <c r="E52" s="198"/>
    </row>
    <row r="53" spans="1:5" x14ac:dyDescent="0.25">
      <c r="A53" s="17" t="s">
        <v>95</v>
      </c>
      <c r="B53" s="17"/>
      <c r="C53" s="17" t="s">
        <v>96</v>
      </c>
      <c r="D53" s="195" t="s">
        <v>97</v>
      </c>
      <c r="E53" s="195"/>
    </row>
    <row r="54" spans="1:5" x14ac:dyDescent="0.25">
      <c r="A54" s="17" t="s">
        <v>98</v>
      </c>
      <c r="B54" s="17"/>
      <c r="C54" s="17" t="s">
        <v>99</v>
      </c>
      <c r="D54" s="18"/>
      <c r="E54" s="18" t="s">
        <v>100</v>
      </c>
    </row>
  </sheetData>
  <mergeCells count="6">
    <mergeCell ref="D53:E53"/>
    <mergeCell ref="A7:A8"/>
    <mergeCell ref="B7:B8"/>
    <mergeCell ref="C7:C8"/>
    <mergeCell ref="E7:E8"/>
    <mergeCell ref="D52:E52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2013-11-25T19:57:14Z</dcterms:modified>
</cp:coreProperties>
</file>