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55" yWindow="-105" windowWidth="10665" windowHeight="8340" activeTab="6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ER.P.2" sheetId="4" r:id="rId8"/>
    <sheet name="SER.P.3" sheetId="18" r:id="rId9"/>
    <sheet name="SEG.P." sheetId="10" r:id="rId10"/>
    <sheet name="SEG.P.2" sheetId="15" r:id="rId11"/>
    <sheet name="ACUARTE" sheetId="14" r:id="rId12"/>
    <sheet name="ACUART. 2" sheetId="16" r:id="rId13"/>
    <sheet name="NUMERO CADA TRABAJADOR" sheetId="13" r:id="rId14"/>
    <sheet name="Hoja1" sheetId="11" r:id="rId15"/>
  </sheets>
  <calcPr calcId="125725"/>
</workbook>
</file>

<file path=xl/calcChain.xml><?xml version="1.0" encoding="utf-8"?>
<calcChain xmlns="http://schemas.openxmlformats.org/spreadsheetml/2006/main">
  <c r="K2" i="12"/>
  <c r="J24"/>
  <c r="F28" i="15"/>
  <c r="H28"/>
  <c r="I28"/>
  <c r="J28"/>
  <c r="J8"/>
  <c r="J9"/>
  <c r="J10"/>
  <c r="J11"/>
  <c r="J12"/>
  <c r="J13"/>
  <c r="J14"/>
  <c r="J15"/>
  <c r="J16"/>
  <c r="J17"/>
  <c r="J18"/>
  <c r="J19"/>
  <c r="J20"/>
  <c r="J21"/>
  <c r="J22"/>
  <c r="J23"/>
  <c r="J24"/>
  <c r="J8" i="10"/>
  <c r="J9"/>
  <c r="J10"/>
  <c r="J11"/>
  <c r="J12"/>
  <c r="J13"/>
  <c r="J14"/>
  <c r="J15"/>
  <c r="J16"/>
  <c r="J17"/>
  <c r="J18"/>
  <c r="J19"/>
  <c r="J20"/>
  <c r="J21"/>
  <c r="J22"/>
  <c r="J23"/>
  <c r="J24"/>
  <c r="J25"/>
  <c r="J7"/>
  <c r="J23" i="4"/>
  <c r="J24"/>
  <c r="J25"/>
  <c r="J26"/>
  <c r="J27"/>
  <c r="J28"/>
  <c r="J20"/>
  <c r="J10" i="12"/>
  <c r="J8" i="6" l="1"/>
  <c r="J9"/>
  <c r="J10"/>
  <c r="J11"/>
  <c r="J12"/>
  <c r="J13"/>
  <c r="J14"/>
  <c r="J15"/>
  <c r="J16"/>
  <c r="J17"/>
  <c r="J18"/>
  <c r="J7"/>
  <c r="I20" i="8" l="1"/>
  <c r="H20"/>
  <c r="F20"/>
  <c r="I18"/>
  <c r="I9"/>
  <c r="F20" i="2"/>
  <c r="H20"/>
  <c r="I19"/>
  <c r="I21" i="1"/>
  <c r="I8"/>
  <c r="I9"/>
  <c r="I10"/>
  <c r="I11"/>
  <c r="I12"/>
  <c r="I13"/>
  <c r="I14"/>
  <c r="I15"/>
  <c r="I16"/>
  <c r="I17"/>
  <c r="I18"/>
  <c r="I19"/>
  <c r="I7"/>
  <c r="E7" i="11" l="1"/>
  <c r="G14" i="18"/>
  <c r="H14"/>
  <c r="I14"/>
  <c r="J14"/>
  <c r="F14"/>
  <c r="J6"/>
  <c r="J7"/>
  <c r="J8"/>
  <c r="J9"/>
  <c r="J10"/>
  <c r="J11"/>
  <c r="J12"/>
  <c r="J5"/>
  <c r="K2"/>
  <c r="F3"/>
  <c r="I16" i="2"/>
  <c r="I17"/>
  <c r="J21" i="4"/>
  <c r="I19" i="7"/>
  <c r="J22" i="12"/>
  <c r="I8" i="2"/>
  <c r="J17" i="4"/>
  <c r="J16"/>
  <c r="J10"/>
  <c r="J14" i="12"/>
  <c r="I16" i="8"/>
  <c r="F3" i="12"/>
  <c r="J13"/>
  <c r="I24" i="7"/>
  <c r="I15"/>
  <c r="J8" i="12"/>
  <c r="I7" i="2"/>
  <c r="I18"/>
  <c r="I18" i="7"/>
  <c r="G20" i="8"/>
  <c r="I10" i="2"/>
  <c r="H30" i="4"/>
  <c r="H28" i="12"/>
  <c r="G25" i="7"/>
  <c r="H23" i="9"/>
  <c r="G21" i="1"/>
  <c r="C7" i="11" s="1"/>
  <c r="H27" i="10"/>
  <c r="G27"/>
  <c r="G28" i="15"/>
  <c r="J21" i="9"/>
  <c r="J19"/>
  <c r="J18"/>
  <c r="J17"/>
  <c r="J16"/>
  <c r="J15"/>
  <c r="J14"/>
  <c r="J13"/>
  <c r="J11"/>
  <c r="J7" i="15"/>
  <c r="J18" i="4"/>
  <c r="J15"/>
  <c r="J14"/>
  <c r="J13"/>
  <c r="J12"/>
  <c r="J11"/>
  <c r="J9"/>
  <c r="J7"/>
  <c r="J6"/>
  <c r="J27" i="12"/>
  <c r="J25"/>
  <c r="J21"/>
  <c r="J20"/>
  <c r="J19"/>
  <c r="J18"/>
  <c r="J17"/>
  <c r="J16"/>
  <c r="J15"/>
  <c r="J11"/>
  <c r="J9"/>
  <c r="J7"/>
  <c r="J6"/>
  <c r="J5"/>
  <c r="J20" i="6"/>
  <c r="E12" i="11" s="1"/>
  <c r="I23" i="7"/>
  <c r="I22"/>
  <c r="I21"/>
  <c r="I20"/>
  <c r="I17"/>
  <c r="I16"/>
  <c r="I14"/>
  <c r="I13"/>
  <c r="I10"/>
  <c r="I9"/>
  <c r="I8"/>
  <c r="I17" i="8"/>
  <c r="I15"/>
  <c r="I14"/>
  <c r="I12"/>
  <c r="I10"/>
  <c r="I15" i="2"/>
  <c r="I14"/>
  <c r="I20" s="1"/>
  <c r="E8" i="11" s="1"/>
  <c r="I13" i="2"/>
  <c r="I12"/>
  <c r="I9"/>
  <c r="J23" i="12"/>
  <c r="J26"/>
  <c r="I28"/>
  <c r="G28"/>
  <c r="F28"/>
  <c r="K2" i="15"/>
  <c r="F3"/>
  <c r="J5" i="4"/>
  <c r="J19"/>
  <c r="J22"/>
  <c r="J8"/>
  <c r="I30"/>
  <c r="G30"/>
  <c r="F30"/>
  <c r="J12" i="9"/>
  <c r="I27" i="10"/>
  <c r="F27"/>
  <c r="G28"/>
  <c r="J27"/>
  <c r="I12" i="7"/>
  <c r="I11" i="2"/>
  <c r="F22" i="16"/>
  <c r="G22"/>
  <c r="H22"/>
  <c r="I22"/>
  <c r="G20" i="2"/>
  <c r="C8" i="11" s="1"/>
  <c r="D8"/>
  <c r="I7" i="7"/>
  <c r="I11"/>
  <c r="I25"/>
  <c r="H25"/>
  <c r="F25"/>
  <c r="F22" i="14"/>
  <c r="G22"/>
  <c r="H22"/>
  <c r="I22"/>
  <c r="J30" i="4"/>
  <c r="J12" i="12"/>
  <c r="J20" i="9"/>
  <c r="F21" i="1"/>
  <c r="B7" i="11" s="1"/>
  <c r="H21" i="1"/>
  <c r="D7" i="11" s="1"/>
  <c r="B8"/>
  <c r="B9"/>
  <c r="C9"/>
  <c r="D9"/>
  <c r="E9"/>
  <c r="C10"/>
  <c r="D10"/>
  <c r="B11"/>
  <c r="C11"/>
  <c r="D11"/>
  <c r="E11"/>
  <c r="F20" i="6"/>
  <c r="B12" i="11" s="1"/>
  <c r="H20" i="6"/>
  <c r="C12" i="11" s="1"/>
  <c r="I20" i="6"/>
  <c r="D12" i="11" s="1"/>
  <c r="B13"/>
  <c r="C13"/>
  <c r="D13"/>
  <c r="E13"/>
  <c r="B14"/>
  <c r="C14"/>
  <c r="D14"/>
  <c r="E14"/>
  <c r="B15"/>
  <c r="C15"/>
  <c r="D15"/>
  <c r="E15"/>
  <c r="B16"/>
  <c r="C16"/>
  <c r="D16"/>
  <c r="E16"/>
  <c r="K2" i="10"/>
  <c r="F3"/>
  <c r="K2" i="4"/>
  <c r="F3"/>
  <c r="J2" i="7"/>
  <c r="K2" i="6" s="1"/>
  <c r="F3" i="7"/>
  <c r="F3" i="6" s="1"/>
  <c r="J2" i="8"/>
  <c r="F3"/>
  <c r="I7"/>
  <c r="I8"/>
  <c r="E10" i="11" s="1"/>
  <c r="I11" i="8"/>
  <c r="K2" i="9"/>
  <c r="F3"/>
  <c r="J7"/>
  <c r="J8"/>
  <c r="J9"/>
  <c r="J10"/>
  <c r="F23"/>
  <c r="G23"/>
  <c r="I23"/>
  <c r="J2" i="2"/>
  <c r="F3"/>
  <c r="B10" i="11"/>
  <c r="J28" i="12" l="1"/>
  <c r="J23" i="9"/>
  <c r="B18" i="11"/>
  <c r="C18"/>
  <c r="E18"/>
  <c r="D18"/>
  <c r="D20" l="1"/>
</calcChain>
</file>

<file path=xl/sharedStrings.xml><?xml version="1.0" encoding="utf-8"?>
<sst xmlns="http://schemas.openxmlformats.org/spreadsheetml/2006/main" count="1081" uniqueCount="597">
  <si>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</si>
  <si>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</si>
  <si>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</si>
  <si>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</si>
  <si>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</si>
  <si>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</si>
  <si>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CRE. SAL</t>
  </si>
  <si>
    <t>ISPT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</si>
  <si>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</si>
  <si>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</si>
  <si>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</si>
  <si>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</si>
  <si>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</si>
  <si>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</si>
  <si>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</si>
  <si>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</si>
  <si>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</si>
  <si>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</si>
  <si>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</si>
  <si>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</si>
  <si>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</si>
  <si>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</si>
  <si>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</si>
  <si>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</si>
  <si>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</si>
  <si>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</si>
  <si>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</si>
  <si>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</si>
  <si>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</si>
  <si>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</si>
  <si>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</si>
  <si>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</si>
  <si>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</si>
  <si>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</si>
  <si>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</si>
  <si>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</si>
  <si>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</si>
  <si>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</si>
  <si>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</si>
  <si>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</si>
  <si>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</si>
  <si>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</si>
  <si>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JOSE ROGELIO SANGUINO SERRATO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</si>
  <si>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</si>
  <si>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</si>
  <si>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</si>
  <si>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</si>
  <si>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</si>
  <si>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</si>
  <si>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</si>
  <si>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</si>
  <si>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</si>
  <si>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</si>
  <si>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</si>
  <si>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</si>
  <si>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</si>
  <si>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</si>
  <si>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</si>
  <si>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FOPV481223</t>
  </si>
  <si>
    <t>VICTOR FLORES PLASCENCIA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</si>
  <si>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</si>
  <si>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</si>
  <si>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</si>
  <si>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</si>
  <si>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</si>
  <si>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</si>
  <si>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</si>
  <si>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</si>
  <si>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</si>
  <si>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</si>
  <si>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</si>
  <si>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</si>
  <si>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</si>
  <si>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</si>
  <si>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</si>
  <si>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</si>
  <si>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</si>
  <si>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</si>
  <si>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</si>
  <si>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</si>
  <si>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</si>
  <si>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CAMB370630</t>
  </si>
  <si>
    <t>BRAULIO CARBAJAL MERCADO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</si>
  <si>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</si>
  <si>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</si>
  <si>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</si>
  <si>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</si>
  <si>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</si>
  <si>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</si>
  <si>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</si>
  <si>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</si>
  <si>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</si>
  <si>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</si>
  <si>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RETA680123</t>
  </si>
  <si>
    <t>ABEL REYES TORRES</t>
  </si>
  <si>
    <t>MAGM740226</t>
  </si>
  <si>
    <t>MARTIN MARIA GONZALEZ</t>
  </si>
  <si>
    <t>PERA750707</t>
  </si>
  <si>
    <t>APOLONIO PEREZ ROMERO</t>
  </si>
  <si>
    <t>JACC730204</t>
  </si>
  <si>
    <t>CLEMENTE JACOBO CALLEROS</t>
  </si>
  <si>
    <t>MEGO620307</t>
  </si>
  <si>
    <t>ORFIL MEDINA GARCIA</t>
  </si>
  <si>
    <t>GOCS561228</t>
  </si>
  <si>
    <t>SALVADOR GOMEZ CAMACHO</t>
  </si>
  <si>
    <t>MAHS701224</t>
  </si>
  <si>
    <t>SALVADOR MACIAS HERNANDEZ</t>
  </si>
  <si>
    <t>SUMAS</t>
  </si>
  <si>
    <t>GOB</t>
  </si>
  <si>
    <t>GOB2</t>
  </si>
  <si>
    <t>DEL</t>
  </si>
  <si>
    <t>H.MPAL</t>
  </si>
  <si>
    <t>O. PUBL</t>
  </si>
  <si>
    <t>O. PUBL 2</t>
  </si>
  <si>
    <t>SER.PUBL</t>
  </si>
  <si>
    <t>SER.PUBL 2</t>
  </si>
  <si>
    <t>SEG. PUBL</t>
  </si>
  <si>
    <t>SEG. PUBL 2</t>
  </si>
  <si>
    <t>NETO A PAGAR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</si>
  <si>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</si>
  <si>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</si>
  <si>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</si>
  <si>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</si>
  <si>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</si>
  <si>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RESUMEN MENSUAL I.S.P.T. Y CREDITO AL SALARIO</t>
  </si>
  <si>
    <t>GOLL721205</t>
  </si>
  <si>
    <t>RERJ550824</t>
  </si>
  <si>
    <t>JORGE ENRIQUE ALVAREZ DEL CASTILLO SANCHEZ</t>
  </si>
  <si>
    <t>ALBERTO DELGADILLO TEJEDA</t>
  </si>
  <si>
    <t>DETA630827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</si>
  <si>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</si>
  <si>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</si>
  <si>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</si>
  <si>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</si>
  <si>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</si>
  <si>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</si>
  <si>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</si>
  <si>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</si>
  <si>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</si>
  <si>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</si>
  <si>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</si>
  <si>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MARIA ELENA ORTIZ MACIAS</t>
  </si>
  <si>
    <t>RAMON MOJARRO GUTIERREZ</t>
  </si>
  <si>
    <t>MOGR830111</t>
  </si>
  <si>
    <t>OIME811003</t>
  </si>
  <si>
    <t>ABEL GALLEGOS RUVALCABA</t>
  </si>
  <si>
    <t>GARA830206</t>
  </si>
  <si>
    <t>PEED711231</t>
  </si>
  <si>
    <t>ISAAC CARRILLO BENAVIDES</t>
  </si>
  <si>
    <t>CABI820901</t>
  </si>
  <si>
    <t>J. ALBERTO ORTEGA PLASCENCIA</t>
  </si>
  <si>
    <t>OEPA760408</t>
  </si>
  <si>
    <t>JULIO FRIAS RODRIGUEZ</t>
  </si>
  <si>
    <t>FIRJ-771018</t>
  </si>
  <si>
    <t>RUSJ760809</t>
  </si>
  <si>
    <t>MA. DE JESUS RUVALCABA SANCHEZ</t>
  </si>
  <si>
    <t>OSCAR ALBERTO ALVAREZ PLASCENCIA</t>
  </si>
  <si>
    <t>AARA620704</t>
  </si>
  <si>
    <t>RICARDO BARBIER SOTO</t>
  </si>
  <si>
    <t>BASR660629</t>
  </si>
  <si>
    <t>RAUL SANDOVAL ESTEVEZ</t>
  </si>
  <si>
    <t>SAER801216</t>
  </si>
  <si>
    <t>ALBERTO PLASCENCIA REOS</t>
  </si>
  <si>
    <t>PARA820430</t>
  </si>
  <si>
    <t>JUAN MANUEL REYES TORRES</t>
  </si>
  <si>
    <t>RETJ781103</t>
  </si>
  <si>
    <t>REBECA CONTRERAS RODRIGUEZ</t>
  </si>
  <si>
    <t>CORR870223</t>
  </si>
  <si>
    <t>J. MANUEL CAMARGO GONZALEZ</t>
  </si>
  <si>
    <t>CAGM820414</t>
  </si>
  <si>
    <t>JOSE MARTINEZ RUIZ</t>
  </si>
  <si>
    <t>MARJ700319</t>
  </si>
  <si>
    <t>ANDRES AGUIRRE QUEZADA</t>
  </si>
  <si>
    <t>AUQA770503</t>
  </si>
  <si>
    <t>JOSE TRINIDAD HUERTA OLIVA</t>
  </si>
  <si>
    <t>DAVID PEREZ ESPINOSA</t>
  </si>
  <si>
    <t>SASR720227</t>
  </si>
  <si>
    <t>HUOT690713</t>
  </si>
  <si>
    <t>DUIR-730526</t>
  </si>
  <si>
    <t>RAUDEL DURAN IBARRA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</si>
  <si>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</si>
  <si>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</si>
  <si>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</si>
  <si>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</si>
  <si>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</si>
  <si>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</si>
  <si>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</si>
  <si>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</si>
  <si>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</si>
  <si>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</si>
  <si>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</si>
  <si>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</si>
  <si>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</si>
  <si>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</si>
  <si>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</si>
  <si>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</si>
  <si>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</si>
  <si>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</si>
  <si>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</si>
  <si>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</si>
  <si>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</si>
  <si>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</si>
  <si>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</si>
  <si>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</si>
  <si>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DIR. OBRAS PUB.</t>
  </si>
  <si>
    <t>SUB-DIRECTOR</t>
  </si>
  <si>
    <t>ING. AUXILIAR</t>
  </si>
  <si>
    <t>AYUDANTE</t>
  </si>
  <si>
    <t>MTRO. SOLDADOR</t>
  </si>
  <si>
    <t>OPERADOR</t>
  </si>
  <si>
    <t>ENC. CEMENTERIO</t>
  </si>
  <si>
    <t>GUARDA-RASTROS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</si>
  <si>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</si>
  <si>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</si>
  <si>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</si>
  <si>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</si>
  <si>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</si>
  <si>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</si>
  <si>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</si>
  <si>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</si>
  <si>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>ENC. BOMBAS</t>
  </si>
  <si>
    <t xml:space="preserve">FONTANERO </t>
  </si>
  <si>
    <t>EMPEDRADOR</t>
  </si>
  <si>
    <t>ENC. DEPTO. AGROP.</t>
  </si>
  <si>
    <t>DIRECTOR</t>
  </si>
  <si>
    <t>COMANDANTE</t>
  </si>
  <si>
    <t>POLICIA DE LINEA</t>
  </si>
  <si>
    <t>ARNULFO MEJIA BENAVIDES</t>
  </si>
  <si>
    <t>MEBA641118</t>
  </si>
  <si>
    <t>AYU. ENC. U. DEPTIVA.</t>
  </si>
  <si>
    <t>FRANCISCO QUIRARTE SANDOVAL</t>
  </si>
  <si>
    <t>QUSF540922</t>
  </si>
  <si>
    <t>MAGH740126</t>
  </si>
  <si>
    <t>HECTOR MIGUEL MARTINEZ GONZALEZ</t>
  </si>
  <si>
    <t>EZEQUIEL GUTIERREZ ALMARAZ</t>
  </si>
  <si>
    <t>GUAE790816</t>
  </si>
  <si>
    <t>CHOFER MINIBUS ESC.</t>
  </si>
  <si>
    <t>TORF690302</t>
  </si>
  <si>
    <t>FRANCISCO TORRES RAMIREZ</t>
  </si>
  <si>
    <t>ENC. CATASTRO</t>
  </si>
  <si>
    <t>ALFREDO ABUNDIS MUÑOZ</t>
  </si>
  <si>
    <t>JOSE MANUEL YAÑEZ JIMENEZ</t>
  </si>
  <si>
    <t>AYUDANTE SIST. AGUA</t>
  </si>
  <si>
    <t>OSCAR FABIAN CASTELLANOS BERMEJO</t>
  </si>
  <si>
    <t>CABO840921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</si>
  <si>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</si>
  <si>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</si>
  <si>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</si>
  <si>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</si>
  <si>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</si>
  <si>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</si>
  <si>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</si>
  <si>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 xml:space="preserve">NOMINA DE ACUARTELAMIENTO CORRESPONDIENTE </t>
  </si>
  <si>
    <t>A LOS DIAS 15 Y 16 DE SEPTIEMBRE DEL 2009.</t>
  </si>
  <si>
    <t>ROGELIO JIMENEZ DE LA CRUZ</t>
  </si>
  <si>
    <t>CAJERA</t>
  </si>
  <si>
    <t>SILVIA SANCHEZ SANDOVAL</t>
  </si>
  <si>
    <t>SASS680218</t>
  </si>
  <si>
    <t>GOMI861007</t>
  </si>
  <si>
    <t>SUB-TESORERO</t>
  </si>
  <si>
    <t>RAFAEL ALEJANDRO SANCHEZ SANCHEZ</t>
  </si>
  <si>
    <t>RAFAEL SANCHEZ SANDOVAL</t>
  </si>
  <si>
    <t>ROBERTO MARTINEZ DELGADO</t>
  </si>
  <si>
    <t>MA. DE JESUS RAMIREZ SANCHEZ</t>
  </si>
  <si>
    <t>ESEQUIEL SANDOVAL SANDOVAL</t>
  </si>
  <si>
    <t>LUCIO ABUNDIZ RUVALCABA</t>
  </si>
  <si>
    <t>LETICIA CAMACHO ALVAREZ</t>
  </si>
  <si>
    <t>JOSE RAMIREZ SANCHEZ</t>
  </si>
  <si>
    <t>FRANCISCO PLASCENCIA SANCHEZ</t>
  </si>
  <si>
    <t>SALVADOR HERMOSILLO IBARRA</t>
  </si>
  <si>
    <t>TOMAS GARCIA DIAZ</t>
  </si>
  <si>
    <t>SALVADOR RAMIREZ MANCILLA</t>
  </si>
  <si>
    <t>RAMS740501</t>
  </si>
  <si>
    <t>MARICELA CARBAJAL SUAREZ</t>
  </si>
  <si>
    <t>SASE760823</t>
  </si>
  <si>
    <t>CASM780317</t>
  </si>
  <si>
    <t>AURL581107</t>
  </si>
  <si>
    <t>PASF620124</t>
  </si>
  <si>
    <t>EFRAIN JIMENEZ CASAS</t>
  </si>
  <si>
    <t>ARTURO SUAREZ RODRIGUEZ</t>
  </si>
  <si>
    <t>SURA790416</t>
  </si>
  <si>
    <t>MERY ELEN CAMACHO MAYORAL</t>
  </si>
  <si>
    <t>SASA880523</t>
  </si>
  <si>
    <t>JUAN REOS AGUAYO</t>
  </si>
  <si>
    <t>JOSE DE JESUS RAMIREZ SANCHEZ</t>
  </si>
  <si>
    <t>RASJ660330</t>
  </si>
  <si>
    <t>JOSE DE JESUS REYNA REYES</t>
  </si>
  <si>
    <t>REAJ551222</t>
  </si>
  <si>
    <t>ROCJ711011</t>
  </si>
  <si>
    <t>JORGE ALBERTO RODRIGUEZ CARBAJAL</t>
  </si>
  <si>
    <t>JICE741026</t>
  </si>
  <si>
    <t>SASR580904</t>
  </si>
  <si>
    <t>LOURDES MERCEDES FLORES DIAZ DE LEON</t>
  </si>
  <si>
    <t>FODL640916</t>
  </si>
  <si>
    <t>MADR571111</t>
  </si>
  <si>
    <t>SARD770719</t>
  </si>
  <si>
    <t>DANIEL SANCHEZ REOS</t>
  </si>
  <si>
    <t>GOSE820326</t>
  </si>
  <si>
    <t>ERNESTO GONZALEZ SANCHEZ</t>
  </si>
  <si>
    <t>MUQJ780121</t>
  </si>
  <si>
    <t>JAIME MUÑOZ QUEZADA</t>
  </si>
  <si>
    <t>JICA820930</t>
  </si>
  <si>
    <t>ALVARO ELOY JIMENEZ CASAS</t>
  </si>
  <si>
    <t>AECJ650702</t>
  </si>
  <si>
    <t>JORGE ARELLANO CABALLERO</t>
  </si>
  <si>
    <t>SOGO621227</t>
  </si>
  <si>
    <t>OLIVIA SOLIS GARCIA</t>
  </si>
  <si>
    <t>GUADALUPE LILIANA DELGADO SANCHEZ</t>
  </si>
  <si>
    <t>SAGG760506</t>
  </si>
  <si>
    <t>GABRIEL SANCHEZ GONZALEZ</t>
  </si>
  <si>
    <t>GUGC820913</t>
  </si>
  <si>
    <t>CECILIA GUZMAN GARCIA</t>
  </si>
  <si>
    <t>MARJ760101</t>
  </si>
  <si>
    <t>MA. DE JESUS MARIN RAMIREZ</t>
  </si>
  <si>
    <t>VAGN601010</t>
  </si>
  <si>
    <t>NICANDRO VARELA GONZALEZ</t>
  </si>
  <si>
    <t>GASJ570803</t>
  </si>
  <si>
    <t>JAIME GARCIA SANCHEZ</t>
  </si>
  <si>
    <t>AUQS780802</t>
  </si>
  <si>
    <t>SERGIO AGUILAR QUEZADA</t>
  </si>
  <si>
    <t>CASJ710413</t>
  </si>
  <si>
    <t>JOSE CAMACHO SANDOVAL</t>
  </si>
  <si>
    <t>DIR. DE AGUA POT.</t>
  </si>
  <si>
    <t>RODJ410624</t>
  </si>
  <si>
    <t>JUAN ROCHA DELGADILLO</t>
  </si>
  <si>
    <t>DIR. CASA CULTURA</t>
  </si>
  <si>
    <t>GORL910505</t>
  </si>
  <si>
    <t>LUIS ALEJANDRO GONZALEZ RAMIREZ</t>
  </si>
  <si>
    <t>DIR. DEPORTE</t>
  </si>
  <si>
    <t>GAHJ711230</t>
  </si>
  <si>
    <t>JESUS CELEDONIO GALAVIZ HUMILDAD</t>
  </si>
  <si>
    <t>REGJ610624</t>
  </si>
  <si>
    <t>JUAN RENTERIA GARCIA</t>
  </si>
  <si>
    <t>REEF830811</t>
  </si>
  <si>
    <t>FRANCISCO REOS ESQUEDA</t>
  </si>
  <si>
    <t>GUPF590411</t>
  </si>
  <si>
    <t>FELIPE GUZMAN PEREZ</t>
  </si>
  <si>
    <t>BABR680228</t>
  </si>
  <si>
    <t>RUFINO BARRIETOS BLANCO</t>
  </si>
  <si>
    <t>MEPE701025</t>
  </si>
  <si>
    <t>EZEQUIEL MENDOZA PEREZ</t>
  </si>
  <si>
    <t>CODA771111</t>
  </si>
  <si>
    <t>ALFREDO CONTRERAS DONOSO</t>
  </si>
  <si>
    <t>CAGM700818</t>
  </si>
  <si>
    <t>MARCO ANTONIO CHAVEZ GARCIA</t>
  </si>
  <si>
    <t>DINB850901</t>
  </si>
  <si>
    <t>BEATRIZ DIAZ NORIEGA</t>
  </si>
  <si>
    <t>FOBA870711</t>
  </si>
  <si>
    <t>ADRIANA ELIZABETH FLORES BAÑUELOS</t>
  </si>
  <si>
    <t>GOMA880310</t>
  </si>
  <si>
    <t>JOSE ARTURO GOMEZ MERCADO</t>
  </si>
  <si>
    <t>GURM650202</t>
  </si>
  <si>
    <t>MARTIN GUTIERREZ RAMIREZ</t>
  </si>
  <si>
    <t>MASR701006</t>
  </si>
  <si>
    <t>RODRIGO MACIAS SALAZAR</t>
  </si>
  <si>
    <t>MACH720521</t>
  </si>
  <si>
    <t>MEPJ750418</t>
  </si>
  <si>
    <t>JOSE DE JESUS MERCADO PLASCENCIA</t>
  </si>
  <si>
    <t>OIMJ741120</t>
  </si>
  <si>
    <t>JUAN LUIS OLIVARES MARTINEZ</t>
  </si>
  <si>
    <t>VATM881030</t>
  </si>
  <si>
    <t>VIGJ800130</t>
  </si>
  <si>
    <t>MARIA DE JESUS VILLEGAS GONZALEZ</t>
  </si>
  <si>
    <t>RASJ561225</t>
  </si>
  <si>
    <t>CAAL760908</t>
  </si>
  <si>
    <t>ISAURA GABRIELA GONZALEZ MORA</t>
  </si>
  <si>
    <t>MIGUEL ANGEL VAZQUEZ TORRES</t>
  </si>
  <si>
    <t>HEIS700921</t>
  </si>
  <si>
    <t>SAAJ660121</t>
  </si>
  <si>
    <t>GADT510301</t>
  </si>
  <si>
    <t>RASJ791207</t>
  </si>
  <si>
    <t>JOSE JUAN SALDAÑA AVILA</t>
  </si>
  <si>
    <t>OF. REG.  CIVIL</t>
  </si>
  <si>
    <t>DESG870327</t>
  </si>
  <si>
    <t>ADRIANA ISELA ABUNDIS CARBAJAL</t>
  </si>
  <si>
    <t>AUCA881130</t>
  </si>
  <si>
    <t>RAUL CAMARGO GONZALEZ</t>
  </si>
  <si>
    <t>ROBERTO ALEJANDRO FLORES RUVALCABA</t>
  </si>
  <si>
    <t>CAGR771025</t>
  </si>
  <si>
    <t>FORR831202</t>
  </si>
  <si>
    <t>JUAN RAMIREZ SANCHEZ</t>
  </si>
  <si>
    <t>RASJ720616</t>
  </si>
  <si>
    <t>JOEL ALEJANDRO CAMACHO BENITEZ</t>
  </si>
  <si>
    <t>CABJ751021</t>
  </si>
  <si>
    <t>J. NATIVIDAD RAMIREZ SANCHEZ</t>
  </si>
  <si>
    <t>RASN631203</t>
  </si>
  <si>
    <t>HEGC750408</t>
  </si>
  <si>
    <t>INTEND. CASA DE LA CULTURA</t>
  </si>
  <si>
    <t>MARIA INES GARCIA ALONSO</t>
  </si>
  <si>
    <t>GAAI850723</t>
  </si>
  <si>
    <t>OFELIA RIOS CASILLAS</t>
  </si>
  <si>
    <t>RICO770218</t>
  </si>
  <si>
    <t>GABRIEL MARQUEZ ROMERO</t>
  </si>
  <si>
    <t>MARG780926</t>
  </si>
  <si>
    <t>LUIS JESUS RENTERIA RAMIREZ</t>
  </si>
  <si>
    <t>RERL810603</t>
  </si>
  <si>
    <t>DIR. CATASTRO</t>
  </si>
  <si>
    <t>SANTIAGO ROSALES ALCALA</t>
  </si>
  <si>
    <t>ROAS440708</t>
  </si>
  <si>
    <t>VIRGINIA FLORES GUTIERREZ</t>
  </si>
  <si>
    <t>FOGV810807</t>
  </si>
  <si>
    <t>CAMM810209</t>
  </si>
  <si>
    <t>AUMA810103</t>
  </si>
  <si>
    <t>YAJM890528</t>
  </si>
  <si>
    <t>HECTOR MARTINEZ CERNA</t>
  </si>
  <si>
    <t>EDSON EDUARDO GALVAN TRUJILLO</t>
  </si>
  <si>
    <t>GATE880421</t>
  </si>
  <si>
    <t>CAROLINA HERNANDEZ GONZALEZ</t>
  </si>
  <si>
    <t>GOCF550727</t>
  </si>
  <si>
    <t>FIDEL GOMEZ CAMACHO</t>
  </si>
  <si>
    <t>NOMBRE DEL TRABAJADOR</t>
  </si>
  <si>
    <t>NUMERO</t>
  </si>
  <si>
    <t>OIVM630913</t>
  </si>
  <si>
    <t>MARTIN ORTIZ VAZQUEZ</t>
  </si>
  <si>
    <t>ROEL910720</t>
  </si>
  <si>
    <t>LUIS ENRIQUE RODRIGUEZ ESPARZA</t>
  </si>
  <si>
    <t>VICA720703</t>
  </si>
  <si>
    <t>ANTONIO VILLEGAS CASTILLO</t>
  </si>
  <si>
    <t>FECM740130</t>
  </si>
  <si>
    <t>MARCIAL FERNANDEZ CARBAJAL</t>
  </si>
  <si>
    <t>ROEJ800526</t>
  </si>
  <si>
    <t>JUAN RODRIGUEZ ESPINOZA</t>
  </si>
  <si>
    <t>LOGJ600205</t>
  </si>
  <si>
    <t>JESUS LOMELI GUTIERREZ</t>
  </si>
  <si>
    <t>VAIA861107</t>
  </si>
  <si>
    <t>ARTURO VARELA IBARRA</t>
  </si>
  <si>
    <t>GAES680204</t>
  </si>
  <si>
    <t>SANTIAGO GALLEGOS ESPINOZA</t>
  </si>
  <si>
    <t>GAER760121</t>
  </si>
  <si>
    <t>ROBERTO GALLEGOS ESPINOZA</t>
  </si>
  <si>
    <t>ROCD810901</t>
  </si>
  <si>
    <t>DAVID RODRIGUEZ CARBAJAL</t>
  </si>
  <si>
    <t>REPV540306</t>
  </si>
  <si>
    <t>VICTOR REYES PRESAS</t>
  </si>
  <si>
    <t>RERS750325</t>
  </si>
  <si>
    <t>SALVADOR REYES RODRIGUEZ</t>
  </si>
  <si>
    <t>VAGM730412</t>
  </si>
  <si>
    <t>MARGARO VAZQUEZ GONZALEZ</t>
  </si>
  <si>
    <t>AACA830722</t>
  </si>
  <si>
    <t>AURELIO ALVAREZ CONTRERAS</t>
  </si>
  <si>
    <t>OOIM910924</t>
  </si>
  <si>
    <t>MARIO ALBERTO OROZCO IBARRA</t>
  </si>
  <si>
    <t>HEDJ850405</t>
  </si>
  <si>
    <t>JESUS HERNANDEZ DURAN</t>
  </si>
  <si>
    <t>ROGG830227</t>
  </si>
  <si>
    <t>GUSTAVO RODRIGUEZ GONZALEZ</t>
  </si>
  <si>
    <t>LOCL670205</t>
  </si>
  <si>
    <t>LEOPOLDO LOPEZ CID</t>
  </si>
  <si>
    <t>AAOC820620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</si>
  <si>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</si>
  <si>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</si>
  <si>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</si>
  <si>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</si>
  <si>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</si>
  <si>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</si>
  <si>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HONORATO PACHECO VAZQUEZ</t>
  </si>
  <si>
    <t>CAPG451201</t>
  </si>
  <si>
    <t>GENARO CARRANZA PADILLA</t>
  </si>
  <si>
    <t>CARG610924</t>
  </si>
  <si>
    <t>J. GUADALUPE CAMPA REYES</t>
  </si>
  <si>
    <t>SASL650227</t>
  </si>
  <si>
    <t>LUIS SANCHEZ SANCHEZ</t>
  </si>
  <si>
    <t>CACN831110</t>
  </si>
  <si>
    <t>NOE CARRANZA CAMACHO</t>
  </si>
  <si>
    <t>TOVO730826</t>
  </si>
  <si>
    <t>OSCAR TORRES VAZQUEZ</t>
  </si>
  <si>
    <t>LOCA800813</t>
  </si>
  <si>
    <t>ALBERTO LOPEZ CID</t>
  </si>
  <si>
    <t>BEGA740304</t>
  </si>
  <si>
    <t>ALBERTO BENITEZ GARCIA</t>
  </si>
  <si>
    <t>BEIH500425</t>
  </si>
  <si>
    <t>HERMINIO BENITEZ IBARRA</t>
  </si>
  <si>
    <t>SOGA710831</t>
  </si>
  <si>
    <t>ARMANDO SOLIS GARCIA</t>
  </si>
  <si>
    <t>SAMA781101</t>
  </si>
  <si>
    <t>ALEJANDRO SANTOS SANCHEZ MARTINEZ</t>
  </si>
  <si>
    <t>MEAD900502</t>
  </si>
  <si>
    <t>DAVID MEDRANO AYOLA</t>
  </si>
  <si>
    <t>SAGS560702</t>
  </si>
  <si>
    <t>SEVERO SANCHEZ GARCIA</t>
  </si>
  <si>
    <t>AAMM640215</t>
  </si>
  <si>
    <t>MARTIN ALMARAZ MARTINEZ</t>
  </si>
  <si>
    <t>GAHL590711</t>
  </si>
  <si>
    <t>JOSE LUIS GARCIA HERNANDEZ</t>
  </si>
  <si>
    <t>GOLS710816</t>
  </si>
  <si>
    <t>SALVADOR GONZALEZ LIMON</t>
  </si>
  <si>
    <t>EVENTUALES</t>
  </si>
  <si>
    <t>REPARTIDOR RASTRO</t>
  </si>
  <si>
    <t>MARTIN LEDEZMA RODRIGUEZ</t>
  </si>
  <si>
    <t>LERM741111</t>
  </si>
  <si>
    <t>JEFA PROG. CED MUJER</t>
  </si>
  <si>
    <t>DIR.DES.SOCIAL</t>
  </si>
  <si>
    <t>IMSS</t>
  </si>
  <si>
    <t xml:space="preserve"> </t>
  </si>
  <si>
    <t>AUXILIAR DE JURIDICO Y SEGUNDO JUEZ MNIPAL.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</si>
  <si>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</si>
  <si>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</si>
  <si>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</si>
  <si>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</si>
  <si>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</si>
  <si>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</si>
  <si>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</si>
  <si>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</si>
  <si>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</si>
  <si>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</si>
  <si>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</si>
  <si>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</si>
  <si>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</si>
  <si>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</si>
  <si>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</si>
  <si>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</si>
  <si>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</si>
  <si>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</si>
  <si>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</si>
  <si>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</si>
  <si>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</si>
  <si>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</si>
  <si>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</si>
  <si>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</si>
  <si>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</si>
  <si>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</si>
  <si>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</si>
  <si>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</si>
  <si>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</si>
  <si>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</si>
  <si>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</si>
  <si>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</si>
  <si>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</si>
  <si>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</si>
  <si>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</si>
  <si>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</si>
  <si>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</si>
  <si>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</si>
  <si>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</si>
  <si>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</si>
  <si>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</si>
  <si>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</si>
  <si>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MANUEL ALDERETE MORA</t>
  </si>
  <si>
    <t>GUILLERMO CAMACHO TORRES</t>
  </si>
  <si>
    <t>MARGARITA MORA SANCHEZ</t>
  </si>
  <si>
    <t>MARIO QUEZADA PEREZ</t>
  </si>
  <si>
    <t>ISIDRO SANCHEZ RAMIRES</t>
  </si>
  <si>
    <t>ARTURO NUÑEZ ABUNDIS</t>
  </si>
  <si>
    <t>VICTOR MANUEL GONZALEZ GOMEZ</t>
  </si>
  <si>
    <t>LETICIA SANDOVAL SANCHEZ</t>
  </si>
  <si>
    <t>CECILIA SANDOVAL CERVATES</t>
  </si>
  <si>
    <t>PRIMERA DE OCTUBRE DE 2012</t>
  </si>
  <si>
    <t>15 DE OCTUBRE DE 2012</t>
  </si>
  <si>
    <t>RUBEN QUIRARTE SANDOVAL</t>
  </si>
  <si>
    <t>HENOC REOS ESQUEDA</t>
  </si>
  <si>
    <t>UMBERTO GOMEZ SANCHEZ</t>
  </si>
  <si>
    <t>GOSU670621</t>
  </si>
  <si>
    <t>CARLOS ALBERTO JIMENEZ ESPINOZA</t>
  </si>
  <si>
    <t>JIEC891207</t>
  </si>
  <si>
    <t>REEH890905</t>
  </si>
  <si>
    <t>SECRETARIA PARTICULAR</t>
  </si>
  <si>
    <t>SACC700914</t>
  </si>
  <si>
    <t>CATALINA ESPADAS GOMEZ</t>
  </si>
  <si>
    <t>EAGC670112</t>
  </si>
  <si>
    <t>CARLOS JESUS GOMEZ MORA</t>
  </si>
  <si>
    <t>SUVM</t>
  </si>
  <si>
    <t>MIGUEL SUAREZ VELIZ</t>
  </si>
  <si>
    <t>CHOFER DE TESORERIA</t>
  </si>
  <si>
    <t>GOMC780129</t>
  </si>
  <si>
    <t>JAVIER ESTRADA RAMIREZ</t>
  </si>
  <si>
    <t>SUB-DIRECTOR DE OBRAS PUBLICAS</t>
  </si>
  <si>
    <t>NICANOR MORALES GUZMAN</t>
  </si>
  <si>
    <t>MOSM590304</t>
  </si>
  <si>
    <t>GUSTAVO VARGAS ESQUEDA</t>
  </si>
  <si>
    <t>VICTOR GUTIERREZ PLASCENCIA</t>
  </si>
  <si>
    <t>SUB</t>
  </si>
  <si>
    <t>FRANCISCO MORA PLASCENCIA</t>
  </si>
  <si>
    <t>AUXILIAR CEMENTERIO</t>
  </si>
  <si>
    <t>MANUEL CARRILLO</t>
  </si>
  <si>
    <t>GILBERTO PADILLA NUÑEZ</t>
  </si>
  <si>
    <t>GUADALUPE GOMEZ GOMEZ</t>
  </si>
  <si>
    <t>RICARDO SANCHEZ DIAZ</t>
  </si>
  <si>
    <t>AUXILIR CASA DE LA CULTURA</t>
  </si>
  <si>
    <t>PAULINA OROZCO CARBAJAL</t>
  </si>
  <si>
    <t>AUXILIAR DEPORTE</t>
  </si>
  <si>
    <t>DIRECTOR DEPARTAMENTO AGROPECUARIO</t>
  </si>
  <si>
    <t>SANTIAGO GOMEZ LOZA</t>
  </si>
  <si>
    <t>EDUARDO URIBE ESQUEDA</t>
  </si>
  <si>
    <t>FELIPE ESPINOZA PALOMO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</si>
  <si>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</si>
  <si>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</si>
  <si>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</si>
  <si>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</si>
  <si>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</si>
  <si>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</si>
  <si>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JUAN ALBERTO VACA PEREZ</t>
  </si>
  <si>
    <t>ADMINISTRATIVO</t>
  </si>
  <si>
    <t>PABLO RAMIREZ DE LA CRUZ</t>
  </si>
  <si>
    <t>AEMM600823</t>
  </si>
  <si>
    <t>LEIDY ARIANA SOTO CRUZ</t>
  </si>
  <si>
    <t>SOCL851201</t>
  </si>
  <si>
    <t>TAAJ650703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</si>
</sst>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6">
    <font>
      <sz val="10"/>
      <name val="Arial"/>
    </font>
    <font>
      <sz val="10"/>
      <name val="Arial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164" fontId="6" fillId="0" borderId="0" xfId="2" applyFont="1"/>
    <xf numFmtId="164" fontId="5" fillId="0" borderId="0" xfId="2" applyFont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5" fontId="5" fillId="2" borderId="0" xfId="1" applyFont="1" applyFill="1"/>
    <xf numFmtId="164" fontId="6" fillId="2" borderId="2" xfId="2" applyFont="1" applyFill="1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 applyAlignment="1">
      <alignment horizontal="left"/>
    </xf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 applyProtection="1">
      <alignment horizontal="left"/>
    </xf>
    <xf numFmtId="165" fontId="5" fillId="0" borderId="0" xfId="1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 applyProtection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1" xfId="0" applyBorder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/>
    <xf numFmtId="0" fontId="9" fillId="0" borderId="1" xfId="0" applyFont="1" applyBorder="1"/>
    <xf numFmtId="0" fontId="6" fillId="0" borderId="1" xfId="0" applyFont="1" applyBorder="1"/>
    <xf numFmtId="0" fontId="11" fillId="0" borderId="1" xfId="0" applyFont="1" applyBorder="1"/>
    <xf numFmtId="0" fontId="6" fillId="0" borderId="1" xfId="0" applyFont="1" applyBorder="1" applyAlignment="1" applyProtection="1">
      <alignment horizontal="left"/>
    </xf>
    <xf numFmtId="0" fontId="10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Border="1"/>
    <xf numFmtId="165" fontId="13" fillId="0" borderId="1" xfId="1" applyFont="1" applyBorder="1" applyAlignment="1" applyProtection="1">
      <alignment horizontal="left"/>
    </xf>
    <xf numFmtId="0" fontId="1" fillId="0" borderId="0" xfId="0" applyFont="1"/>
    <xf numFmtId="0" fontId="1" fillId="0" borderId="0" xfId="0" applyFont="1" applyBorder="1"/>
    <xf numFmtId="0" fontId="1" fillId="2" borderId="0" xfId="0" applyFont="1" applyFill="1" applyBorder="1"/>
    <xf numFmtId="0" fontId="1" fillId="0" borderId="4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165" fontId="1" fillId="0" borderId="5" xfId="1" applyBorder="1" applyAlignment="1">
      <alignment horizontal="center"/>
    </xf>
    <xf numFmtId="165" fontId="1" fillId="0" borderId="0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0" fontId="14" fillId="3" borderId="1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4" fontId="5" fillId="0" borderId="0" xfId="2" applyFont="1" applyBorder="1"/>
    <xf numFmtId="165" fontId="5" fillId="0" borderId="0" xfId="1" applyFont="1" applyBorder="1"/>
    <xf numFmtId="0" fontId="5" fillId="0" borderId="0" xfId="0" applyFont="1" applyBorder="1"/>
    <xf numFmtId="165" fontId="0" fillId="0" borderId="5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0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6" xfId="1" applyFont="1" applyBorder="1" applyAlignment="1">
      <alignment horizontal="center"/>
    </xf>
    <xf numFmtId="0" fontId="5" fillId="4" borderId="0" xfId="0" applyFont="1" applyFill="1" applyAlignment="1" applyProtection="1">
      <alignment horizontal="left"/>
    </xf>
    <xf numFmtId="0" fontId="5" fillId="4" borderId="0" xfId="0" applyFont="1" applyFill="1"/>
    <xf numFmtId="165" fontId="5" fillId="4" borderId="0" xfId="1" applyFont="1" applyFill="1"/>
    <xf numFmtId="164" fontId="6" fillId="4" borderId="2" xfId="2" applyFont="1" applyFill="1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1:K23"/>
  <sheetViews>
    <sheetView workbookViewId="0">
      <pane ySplit="5" topLeftCell="A6" activePane="bottomLeft" state="frozen"/>
      <selection activeCell="F18" sqref="F18"/>
      <selection pane="bottomLeft" activeCell="B13" sqref="B13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1.28515625" style="2" customWidth="1"/>
    <col min="7" max="7" width="7.28515625" style="2" customWidth="1"/>
    <col min="8" max="8" width="10.140625" style="2" customWidth="1"/>
    <col min="9" max="9" width="11.28515625" style="2" customWidth="1"/>
    <col min="10" max="10" width="26.7109375" customWidth="1"/>
  </cols>
  <sheetData>
    <row r="1" spans="2:10" ht="18">
      <c r="F1" s="1" t="s">
        <v>0</v>
      </c>
      <c r="J1" s="3" t="s">
        <v>1</v>
      </c>
    </row>
    <row r="2" spans="2:10" ht="15">
      <c r="F2" s="4" t="s">
        <v>2</v>
      </c>
      <c r="J2" s="25" t="s">
        <v>547</v>
      </c>
    </row>
    <row r="3" spans="2:10">
      <c r="F3" s="5" t="s">
        <v>546</v>
      </c>
    </row>
    <row r="4" spans="2:10">
      <c r="F4" s="5" t="s">
        <v>493</v>
      </c>
    </row>
    <row r="5" spans="2:10">
      <c r="B5" s="6" t="s">
        <v>3</v>
      </c>
      <c r="C5" s="6" t="s">
        <v>4</v>
      </c>
      <c r="D5" s="6"/>
      <c r="E5" s="6" t="s">
        <v>180</v>
      </c>
      <c r="F5" s="7" t="s">
        <v>5</v>
      </c>
      <c r="G5" s="7" t="s">
        <v>492</v>
      </c>
      <c r="H5" s="7" t="s">
        <v>506</v>
      </c>
      <c r="I5" s="7" t="s">
        <v>8</v>
      </c>
      <c r="J5" s="6" t="s">
        <v>9</v>
      </c>
    </row>
    <row r="6" spans="2:10">
      <c r="B6" s="8"/>
      <c r="C6" s="8"/>
      <c r="D6" s="8"/>
      <c r="E6" s="8"/>
      <c r="F6" s="9"/>
      <c r="G6" s="9"/>
      <c r="H6" s="9"/>
      <c r="I6" s="9"/>
      <c r="J6" s="8"/>
    </row>
    <row r="7" spans="2:10" ht="24.95" customHeight="1">
      <c r="B7" s="11"/>
      <c r="C7" s="10" t="s">
        <v>533</v>
      </c>
      <c r="D7" s="20">
        <v>1101</v>
      </c>
      <c r="E7" s="11" t="s">
        <v>181</v>
      </c>
      <c r="F7" s="13">
        <v>25323</v>
      </c>
      <c r="G7" s="13">
        <v>0</v>
      </c>
      <c r="H7" s="13">
        <v>5757</v>
      </c>
      <c r="I7" s="13">
        <f>F7-G7-H7</f>
        <v>19566</v>
      </c>
      <c r="J7" s="14"/>
    </row>
    <row r="8" spans="2:10" ht="24.95" customHeight="1">
      <c r="B8" s="11"/>
      <c r="C8" s="10" t="s">
        <v>534</v>
      </c>
      <c r="D8" s="20">
        <v>1101</v>
      </c>
      <c r="E8" s="11" t="s">
        <v>182</v>
      </c>
      <c r="F8" s="13">
        <v>9121</v>
      </c>
      <c r="G8" s="13">
        <v>0</v>
      </c>
      <c r="H8" s="13">
        <v>1394</v>
      </c>
      <c r="I8" s="13">
        <f t="shared" ref="I8:I19" si="0">F8-G8-H8</f>
        <v>7727</v>
      </c>
      <c r="J8" s="14"/>
    </row>
    <row r="9" spans="2:10" ht="24.95" customHeight="1">
      <c r="B9" s="11"/>
      <c r="C9" s="10" t="s">
        <v>535</v>
      </c>
      <c r="D9" s="20">
        <v>1101</v>
      </c>
      <c r="E9" s="11" t="s">
        <v>182</v>
      </c>
      <c r="F9" s="13">
        <v>9121</v>
      </c>
      <c r="G9" s="13">
        <v>0</v>
      </c>
      <c r="H9" s="13">
        <v>1394</v>
      </c>
      <c r="I9" s="13">
        <f t="shared" si="0"/>
        <v>7727</v>
      </c>
      <c r="J9" s="14"/>
    </row>
    <row r="10" spans="2:10" ht="24.95" customHeight="1">
      <c r="B10" s="11"/>
      <c r="C10" s="10" t="s">
        <v>536</v>
      </c>
      <c r="D10" s="20">
        <v>1101</v>
      </c>
      <c r="E10" s="11" t="s">
        <v>182</v>
      </c>
      <c r="F10" s="13">
        <v>9121</v>
      </c>
      <c r="G10" s="13">
        <v>0</v>
      </c>
      <c r="H10" s="13">
        <v>1394</v>
      </c>
      <c r="I10" s="13">
        <f t="shared" si="0"/>
        <v>7727</v>
      </c>
      <c r="J10" s="14"/>
    </row>
    <row r="11" spans="2:10" ht="24.95" customHeight="1">
      <c r="B11" s="11" t="s">
        <v>593</v>
      </c>
      <c r="C11" s="10" t="s">
        <v>537</v>
      </c>
      <c r="D11" s="20">
        <v>1101</v>
      </c>
      <c r="E11" s="11" t="s">
        <v>182</v>
      </c>
      <c r="F11" s="13">
        <v>9121</v>
      </c>
      <c r="G11" s="13">
        <v>0</v>
      </c>
      <c r="H11" s="13">
        <v>1394</v>
      </c>
      <c r="I11" s="13">
        <f t="shared" si="0"/>
        <v>7727</v>
      </c>
      <c r="J11" s="14"/>
    </row>
    <row r="12" spans="2:10" ht="24.95" customHeight="1">
      <c r="B12" s="11"/>
      <c r="C12" s="10" t="s">
        <v>538</v>
      </c>
      <c r="D12" s="20">
        <v>1101</v>
      </c>
      <c r="E12" s="11" t="s">
        <v>182</v>
      </c>
      <c r="F12" s="13">
        <v>9121</v>
      </c>
      <c r="G12" s="13">
        <v>0</v>
      </c>
      <c r="H12" s="13">
        <v>1394</v>
      </c>
      <c r="I12" s="13">
        <f t="shared" si="0"/>
        <v>7727</v>
      </c>
      <c r="J12" s="14"/>
    </row>
    <row r="13" spans="2:10" ht="24.95" customHeight="1">
      <c r="B13" s="11" t="s">
        <v>567</v>
      </c>
      <c r="C13" s="10" t="s">
        <v>539</v>
      </c>
      <c r="D13" s="20">
        <v>1101</v>
      </c>
      <c r="E13" s="11" t="s">
        <v>183</v>
      </c>
      <c r="F13" s="13">
        <v>15409</v>
      </c>
      <c r="G13" s="13">
        <v>0</v>
      </c>
      <c r="H13" s="13">
        <v>2845</v>
      </c>
      <c r="I13" s="13">
        <f t="shared" si="0"/>
        <v>12564</v>
      </c>
      <c r="J13" s="14"/>
    </row>
    <row r="14" spans="2:10" ht="24.95" customHeight="1">
      <c r="B14" s="11"/>
      <c r="C14" s="10" t="s">
        <v>540</v>
      </c>
      <c r="D14" s="20">
        <v>1101</v>
      </c>
      <c r="E14" s="11" t="s">
        <v>182</v>
      </c>
      <c r="F14" s="13">
        <v>9121</v>
      </c>
      <c r="G14" s="13">
        <v>0</v>
      </c>
      <c r="H14" s="13">
        <v>1394</v>
      </c>
      <c r="I14" s="13">
        <f t="shared" si="0"/>
        <v>7727</v>
      </c>
      <c r="J14" s="14"/>
    </row>
    <row r="15" spans="2:10" ht="24.95" customHeight="1">
      <c r="B15" s="11"/>
      <c r="C15" s="10" t="s">
        <v>541</v>
      </c>
      <c r="D15" s="20">
        <v>1101</v>
      </c>
      <c r="E15" s="11" t="s">
        <v>182</v>
      </c>
      <c r="F15" s="13">
        <v>9121</v>
      </c>
      <c r="G15" s="13">
        <v>0</v>
      </c>
      <c r="H15" s="13">
        <v>1394</v>
      </c>
      <c r="I15" s="13">
        <f t="shared" si="0"/>
        <v>7727</v>
      </c>
      <c r="J15" s="14"/>
    </row>
    <row r="16" spans="2:10" ht="24.95" customHeight="1">
      <c r="B16" s="11"/>
      <c r="C16" s="10" t="s">
        <v>542</v>
      </c>
      <c r="D16" s="20">
        <v>1101</v>
      </c>
      <c r="E16" s="11" t="s">
        <v>182</v>
      </c>
      <c r="F16" s="13">
        <v>9121</v>
      </c>
      <c r="G16" s="13">
        <v>0</v>
      </c>
      <c r="H16" s="13">
        <v>1394</v>
      </c>
      <c r="I16" s="13">
        <f t="shared" si="0"/>
        <v>7727</v>
      </c>
      <c r="J16" s="14"/>
    </row>
    <row r="17" spans="2:11" ht="24.95" customHeight="1">
      <c r="B17" s="11"/>
      <c r="C17" s="10" t="s">
        <v>543</v>
      </c>
      <c r="D17" s="20">
        <v>1101</v>
      </c>
      <c r="E17" s="11" t="s">
        <v>182</v>
      </c>
      <c r="F17" s="13">
        <v>9121</v>
      </c>
      <c r="G17" s="13">
        <v>0</v>
      </c>
      <c r="H17" s="13">
        <v>1394</v>
      </c>
      <c r="I17" s="13">
        <f t="shared" si="0"/>
        <v>7727</v>
      </c>
      <c r="J17" s="14"/>
    </row>
    <row r="18" spans="2:11" ht="24.95" customHeight="1">
      <c r="B18" s="11"/>
      <c r="C18" s="10" t="s">
        <v>544</v>
      </c>
      <c r="D18" s="20">
        <v>1101</v>
      </c>
      <c r="E18" s="43" t="s">
        <v>185</v>
      </c>
      <c r="F18" s="13">
        <v>3879</v>
      </c>
      <c r="G18" s="13">
        <v>0</v>
      </c>
      <c r="H18" s="13">
        <v>326</v>
      </c>
      <c r="I18" s="13">
        <f t="shared" si="0"/>
        <v>3553</v>
      </c>
      <c r="J18" s="14"/>
    </row>
    <row r="19" spans="2:11" ht="24.95" customHeight="1">
      <c r="B19" s="11" t="s">
        <v>556</v>
      </c>
      <c r="C19" s="10" t="s">
        <v>545</v>
      </c>
      <c r="D19" s="20"/>
      <c r="E19" s="11" t="s">
        <v>184</v>
      </c>
      <c r="F19" s="13">
        <v>5023</v>
      </c>
      <c r="G19" s="13"/>
      <c r="H19" s="13">
        <v>523</v>
      </c>
      <c r="I19" s="13">
        <f t="shared" si="0"/>
        <v>4500</v>
      </c>
      <c r="J19" s="31"/>
    </row>
    <row r="20" spans="2:11" ht="21.95" customHeight="1">
      <c r="B20" s="10"/>
      <c r="C20" s="12"/>
      <c r="D20" s="12"/>
      <c r="E20" s="22"/>
      <c r="F20" s="15"/>
      <c r="G20" s="15" t="s">
        <v>493</v>
      </c>
      <c r="H20" s="15"/>
      <c r="I20" s="13"/>
      <c r="J20" s="16"/>
    </row>
    <row r="21" spans="2:11" ht="21.95" customHeight="1">
      <c r="B21" s="10"/>
      <c r="C21" s="12"/>
      <c r="D21" s="12"/>
      <c r="E21" s="23" t="s">
        <v>107</v>
      </c>
      <c r="F21" s="24">
        <f>SUM(F7:F20)</f>
        <v>131723</v>
      </c>
      <c r="G21" s="24">
        <f>SUM(G7:G19)</f>
        <v>0</v>
      </c>
      <c r="H21" s="24">
        <f>SUM(H7:H20)</f>
        <v>21997</v>
      </c>
      <c r="I21" s="24">
        <f>SUM(I7:I20)</f>
        <v>109726</v>
      </c>
      <c r="J21" s="16"/>
      <c r="K21" s="24"/>
    </row>
    <row r="23" spans="2:11">
      <c r="C23" t="s">
        <v>493</v>
      </c>
      <c r="E23" s="23"/>
      <c r="F23" s="24"/>
      <c r="G23" s="24"/>
      <c r="H23" s="24"/>
      <c r="I23" s="24"/>
    </row>
  </sheetData>
  <phoneticPr fontId="0" type="noConversion"/>
  <pageMargins left="0.13" right="0.2" top="1.05" bottom="1" header="0" footer="0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/>
  <dimension ref="A1:K28"/>
  <sheetViews>
    <sheetView zoomScaleNormal="100" workbookViewId="0">
      <selection activeCell="C24" sqref="C24"/>
    </sheetView>
  </sheetViews>
  <sheetFormatPr baseColWidth="10" defaultRowHeight="12.75"/>
  <cols>
    <col min="1" max="1" width="1.7109375" customWidth="1"/>
    <col min="2" max="2" width="12.7109375" customWidth="1"/>
    <col min="3" max="3" width="23.5703125" customWidth="1"/>
    <col min="4" max="4" width="4.7109375" customWidth="1"/>
    <col min="5" max="5" width="16" customWidth="1"/>
    <col min="6" max="6" width="16.28515625" bestFit="1" customWidth="1"/>
    <col min="7" max="7" width="5.28515625" customWidth="1"/>
    <col min="8" max="8" width="9.140625" customWidth="1"/>
    <col min="9" max="9" width="11" customWidth="1"/>
    <col min="10" max="10" width="10.5703125" customWidth="1"/>
    <col min="11" max="11" width="25.42578125" customWidth="1"/>
  </cols>
  <sheetData>
    <row r="1" spans="1:11" ht="18">
      <c r="A1" t="s">
        <v>493</v>
      </c>
      <c r="B1" s="72"/>
      <c r="C1" s="72"/>
      <c r="D1" s="72"/>
      <c r="E1" s="72"/>
      <c r="F1" s="80" t="s">
        <v>0</v>
      </c>
      <c r="G1" s="81"/>
      <c r="H1" s="81"/>
      <c r="I1" s="81"/>
      <c r="J1" s="81"/>
      <c r="K1" s="8" t="s">
        <v>1</v>
      </c>
    </row>
    <row r="2" spans="1:11" ht="15">
      <c r="B2" s="72"/>
      <c r="C2" s="72"/>
      <c r="D2" s="72"/>
      <c r="E2" s="72"/>
      <c r="F2" s="82" t="s">
        <v>123</v>
      </c>
      <c r="G2" s="81"/>
      <c r="H2" s="81"/>
      <c r="I2" s="81"/>
      <c r="J2" s="81"/>
      <c r="K2" s="83" t="str">
        <f>'GOB1'!J2</f>
        <v>15 DE OCTUBRE DE 2012</v>
      </c>
    </row>
    <row r="3" spans="1:11">
      <c r="B3" s="72"/>
      <c r="C3" s="72"/>
      <c r="D3" s="72"/>
      <c r="E3" s="72"/>
      <c r="F3" s="83" t="str">
        <f>'GOB1'!F3</f>
        <v>PRIMERA DE OCTUBRE DE 2012</v>
      </c>
      <c r="G3" s="81"/>
      <c r="H3" s="81"/>
      <c r="I3" s="81"/>
      <c r="J3" s="81"/>
      <c r="K3" s="72"/>
    </row>
    <row r="4" spans="1:11">
      <c r="B4" s="72"/>
      <c r="C4" s="72"/>
      <c r="D4" s="72"/>
      <c r="E4" s="72"/>
      <c r="F4" s="9"/>
      <c r="G4" s="81"/>
      <c r="H4" s="81"/>
      <c r="I4" s="81"/>
      <c r="J4" s="81"/>
      <c r="K4" s="72"/>
    </row>
    <row r="5" spans="1:11">
      <c r="B5" s="6" t="s">
        <v>3</v>
      </c>
      <c r="C5" s="6" t="s">
        <v>4</v>
      </c>
      <c r="D5" s="6"/>
      <c r="E5" s="6" t="s">
        <v>180</v>
      </c>
      <c r="F5" s="7" t="s">
        <v>5</v>
      </c>
      <c r="G5" s="7" t="s">
        <v>6</v>
      </c>
      <c r="H5" s="89" t="s">
        <v>492</v>
      </c>
      <c r="I5" s="7" t="s">
        <v>506</v>
      </c>
      <c r="J5" s="7" t="s">
        <v>8</v>
      </c>
      <c r="K5" s="6" t="s">
        <v>9</v>
      </c>
    </row>
    <row r="6" spans="1:11" ht="1.5" customHeight="1"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ht="24.95" customHeight="1">
      <c r="B7" s="49"/>
      <c r="C7" s="10" t="s">
        <v>590</v>
      </c>
      <c r="D7" s="11">
        <v>1101</v>
      </c>
      <c r="E7" s="11" t="s">
        <v>224</v>
      </c>
      <c r="F7" s="85">
        <v>18800</v>
      </c>
      <c r="G7" s="86"/>
      <c r="H7" s="86"/>
      <c r="I7" s="86">
        <v>3800</v>
      </c>
      <c r="J7" s="86">
        <f>F7+G7-H7-I7</f>
        <v>15000</v>
      </c>
      <c r="K7" s="14"/>
    </row>
    <row r="8" spans="1:11" ht="24.95" customHeight="1">
      <c r="B8" s="84"/>
      <c r="C8" s="87"/>
      <c r="D8" s="84">
        <v>1101</v>
      </c>
      <c r="E8" s="84"/>
      <c r="F8" s="13"/>
      <c r="G8" s="13"/>
      <c r="H8" s="13"/>
      <c r="I8" s="13"/>
      <c r="J8" s="86">
        <f t="shared" ref="J8:J25" si="0">F8+G8-H8-I8</f>
        <v>0</v>
      </c>
      <c r="K8" s="14"/>
    </row>
    <row r="9" spans="1:11" ht="24.95" customHeight="1">
      <c r="B9" s="84" t="s">
        <v>333</v>
      </c>
      <c r="C9" s="87" t="s">
        <v>334</v>
      </c>
      <c r="D9" s="84">
        <v>1101</v>
      </c>
      <c r="E9" s="84" t="s">
        <v>225</v>
      </c>
      <c r="F9" s="85">
        <v>5962</v>
      </c>
      <c r="G9" s="86"/>
      <c r="H9" s="86"/>
      <c r="I9" s="86">
        <v>719</v>
      </c>
      <c r="J9" s="86">
        <f t="shared" si="0"/>
        <v>5243</v>
      </c>
      <c r="K9" s="14"/>
    </row>
    <row r="10" spans="1:11" ht="24.95" customHeight="1">
      <c r="B10" s="84" t="s">
        <v>335</v>
      </c>
      <c r="C10" s="87" t="s">
        <v>336</v>
      </c>
      <c r="D10" s="84">
        <v>1101</v>
      </c>
      <c r="E10" s="84" t="s">
        <v>225</v>
      </c>
      <c r="F10" s="85">
        <v>5126</v>
      </c>
      <c r="G10" s="73"/>
      <c r="H10" s="73">
        <v>4</v>
      </c>
      <c r="I10" s="86">
        <v>541</v>
      </c>
      <c r="J10" s="86">
        <f t="shared" si="0"/>
        <v>4581</v>
      </c>
      <c r="K10" s="14"/>
    </row>
    <row r="11" spans="1:11" ht="24.95" customHeight="1">
      <c r="B11" s="84" t="s">
        <v>105</v>
      </c>
      <c r="C11" s="87" t="s">
        <v>106</v>
      </c>
      <c r="D11" s="84">
        <v>1101</v>
      </c>
      <c r="E11" s="84" t="s">
        <v>226</v>
      </c>
      <c r="F11" s="85">
        <v>5126</v>
      </c>
      <c r="G11" s="73"/>
      <c r="H11" s="73">
        <v>4</v>
      </c>
      <c r="I11" s="86">
        <v>541</v>
      </c>
      <c r="J11" s="86">
        <f t="shared" si="0"/>
        <v>4581</v>
      </c>
      <c r="K11" s="14"/>
    </row>
    <row r="12" spans="1:11" ht="24.95" customHeight="1">
      <c r="B12" s="84" t="s">
        <v>101</v>
      </c>
      <c r="C12" s="87" t="s">
        <v>102</v>
      </c>
      <c r="D12" s="84">
        <v>1101</v>
      </c>
      <c r="E12" s="84" t="s">
        <v>226</v>
      </c>
      <c r="F12" s="85">
        <v>5126</v>
      </c>
      <c r="G12" s="73"/>
      <c r="H12" s="73">
        <v>4</v>
      </c>
      <c r="I12" s="86">
        <v>541</v>
      </c>
      <c r="J12" s="86">
        <f t="shared" si="0"/>
        <v>4581</v>
      </c>
      <c r="K12" s="14"/>
    </row>
    <row r="13" spans="1:11" ht="24.95" customHeight="1">
      <c r="B13" s="84" t="s">
        <v>237</v>
      </c>
      <c r="C13" s="87" t="s">
        <v>238</v>
      </c>
      <c r="D13" s="84">
        <v>1101</v>
      </c>
      <c r="E13" s="84" t="s">
        <v>226</v>
      </c>
      <c r="F13" s="85">
        <v>5126</v>
      </c>
      <c r="G13" s="73"/>
      <c r="H13" s="73">
        <v>4</v>
      </c>
      <c r="I13" s="86">
        <v>541</v>
      </c>
      <c r="J13" s="86">
        <f t="shared" si="0"/>
        <v>4581</v>
      </c>
      <c r="K13" s="34"/>
    </row>
    <row r="14" spans="1:11" ht="24.95" customHeight="1">
      <c r="B14" s="30" t="s">
        <v>140</v>
      </c>
      <c r="C14" s="30" t="s">
        <v>139</v>
      </c>
      <c r="D14" s="84">
        <v>1101</v>
      </c>
      <c r="E14" s="84" t="s">
        <v>226</v>
      </c>
      <c r="F14" s="85">
        <v>5126</v>
      </c>
      <c r="G14" s="73"/>
      <c r="H14" s="73">
        <v>4</v>
      </c>
      <c r="I14" s="86">
        <v>541</v>
      </c>
      <c r="J14" s="86">
        <f t="shared" si="0"/>
        <v>4581</v>
      </c>
      <c r="K14" s="14"/>
    </row>
    <row r="15" spans="1:11" ht="24.95" customHeight="1">
      <c r="B15" s="30" t="s">
        <v>144</v>
      </c>
      <c r="C15" s="30" t="s">
        <v>141</v>
      </c>
      <c r="D15" s="84">
        <v>1101</v>
      </c>
      <c r="E15" s="84" t="s">
        <v>226</v>
      </c>
      <c r="F15" s="85">
        <v>5126</v>
      </c>
      <c r="G15" s="73"/>
      <c r="H15" s="73">
        <v>4</v>
      </c>
      <c r="I15" s="86">
        <v>541</v>
      </c>
      <c r="J15" s="86">
        <f t="shared" si="0"/>
        <v>4581</v>
      </c>
      <c r="K15" s="14"/>
    </row>
    <row r="16" spans="1:11" ht="24.95" customHeight="1">
      <c r="B16" s="30" t="s">
        <v>146</v>
      </c>
      <c r="C16" s="30" t="s">
        <v>145</v>
      </c>
      <c r="D16" s="84">
        <v>1101</v>
      </c>
      <c r="E16" s="84" t="s">
        <v>226</v>
      </c>
      <c r="F16" s="85">
        <v>5126</v>
      </c>
      <c r="G16" s="73"/>
      <c r="H16" s="73">
        <v>4</v>
      </c>
      <c r="I16" s="86">
        <v>541</v>
      </c>
      <c r="J16" s="86">
        <f t="shared" si="0"/>
        <v>4581</v>
      </c>
      <c r="K16" s="14"/>
    </row>
    <row r="17" spans="2:11" ht="24.95" customHeight="1">
      <c r="B17" s="30" t="s">
        <v>147</v>
      </c>
      <c r="C17" s="30" t="s">
        <v>175</v>
      </c>
      <c r="D17" s="84">
        <v>1101</v>
      </c>
      <c r="E17" s="84" t="s">
        <v>226</v>
      </c>
      <c r="F17" s="85">
        <v>5126</v>
      </c>
      <c r="G17" s="73"/>
      <c r="H17" s="73">
        <v>4</v>
      </c>
      <c r="I17" s="86">
        <v>541</v>
      </c>
      <c r="J17" s="86">
        <f t="shared" si="0"/>
        <v>4581</v>
      </c>
      <c r="K17" s="14"/>
    </row>
    <row r="18" spans="2:11" ht="24.95" customHeight="1">
      <c r="B18" s="30" t="s">
        <v>151</v>
      </c>
      <c r="C18" s="30" t="s">
        <v>150</v>
      </c>
      <c r="D18" s="84">
        <v>1101</v>
      </c>
      <c r="E18" s="84" t="s">
        <v>226</v>
      </c>
      <c r="F18" s="85">
        <v>5126</v>
      </c>
      <c r="G18" s="73"/>
      <c r="H18" s="73">
        <v>4</v>
      </c>
      <c r="I18" s="86">
        <v>541</v>
      </c>
      <c r="J18" s="86">
        <f t="shared" si="0"/>
        <v>4581</v>
      </c>
      <c r="K18" s="14"/>
    </row>
    <row r="19" spans="2:11" ht="24.95" customHeight="1">
      <c r="B19" s="30" t="s">
        <v>153</v>
      </c>
      <c r="C19" s="30" t="s">
        <v>152</v>
      </c>
      <c r="D19" s="84">
        <v>1101</v>
      </c>
      <c r="E19" s="84" t="s">
        <v>226</v>
      </c>
      <c r="F19" s="85">
        <v>5126</v>
      </c>
      <c r="G19" s="73"/>
      <c r="H19" s="73">
        <v>4</v>
      </c>
      <c r="I19" s="86">
        <v>541</v>
      </c>
      <c r="J19" s="86">
        <f t="shared" si="0"/>
        <v>4581</v>
      </c>
      <c r="K19" s="14"/>
    </row>
    <row r="20" spans="2:11" ht="21.95" customHeight="1">
      <c r="B20" s="29"/>
      <c r="C20" s="30"/>
      <c r="D20" s="84">
        <v>1101</v>
      </c>
      <c r="E20" s="84" t="s">
        <v>226</v>
      </c>
      <c r="F20" s="85"/>
      <c r="G20" s="73"/>
      <c r="H20" s="73"/>
      <c r="I20" s="86"/>
      <c r="J20" s="86">
        <f t="shared" si="0"/>
        <v>0</v>
      </c>
      <c r="K20" s="14"/>
    </row>
    <row r="21" spans="2:11" ht="21.95" customHeight="1">
      <c r="B21" s="30" t="s">
        <v>163</v>
      </c>
      <c r="C21" s="30" t="s">
        <v>162</v>
      </c>
      <c r="D21" s="84">
        <v>1101</v>
      </c>
      <c r="E21" s="84" t="s">
        <v>226</v>
      </c>
      <c r="F21" s="85">
        <v>5126</v>
      </c>
      <c r="G21" s="73"/>
      <c r="H21" s="73">
        <v>4</v>
      </c>
      <c r="I21" s="86">
        <v>541</v>
      </c>
      <c r="J21" s="86">
        <f t="shared" si="0"/>
        <v>4581</v>
      </c>
      <c r="K21" s="14"/>
    </row>
    <row r="22" spans="2:11" ht="21.95" customHeight="1">
      <c r="B22" s="30"/>
      <c r="C22" s="30"/>
      <c r="D22" s="84"/>
      <c r="E22" s="84"/>
      <c r="F22" s="85"/>
      <c r="G22" s="73"/>
      <c r="H22" s="73"/>
      <c r="I22" s="86"/>
      <c r="J22" s="86">
        <f t="shared" si="0"/>
        <v>0</v>
      </c>
      <c r="K22" s="14"/>
    </row>
    <row r="23" spans="2:11" ht="25.5" customHeight="1">
      <c r="B23" s="30" t="s">
        <v>169</v>
      </c>
      <c r="C23" s="30" t="s">
        <v>168</v>
      </c>
      <c r="D23" s="84">
        <v>1101</v>
      </c>
      <c r="E23" s="84" t="s">
        <v>226</v>
      </c>
      <c r="F23" s="85">
        <v>5126</v>
      </c>
      <c r="G23" s="73"/>
      <c r="H23" s="73">
        <v>4</v>
      </c>
      <c r="I23" s="86">
        <v>541</v>
      </c>
      <c r="J23" s="86">
        <f t="shared" si="0"/>
        <v>4581</v>
      </c>
      <c r="K23" s="14"/>
    </row>
    <row r="24" spans="2:11" ht="24.75" customHeight="1">
      <c r="B24" s="29"/>
      <c r="C24" s="30"/>
      <c r="D24" s="84"/>
      <c r="E24" s="84"/>
      <c r="F24" s="85"/>
      <c r="G24" s="73"/>
      <c r="H24" s="73"/>
      <c r="I24" s="86"/>
      <c r="J24" s="86">
        <f t="shared" si="0"/>
        <v>0</v>
      </c>
      <c r="K24" s="14"/>
    </row>
    <row r="25" spans="2:11" ht="24.75" customHeight="1">
      <c r="B25" s="87"/>
      <c r="C25" s="30"/>
      <c r="D25" s="84"/>
      <c r="E25" s="84"/>
      <c r="F25" s="85"/>
      <c r="G25" s="73"/>
      <c r="H25" s="73">
        <v>0</v>
      </c>
      <c r="I25" s="86"/>
      <c r="J25" s="86">
        <f t="shared" si="0"/>
        <v>0</v>
      </c>
      <c r="K25" s="14"/>
    </row>
    <row r="26" spans="2:11"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2:11">
      <c r="B27" s="72"/>
      <c r="C27" s="72"/>
      <c r="D27" s="72"/>
      <c r="E27" s="107" t="s">
        <v>107</v>
      </c>
      <c r="F27" s="108">
        <f>SUM(F7:F26)</f>
        <v>86274</v>
      </c>
      <c r="G27" s="108">
        <f>SUM(G7:G26)</f>
        <v>0</v>
      </c>
      <c r="H27" s="108">
        <f>SUM(H7:H25)</f>
        <v>48</v>
      </c>
      <c r="I27" s="108">
        <f>SUM(I7:I26)</f>
        <v>11011</v>
      </c>
      <c r="J27" s="108">
        <f>SUM(J7:J26)</f>
        <v>75215</v>
      </c>
      <c r="K27" s="72"/>
    </row>
    <row r="28" spans="2:11">
      <c r="E28" s="23"/>
      <c r="F28" s="24"/>
      <c r="G28" s="24">
        <f>SUM(G15:G27)</f>
        <v>0</v>
      </c>
      <c r="H28" s="24"/>
      <c r="I28" s="24"/>
      <c r="J28" s="24"/>
    </row>
  </sheetData>
  <phoneticPr fontId="0" type="noConversion"/>
  <pageMargins left="0.13" right="0.08" top="0.39" bottom="0.23" header="0" footer="0"/>
  <pageSetup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M29"/>
  <sheetViews>
    <sheetView topLeftCell="B1" workbookViewId="0">
      <selection activeCell="D9" sqref="D9"/>
    </sheetView>
  </sheetViews>
  <sheetFormatPr baseColWidth="10" defaultRowHeight="12.75"/>
  <cols>
    <col min="1" max="1" width="1.7109375" customWidth="1"/>
    <col min="2" max="2" width="12.7109375" customWidth="1"/>
    <col min="3" max="3" width="23.42578125" customWidth="1"/>
    <col min="4" max="4" width="5.42578125" customWidth="1"/>
    <col min="5" max="5" width="15.140625" customWidth="1"/>
    <col min="6" max="6" width="11.140625" customWidth="1"/>
    <col min="7" max="7" width="4.7109375" customWidth="1"/>
    <col min="8" max="8" width="9.42578125" customWidth="1"/>
    <col min="9" max="9" width="11.140625" customWidth="1"/>
    <col min="11" max="11" width="28.5703125" customWidth="1"/>
  </cols>
  <sheetData>
    <row r="1" spans="1:13" ht="18">
      <c r="F1" s="1" t="s">
        <v>0</v>
      </c>
      <c r="G1" s="39"/>
      <c r="H1" s="39"/>
      <c r="I1" s="39"/>
      <c r="J1" s="39"/>
      <c r="K1" s="3" t="s">
        <v>1</v>
      </c>
    </row>
    <row r="2" spans="1:13" ht="15">
      <c r="F2" s="4" t="s">
        <v>123</v>
      </c>
      <c r="G2" s="39"/>
      <c r="H2" s="39"/>
      <c r="I2" s="39"/>
      <c r="J2" s="39"/>
      <c r="K2" s="25" t="str">
        <f>'GOB1'!J2</f>
        <v>15 DE OCTUBRE DE 2012</v>
      </c>
    </row>
    <row r="3" spans="1:13">
      <c r="F3" s="25" t="str">
        <f>'GOB1'!F3</f>
        <v>PRIMERA DE OCTUBRE DE 2012</v>
      </c>
      <c r="G3" s="39"/>
      <c r="H3" s="39"/>
      <c r="I3" s="39"/>
      <c r="J3" s="39"/>
    </row>
    <row r="4" spans="1:13">
      <c r="F4" s="40"/>
      <c r="G4" s="39"/>
      <c r="H4" s="39"/>
      <c r="I4" s="39"/>
      <c r="J4" s="39"/>
    </row>
    <row r="5" spans="1:13">
      <c r="B5" s="6" t="s">
        <v>3</v>
      </c>
      <c r="C5" s="6" t="s">
        <v>4</v>
      </c>
      <c r="D5" s="6"/>
      <c r="E5" s="6" t="s">
        <v>180</v>
      </c>
      <c r="F5" s="70" t="s">
        <v>5</v>
      </c>
      <c r="G5" s="71" t="s">
        <v>6</v>
      </c>
      <c r="H5" s="90" t="s">
        <v>492</v>
      </c>
      <c r="I5" s="93" t="s">
        <v>506</v>
      </c>
      <c r="J5" s="41" t="s">
        <v>8</v>
      </c>
      <c r="K5" s="6" t="s">
        <v>9</v>
      </c>
    </row>
    <row r="6" spans="1:13" ht="3.75" customHeight="1">
      <c r="G6" s="72"/>
      <c r="H6" s="72"/>
    </row>
    <row r="7" spans="1:13" ht="24.95" customHeight="1">
      <c r="B7" s="37" t="s">
        <v>244</v>
      </c>
      <c r="C7" s="38" t="s">
        <v>243</v>
      </c>
      <c r="D7" s="11">
        <v>1101</v>
      </c>
      <c r="E7" s="11" t="s">
        <v>226</v>
      </c>
      <c r="F7" s="18">
        <v>5126</v>
      </c>
      <c r="G7" s="73"/>
      <c r="H7" s="73">
        <v>4</v>
      </c>
      <c r="I7" s="13">
        <v>541</v>
      </c>
      <c r="J7" s="13">
        <f>F7+G7-I7-H7</f>
        <v>4581</v>
      </c>
      <c r="K7" s="14"/>
    </row>
    <row r="8" spans="1:13" s="98" customFormat="1" ht="24.95" customHeight="1">
      <c r="A8"/>
      <c r="B8" s="11"/>
      <c r="C8" s="37"/>
      <c r="D8" s="11"/>
      <c r="E8" s="11"/>
      <c r="F8" s="18"/>
      <c r="G8" s="73"/>
      <c r="H8" s="73"/>
      <c r="I8" s="13"/>
      <c r="J8" s="13">
        <f t="shared" ref="J8:J24" si="0">F8+G8-I8-H8</f>
        <v>0</v>
      </c>
      <c r="K8" s="97"/>
    </row>
    <row r="9" spans="1:13" ht="24.95" customHeight="1">
      <c r="B9" s="11"/>
      <c r="C9" s="37"/>
      <c r="D9" s="11"/>
      <c r="E9" s="11"/>
      <c r="F9" s="18"/>
      <c r="G9" s="73"/>
      <c r="H9" s="73"/>
      <c r="I9" s="13"/>
      <c r="J9" s="13">
        <f t="shared" si="0"/>
        <v>0</v>
      </c>
      <c r="K9" s="14"/>
    </row>
    <row r="10" spans="1:13" ht="24.95" customHeight="1">
      <c r="B10" s="11" t="s">
        <v>347</v>
      </c>
      <c r="C10" s="46" t="s">
        <v>348</v>
      </c>
      <c r="D10" s="11">
        <v>1101</v>
      </c>
      <c r="E10" s="11" t="s">
        <v>226</v>
      </c>
      <c r="F10" s="18">
        <v>5126</v>
      </c>
      <c r="G10" s="73"/>
      <c r="H10" s="73">
        <v>4</v>
      </c>
      <c r="I10" s="13">
        <v>541</v>
      </c>
      <c r="J10" s="13">
        <f t="shared" si="0"/>
        <v>4581</v>
      </c>
      <c r="K10" s="14"/>
    </row>
    <row r="11" spans="1:13" ht="24.95" customHeight="1">
      <c r="B11" s="11" t="s">
        <v>349</v>
      </c>
      <c r="C11" s="37" t="s">
        <v>350</v>
      </c>
      <c r="D11" s="11">
        <v>1101</v>
      </c>
      <c r="E11" s="11" t="s">
        <v>226</v>
      </c>
      <c r="F11" s="18">
        <v>5126</v>
      </c>
      <c r="G11" s="73"/>
      <c r="H11" s="73">
        <v>4</v>
      </c>
      <c r="I11" s="13">
        <v>541</v>
      </c>
      <c r="J11" s="13">
        <f t="shared" si="0"/>
        <v>4581</v>
      </c>
      <c r="K11" s="14"/>
    </row>
    <row r="12" spans="1:13" ht="24.95" customHeight="1">
      <c r="B12" s="11"/>
      <c r="C12" s="10"/>
      <c r="D12" s="11">
        <v>1101</v>
      </c>
      <c r="E12" s="11" t="s">
        <v>226</v>
      </c>
      <c r="F12" s="18"/>
      <c r="H12" s="73"/>
      <c r="I12" s="13">
        <v>541</v>
      </c>
      <c r="J12" s="13">
        <f t="shared" si="0"/>
        <v>-541</v>
      </c>
      <c r="K12" s="14"/>
    </row>
    <row r="13" spans="1:13" ht="24.95" customHeight="1">
      <c r="B13" s="11" t="s">
        <v>355</v>
      </c>
      <c r="C13" s="37" t="s">
        <v>404</v>
      </c>
      <c r="D13" s="11">
        <v>1101</v>
      </c>
      <c r="E13" s="11" t="s">
        <v>226</v>
      </c>
      <c r="F13" s="18">
        <v>5126</v>
      </c>
      <c r="G13" s="18"/>
      <c r="H13" s="73"/>
      <c r="I13" s="13">
        <v>541</v>
      </c>
      <c r="J13" s="13">
        <f t="shared" si="0"/>
        <v>4585</v>
      </c>
      <c r="K13" s="14"/>
      <c r="M13" t="s">
        <v>505</v>
      </c>
    </row>
    <row r="14" spans="1:13" ht="24.95" customHeight="1">
      <c r="B14" s="11"/>
      <c r="C14" s="46"/>
      <c r="D14" s="11">
        <v>1101</v>
      </c>
      <c r="E14" s="11" t="s">
        <v>226</v>
      </c>
      <c r="F14" s="18"/>
      <c r="G14" s="73"/>
      <c r="H14" s="73"/>
      <c r="I14" s="13"/>
      <c r="J14" s="13">
        <f t="shared" si="0"/>
        <v>0</v>
      </c>
      <c r="K14" s="14"/>
    </row>
    <row r="15" spans="1:13" ht="24.95" customHeight="1">
      <c r="B15" s="10" t="s">
        <v>358</v>
      </c>
      <c r="C15" s="10" t="s">
        <v>359</v>
      </c>
      <c r="D15" s="11">
        <v>1101</v>
      </c>
      <c r="E15" s="11" t="s">
        <v>226</v>
      </c>
      <c r="F15" s="18">
        <v>5126</v>
      </c>
      <c r="G15" s="73"/>
      <c r="H15" s="73">
        <v>4</v>
      </c>
      <c r="I15" s="13">
        <v>541</v>
      </c>
      <c r="J15" s="13">
        <f t="shared" si="0"/>
        <v>4581</v>
      </c>
      <c r="K15" s="14"/>
    </row>
    <row r="16" spans="1:13" ht="24.95" customHeight="1">
      <c r="B16" s="30" t="s">
        <v>361</v>
      </c>
      <c r="C16" s="79" t="s">
        <v>362</v>
      </c>
      <c r="D16" s="11">
        <v>1101</v>
      </c>
      <c r="E16" s="11" t="s">
        <v>226</v>
      </c>
      <c r="F16" s="18">
        <v>5126</v>
      </c>
      <c r="G16" s="73"/>
      <c r="H16" s="73">
        <v>4</v>
      </c>
      <c r="I16" s="13">
        <v>541</v>
      </c>
      <c r="J16" s="13">
        <f t="shared" si="0"/>
        <v>4581</v>
      </c>
      <c r="K16" s="14"/>
    </row>
    <row r="17" spans="2:11" ht="24.95" customHeight="1">
      <c r="B17" s="30" t="s">
        <v>378</v>
      </c>
      <c r="C17" s="38" t="s">
        <v>376</v>
      </c>
      <c r="D17" s="11">
        <v>1101</v>
      </c>
      <c r="E17" s="11" t="s">
        <v>226</v>
      </c>
      <c r="F17" s="18">
        <v>5126</v>
      </c>
      <c r="G17" s="73"/>
      <c r="H17" s="73">
        <v>4</v>
      </c>
      <c r="I17" s="13">
        <v>541</v>
      </c>
      <c r="J17" s="13">
        <f t="shared" si="0"/>
        <v>4581</v>
      </c>
      <c r="K17" s="14"/>
    </row>
    <row r="18" spans="2:11" ht="24.95" customHeight="1">
      <c r="B18" s="49" t="s">
        <v>379</v>
      </c>
      <c r="C18" s="46" t="s">
        <v>377</v>
      </c>
      <c r="D18" s="11">
        <v>1101</v>
      </c>
      <c r="E18" s="11" t="s">
        <v>226</v>
      </c>
      <c r="F18" s="18">
        <v>5126</v>
      </c>
      <c r="G18" s="73"/>
      <c r="H18" s="73">
        <v>4</v>
      </c>
      <c r="I18" s="13">
        <v>541</v>
      </c>
      <c r="J18" s="13">
        <f t="shared" si="0"/>
        <v>4581</v>
      </c>
      <c r="K18" s="14"/>
    </row>
    <row r="19" spans="2:11" ht="24.95" customHeight="1">
      <c r="B19" s="49" t="s">
        <v>97</v>
      </c>
      <c r="C19" s="10" t="s">
        <v>98</v>
      </c>
      <c r="D19" s="11">
        <v>1101</v>
      </c>
      <c r="E19" s="11" t="s">
        <v>226</v>
      </c>
      <c r="F19" s="18">
        <v>5126</v>
      </c>
      <c r="G19" s="73"/>
      <c r="H19" s="73"/>
      <c r="I19" s="13">
        <v>541</v>
      </c>
      <c r="J19" s="13">
        <f t="shared" si="0"/>
        <v>4585</v>
      </c>
      <c r="K19" s="14"/>
    </row>
    <row r="20" spans="2:11" ht="24.95" customHeight="1">
      <c r="B20" s="49"/>
      <c r="C20" s="10" t="s">
        <v>592</v>
      </c>
      <c r="D20" s="11">
        <v>1101</v>
      </c>
      <c r="E20" s="11" t="s">
        <v>591</v>
      </c>
      <c r="F20" s="18">
        <v>5126</v>
      </c>
      <c r="G20" s="73"/>
      <c r="H20" s="73"/>
      <c r="I20" s="13">
        <v>541</v>
      </c>
      <c r="J20" s="13">
        <f t="shared" si="0"/>
        <v>4585</v>
      </c>
      <c r="K20" s="14"/>
    </row>
    <row r="21" spans="2:11" ht="21.95" customHeight="1">
      <c r="B21" s="49"/>
      <c r="C21" s="37" t="s">
        <v>581</v>
      </c>
      <c r="D21" s="11">
        <v>1101</v>
      </c>
      <c r="E21" s="11" t="s">
        <v>591</v>
      </c>
      <c r="F21" s="18">
        <v>5126</v>
      </c>
      <c r="G21" s="73"/>
      <c r="H21" s="73"/>
      <c r="I21" s="13">
        <v>541</v>
      </c>
      <c r="J21" s="13">
        <f t="shared" si="0"/>
        <v>4585</v>
      </c>
      <c r="K21" s="14"/>
    </row>
    <row r="22" spans="2:11" ht="21.95" customHeight="1">
      <c r="B22" s="49"/>
      <c r="C22" s="46" t="s">
        <v>582</v>
      </c>
      <c r="D22" s="11">
        <v>1101</v>
      </c>
      <c r="E22" s="11" t="s">
        <v>591</v>
      </c>
      <c r="F22" s="18">
        <v>5126</v>
      </c>
      <c r="G22" s="73"/>
      <c r="H22" s="73"/>
      <c r="I22" s="13">
        <v>541</v>
      </c>
      <c r="J22" s="13">
        <f t="shared" si="0"/>
        <v>4585</v>
      </c>
      <c r="K22" s="14"/>
    </row>
    <row r="23" spans="2:11" ht="21.95" customHeight="1">
      <c r="B23" s="49"/>
      <c r="C23" s="10" t="s">
        <v>583</v>
      </c>
      <c r="D23" s="11">
        <v>1101</v>
      </c>
      <c r="E23" s="11" t="s">
        <v>591</v>
      </c>
      <c r="F23" s="18">
        <v>5126</v>
      </c>
      <c r="G23" s="73"/>
      <c r="H23" s="73"/>
      <c r="I23" s="13">
        <v>541</v>
      </c>
      <c r="J23" s="13">
        <f t="shared" si="0"/>
        <v>4585</v>
      </c>
      <c r="K23" s="14"/>
    </row>
    <row r="24" spans="2:11" ht="22.5" customHeight="1">
      <c r="B24" s="49"/>
      <c r="C24" s="37"/>
      <c r="D24" s="11">
        <v>1101</v>
      </c>
      <c r="E24" s="11" t="s">
        <v>591</v>
      </c>
      <c r="F24" s="18"/>
      <c r="G24" s="73"/>
      <c r="H24" s="73"/>
      <c r="I24" s="13"/>
      <c r="J24" s="13">
        <f t="shared" si="0"/>
        <v>0</v>
      </c>
      <c r="K24" s="14"/>
    </row>
    <row r="25" spans="2:11" ht="20.25" customHeight="1">
      <c r="B25" s="49"/>
      <c r="C25" s="37"/>
      <c r="D25" s="11"/>
      <c r="E25" s="11"/>
      <c r="F25" s="18"/>
      <c r="G25" s="73"/>
      <c r="H25" s="73"/>
      <c r="I25" s="13"/>
      <c r="J25" s="13"/>
      <c r="K25" s="14"/>
    </row>
    <row r="26" spans="2:11" ht="21.75" customHeight="1">
      <c r="B26" s="49"/>
      <c r="C26" s="37"/>
      <c r="D26" s="11"/>
      <c r="E26" s="11"/>
      <c r="F26" s="18"/>
      <c r="G26" s="73"/>
      <c r="H26" s="73"/>
      <c r="I26" s="13"/>
      <c r="J26" s="13"/>
      <c r="K26" s="14"/>
    </row>
    <row r="27" spans="2:11">
      <c r="G27" s="72"/>
      <c r="H27" s="72"/>
    </row>
    <row r="28" spans="2:11">
      <c r="E28" s="23" t="s">
        <v>107</v>
      </c>
      <c r="F28" s="24">
        <f>SUM(F7:F27)</f>
        <v>66638</v>
      </c>
      <c r="G28" s="24">
        <f>SUM(G7:G27)</f>
        <v>0</v>
      </c>
      <c r="H28" s="24">
        <f>SUM(H7:H27)</f>
        <v>28</v>
      </c>
      <c r="I28" s="24">
        <f>SUM(I7:I27)</f>
        <v>7574</v>
      </c>
      <c r="J28" s="24">
        <f>SUM(J7:J27)</f>
        <v>59036</v>
      </c>
    </row>
    <row r="29" spans="2:11">
      <c r="G29" s="72"/>
      <c r="H29" s="91" t="s">
        <v>493</v>
      </c>
    </row>
  </sheetData>
  <phoneticPr fontId="0" type="noConversion"/>
  <pageMargins left="7.0000000000000007E-2" right="0.11" top="0.18" bottom="0.18" header="0" footer="0"/>
  <pageSetup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B1:J24"/>
  <sheetViews>
    <sheetView topLeftCell="A4" workbookViewId="0">
      <selection activeCell="F7" sqref="F7"/>
    </sheetView>
  </sheetViews>
  <sheetFormatPr baseColWidth="10" defaultRowHeight="12.75"/>
  <cols>
    <col min="1" max="1" width="1.7109375" customWidth="1"/>
    <col min="2" max="2" width="12.7109375" customWidth="1"/>
    <col min="3" max="3" width="30.7109375" customWidth="1"/>
    <col min="4" max="4" width="5.42578125" customWidth="1"/>
    <col min="5" max="5" width="15.140625" customWidth="1"/>
    <col min="6" max="6" width="11.140625" customWidth="1"/>
    <col min="7" max="8" width="1.28515625" customWidth="1"/>
    <col min="10" max="10" width="28.5703125" customWidth="1"/>
  </cols>
  <sheetData>
    <row r="1" spans="2:10" ht="18">
      <c r="F1" s="1" t="s">
        <v>0</v>
      </c>
      <c r="G1" s="39"/>
      <c r="H1" s="39"/>
      <c r="I1" s="39"/>
      <c r="J1" s="3"/>
    </row>
    <row r="2" spans="2:10" ht="15">
      <c r="F2" s="4" t="s">
        <v>252</v>
      </c>
      <c r="G2" s="39"/>
      <c r="H2" s="39"/>
      <c r="I2" s="39"/>
      <c r="J2" s="25"/>
    </row>
    <row r="3" spans="2:10" ht="15">
      <c r="F3" s="42" t="s">
        <v>253</v>
      </c>
      <c r="G3" s="39"/>
      <c r="H3" s="39"/>
      <c r="I3" s="39"/>
    </row>
    <row r="4" spans="2:10">
      <c r="F4" s="40"/>
      <c r="G4" s="39"/>
      <c r="H4" s="39"/>
      <c r="I4" s="39"/>
    </row>
    <row r="5" spans="2:10">
      <c r="B5" s="6" t="s">
        <v>3</v>
      </c>
      <c r="C5" s="6" t="s">
        <v>4</v>
      </c>
      <c r="D5" s="6"/>
      <c r="E5" s="6" t="s">
        <v>180</v>
      </c>
      <c r="F5" s="41"/>
      <c r="G5" s="41"/>
      <c r="H5" s="41"/>
      <c r="I5" s="41" t="s">
        <v>8</v>
      </c>
      <c r="J5" s="6" t="s">
        <v>9</v>
      </c>
    </row>
    <row r="7" spans="2:10" ht="24.95" customHeight="1">
      <c r="B7" s="11" t="s">
        <v>159</v>
      </c>
      <c r="C7" s="10" t="s">
        <v>158</v>
      </c>
      <c r="D7" s="11">
        <v>1306</v>
      </c>
      <c r="E7" s="11" t="s">
        <v>224</v>
      </c>
      <c r="F7" s="18"/>
      <c r="G7" s="33"/>
      <c r="H7" s="13"/>
      <c r="I7" s="13">
        <v>600</v>
      </c>
      <c r="J7" s="14"/>
    </row>
    <row r="8" spans="2:10" ht="24.95" customHeight="1">
      <c r="B8" s="11" t="s">
        <v>95</v>
      </c>
      <c r="C8" s="10" t="s">
        <v>96</v>
      </c>
      <c r="D8" s="11">
        <v>1306</v>
      </c>
      <c r="E8" s="11" t="s">
        <v>225</v>
      </c>
      <c r="F8" s="18"/>
      <c r="G8" s="33"/>
      <c r="H8" s="13"/>
      <c r="I8" s="13">
        <v>600</v>
      </c>
      <c r="J8" s="14"/>
    </row>
    <row r="9" spans="2:10" ht="24.95" customHeight="1">
      <c r="B9" s="11" t="s">
        <v>93</v>
      </c>
      <c r="C9" s="10" t="s">
        <v>94</v>
      </c>
      <c r="D9" s="11">
        <v>1306</v>
      </c>
      <c r="E9" s="11" t="s">
        <v>225</v>
      </c>
      <c r="F9" s="18"/>
      <c r="G9" s="33"/>
      <c r="H9" s="13"/>
      <c r="I9" s="13">
        <v>600</v>
      </c>
      <c r="J9" s="14"/>
    </row>
    <row r="10" spans="2:10" ht="24.95" customHeight="1">
      <c r="B10" s="11" t="s">
        <v>178</v>
      </c>
      <c r="C10" s="10" t="s">
        <v>179</v>
      </c>
      <c r="D10" s="11">
        <v>1306</v>
      </c>
      <c r="E10" s="11" t="s">
        <v>226</v>
      </c>
      <c r="F10" s="18"/>
      <c r="G10" s="33"/>
      <c r="H10" s="13"/>
      <c r="I10" s="13">
        <v>300</v>
      </c>
      <c r="J10" s="14"/>
    </row>
    <row r="11" spans="2:10" ht="24.95" customHeight="1">
      <c r="B11" s="11" t="s">
        <v>105</v>
      </c>
      <c r="C11" s="10" t="s">
        <v>106</v>
      </c>
      <c r="D11" s="11">
        <v>1306</v>
      </c>
      <c r="E11" s="11" t="s">
        <v>226</v>
      </c>
      <c r="F11" s="18"/>
      <c r="G11" s="33"/>
      <c r="H11" s="13"/>
      <c r="I11" s="13">
        <v>300</v>
      </c>
      <c r="J11" s="14"/>
    </row>
    <row r="12" spans="2:10" ht="24.95" customHeight="1">
      <c r="B12" s="11" t="s">
        <v>99</v>
      </c>
      <c r="C12" s="10" t="s">
        <v>100</v>
      </c>
      <c r="D12" s="11">
        <v>1306</v>
      </c>
      <c r="E12" s="11" t="s">
        <v>226</v>
      </c>
      <c r="F12" s="18"/>
      <c r="G12" s="33"/>
      <c r="H12" s="13"/>
      <c r="I12" s="13">
        <v>300</v>
      </c>
      <c r="J12" s="14"/>
    </row>
    <row r="13" spans="2:10" ht="24.95" customHeight="1">
      <c r="B13" s="11" t="s">
        <v>97</v>
      </c>
      <c r="C13" s="10" t="s">
        <v>98</v>
      </c>
      <c r="D13" s="11">
        <v>1306</v>
      </c>
      <c r="E13" s="11" t="s">
        <v>226</v>
      </c>
      <c r="F13" s="18"/>
      <c r="G13" s="33"/>
      <c r="H13" s="13"/>
      <c r="I13" s="13">
        <v>300</v>
      </c>
      <c r="J13" s="14"/>
    </row>
    <row r="14" spans="2:10" ht="24.95" customHeight="1">
      <c r="B14" s="11" t="s">
        <v>103</v>
      </c>
      <c r="C14" s="10" t="s">
        <v>104</v>
      </c>
      <c r="D14" s="11">
        <v>1306</v>
      </c>
      <c r="E14" s="11" t="s">
        <v>226</v>
      </c>
      <c r="F14" s="18"/>
      <c r="G14" s="33"/>
      <c r="H14" s="13"/>
      <c r="I14" s="13">
        <v>300</v>
      </c>
      <c r="J14" s="14"/>
    </row>
    <row r="15" spans="2:10" ht="24.95" customHeight="1">
      <c r="B15" s="11" t="s">
        <v>101</v>
      </c>
      <c r="C15" s="10" t="s">
        <v>102</v>
      </c>
      <c r="D15" s="11">
        <v>1306</v>
      </c>
      <c r="E15" s="11" t="s">
        <v>226</v>
      </c>
      <c r="F15" s="18"/>
      <c r="G15" s="33"/>
      <c r="H15" s="13"/>
      <c r="I15" s="13">
        <v>300</v>
      </c>
      <c r="J15" s="14"/>
    </row>
    <row r="16" spans="2:10" ht="24.95" customHeight="1">
      <c r="B16" s="11" t="s">
        <v>129</v>
      </c>
      <c r="C16" s="10" t="s">
        <v>128</v>
      </c>
      <c r="D16" s="11">
        <v>1306</v>
      </c>
      <c r="E16" s="11" t="s">
        <v>226</v>
      </c>
      <c r="F16" s="18"/>
      <c r="G16" s="33"/>
      <c r="H16" s="13"/>
      <c r="I16" s="13">
        <v>300</v>
      </c>
      <c r="J16" s="14"/>
    </row>
    <row r="17" spans="2:10" ht="24.95" customHeight="1">
      <c r="B17" s="11" t="s">
        <v>237</v>
      </c>
      <c r="C17" s="10" t="s">
        <v>238</v>
      </c>
      <c r="D17" s="11">
        <v>1306</v>
      </c>
      <c r="E17" s="11" t="s">
        <v>226</v>
      </c>
      <c r="F17" s="18"/>
      <c r="G17" s="33"/>
      <c r="H17" s="13"/>
      <c r="I17" s="13">
        <v>300</v>
      </c>
      <c r="J17" s="14"/>
    </row>
    <row r="18" spans="2:10" ht="24.95" customHeight="1">
      <c r="B18" s="10" t="s">
        <v>173</v>
      </c>
      <c r="C18" s="10" t="s">
        <v>172</v>
      </c>
      <c r="D18" s="11">
        <v>1306</v>
      </c>
      <c r="E18" s="11" t="s">
        <v>226</v>
      </c>
      <c r="F18" s="18"/>
      <c r="G18" s="33"/>
      <c r="H18" s="13"/>
      <c r="I18" s="13">
        <v>300</v>
      </c>
      <c r="J18" s="14"/>
    </row>
    <row r="19" spans="2:10" ht="24.95" customHeight="1">
      <c r="B19" s="30" t="s">
        <v>140</v>
      </c>
      <c r="C19" s="30" t="s">
        <v>139</v>
      </c>
      <c r="D19" s="11">
        <v>1306</v>
      </c>
      <c r="E19" s="11" t="s">
        <v>226</v>
      </c>
      <c r="F19" s="18"/>
      <c r="G19" s="33"/>
      <c r="H19" s="13"/>
      <c r="I19" s="13">
        <v>300</v>
      </c>
      <c r="J19" s="14"/>
    </row>
    <row r="20" spans="2:10" ht="24.95" customHeight="1">
      <c r="B20" s="30"/>
      <c r="C20" s="30"/>
      <c r="D20" s="11"/>
      <c r="E20" s="11"/>
      <c r="F20" s="18"/>
      <c r="G20" s="33"/>
      <c r="H20" s="13"/>
      <c r="I20" s="13"/>
      <c r="J20" s="17"/>
    </row>
    <row r="21" spans="2:10" ht="21.95" customHeight="1">
      <c r="B21" s="37"/>
      <c r="C21" s="38"/>
      <c r="D21" s="11"/>
      <c r="E21" s="11"/>
      <c r="F21" s="18"/>
      <c r="G21" s="33"/>
      <c r="H21" s="13"/>
      <c r="I21" s="13"/>
      <c r="J21" s="17"/>
    </row>
    <row r="22" spans="2:10" ht="21.95" customHeight="1">
      <c r="B22" s="10"/>
      <c r="C22" s="12"/>
      <c r="D22" s="12"/>
      <c r="E22" s="23" t="s">
        <v>107</v>
      </c>
      <c r="F22" s="24">
        <f>SUM(F7:F21)</f>
        <v>0</v>
      </c>
      <c r="G22" s="24">
        <f>SUM(G7:G21)</f>
        <v>0</v>
      </c>
      <c r="H22" s="24">
        <f>SUM(H7:H21)</f>
        <v>0</v>
      </c>
      <c r="I22" s="24">
        <f>SUM(I7:I21)</f>
        <v>4800</v>
      </c>
      <c r="J22" s="17"/>
    </row>
    <row r="23" spans="2:10" ht="21.95" customHeight="1">
      <c r="E23" s="23"/>
      <c r="F23" s="24"/>
      <c r="G23" s="24"/>
      <c r="H23" s="24"/>
      <c r="I23" s="24"/>
    </row>
    <row r="24" spans="2:10">
      <c r="E24" s="23"/>
      <c r="F24" s="24"/>
      <c r="G24" s="24"/>
      <c r="H24" s="24"/>
      <c r="I24" s="24"/>
    </row>
  </sheetData>
  <phoneticPr fontId="0" type="noConversion"/>
  <pageMargins left="7.0000000000000007E-2" right="0.11" top="0.9" bottom="1" header="0" footer="0"/>
  <pageSetup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B1:J24"/>
  <sheetViews>
    <sheetView topLeftCell="C1" workbookViewId="0">
      <selection activeCell="B1" sqref="B1"/>
    </sheetView>
  </sheetViews>
  <sheetFormatPr baseColWidth="10" defaultRowHeight="12.75"/>
  <cols>
    <col min="1" max="1" width="1.7109375" customWidth="1"/>
    <col min="2" max="2" width="12.7109375" customWidth="1"/>
    <col min="3" max="3" width="30.7109375" customWidth="1"/>
    <col min="4" max="4" width="5.42578125" customWidth="1"/>
    <col min="5" max="5" width="15.140625" customWidth="1"/>
    <col min="6" max="6" width="11.140625" customWidth="1"/>
    <col min="7" max="7" width="1.28515625" customWidth="1"/>
    <col min="8" max="8" width="0.85546875" customWidth="1"/>
    <col min="10" max="10" width="28.5703125" customWidth="1"/>
  </cols>
  <sheetData>
    <row r="1" spans="2:10" ht="18">
      <c r="F1" s="1" t="s">
        <v>0</v>
      </c>
      <c r="G1" s="39"/>
      <c r="H1" s="39"/>
      <c r="I1" s="39"/>
      <c r="J1" s="3"/>
    </row>
    <row r="2" spans="2:10" ht="15">
      <c r="F2" s="4" t="s">
        <v>252</v>
      </c>
      <c r="G2" s="39"/>
      <c r="H2" s="39"/>
      <c r="I2" s="39"/>
      <c r="J2" s="25"/>
    </row>
    <row r="3" spans="2:10" ht="15">
      <c r="F3" s="42" t="s">
        <v>253</v>
      </c>
      <c r="G3" s="39"/>
      <c r="H3" s="39"/>
      <c r="I3" s="39"/>
    </row>
    <row r="4" spans="2:10">
      <c r="F4" s="40"/>
      <c r="G4" s="39"/>
      <c r="H4" s="39"/>
      <c r="I4" s="39"/>
    </row>
    <row r="5" spans="2:10">
      <c r="B5" s="6" t="s">
        <v>3</v>
      </c>
      <c r="C5" s="6" t="s">
        <v>4</v>
      </c>
      <c r="D5" s="6"/>
      <c r="E5" s="6" t="s">
        <v>180</v>
      </c>
      <c r="F5" s="41"/>
      <c r="G5" s="41"/>
      <c r="H5" s="41"/>
      <c r="I5" s="41" t="s">
        <v>8</v>
      </c>
      <c r="J5" s="6" t="s">
        <v>9</v>
      </c>
    </row>
    <row r="7" spans="2:10" ht="24.95" customHeight="1">
      <c r="B7" s="30" t="s">
        <v>143</v>
      </c>
      <c r="C7" s="30" t="s">
        <v>142</v>
      </c>
      <c r="D7" s="11">
        <v>1306</v>
      </c>
      <c r="E7" s="11" t="s">
        <v>226</v>
      </c>
      <c r="F7" s="18"/>
      <c r="G7" s="33"/>
      <c r="H7" s="13"/>
      <c r="I7" s="13">
        <v>300</v>
      </c>
      <c r="J7" s="14"/>
    </row>
    <row r="8" spans="2:10" ht="24.95" customHeight="1">
      <c r="B8" s="30" t="s">
        <v>144</v>
      </c>
      <c r="C8" s="30" t="s">
        <v>141</v>
      </c>
      <c r="D8" s="11">
        <v>1306</v>
      </c>
      <c r="E8" s="11" t="s">
        <v>226</v>
      </c>
      <c r="F8" s="18"/>
      <c r="G8" s="33"/>
      <c r="H8" s="13"/>
      <c r="I8" s="13">
        <v>300</v>
      </c>
      <c r="J8" s="14"/>
    </row>
    <row r="9" spans="2:10" ht="24.95" customHeight="1">
      <c r="B9" s="30" t="s">
        <v>146</v>
      </c>
      <c r="C9" s="30" t="s">
        <v>145</v>
      </c>
      <c r="D9" s="11">
        <v>1306</v>
      </c>
      <c r="E9" s="11" t="s">
        <v>226</v>
      </c>
      <c r="F9" s="18"/>
      <c r="G9" s="33"/>
      <c r="H9" s="13"/>
      <c r="I9" s="13">
        <v>300</v>
      </c>
      <c r="J9" s="14"/>
    </row>
    <row r="10" spans="2:10" ht="24.95" customHeight="1">
      <c r="B10" s="30" t="s">
        <v>147</v>
      </c>
      <c r="C10" s="30" t="s">
        <v>175</v>
      </c>
      <c r="D10" s="11">
        <v>1306</v>
      </c>
      <c r="E10" s="11" t="s">
        <v>226</v>
      </c>
      <c r="F10" s="18"/>
      <c r="G10" s="33"/>
      <c r="H10" s="13"/>
      <c r="I10" s="13">
        <v>300</v>
      </c>
      <c r="J10" s="14"/>
    </row>
    <row r="11" spans="2:10" ht="24.95" customHeight="1">
      <c r="B11" s="30" t="s">
        <v>151</v>
      </c>
      <c r="C11" s="30" t="s">
        <v>150</v>
      </c>
      <c r="D11" s="11">
        <v>1306</v>
      </c>
      <c r="E11" s="11" t="s">
        <v>226</v>
      </c>
      <c r="F11" s="18"/>
      <c r="G11" s="33"/>
      <c r="H11" s="13"/>
      <c r="I11" s="13">
        <v>300</v>
      </c>
      <c r="J11" s="14"/>
    </row>
    <row r="12" spans="2:10" ht="24.95" customHeight="1">
      <c r="B12" s="30" t="s">
        <v>153</v>
      </c>
      <c r="C12" s="30" t="s">
        <v>152</v>
      </c>
      <c r="D12" s="11">
        <v>1306</v>
      </c>
      <c r="E12" s="11" t="s">
        <v>226</v>
      </c>
      <c r="F12" s="18"/>
      <c r="G12" s="33"/>
      <c r="H12" s="13"/>
      <c r="I12" s="13">
        <v>300</v>
      </c>
      <c r="J12" s="14"/>
    </row>
    <row r="13" spans="2:10" ht="24.95" customHeight="1">
      <c r="B13" s="30" t="s">
        <v>161</v>
      </c>
      <c r="C13" s="30" t="s">
        <v>160</v>
      </c>
      <c r="D13" s="11">
        <v>1306</v>
      </c>
      <c r="E13" s="11" t="s">
        <v>226</v>
      </c>
      <c r="F13" s="18"/>
      <c r="G13" s="33"/>
      <c r="H13" s="13"/>
      <c r="I13" s="13">
        <v>300</v>
      </c>
      <c r="J13" s="14"/>
    </row>
    <row r="14" spans="2:10" ht="24.95" customHeight="1">
      <c r="B14" s="30" t="s">
        <v>163</v>
      </c>
      <c r="C14" s="30" t="s">
        <v>162</v>
      </c>
      <c r="D14" s="11">
        <v>1306</v>
      </c>
      <c r="E14" s="11" t="s">
        <v>226</v>
      </c>
      <c r="F14" s="18"/>
      <c r="G14" s="33"/>
      <c r="H14" s="13"/>
      <c r="I14" s="13">
        <v>300</v>
      </c>
      <c r="J14" s="14"/>
    </row>
    <row r="15" spans="2:10" ht="24.95" customHeight="1">
      <c r="B15" s="30" t="s">
        <v>165</v>
      </c>
      <c r="C15" s="30" t="s">
        <v>164</v>
      </c>
      <c r="D15" s="11">
        <v>1306</v>
      </c>
      <c r="E15" s="11" t="s">
        <v>226</v>
      </c>
      <c r="F15" s="18"/>
      <c r="G15" s="33"/>
      <c r="H15" s="13"/>
      <c r="I15" s="13">
        <v>300</v>
      </c>
      <c r="J15" s="14"/>
    </row>
    <row r="16" spans="2:10" ht="24.95" customHeight="1">
      <c r="B16" s="30" t="s">
        <v>167</v>
      </c>
      <c r="C16" s="30" t="s">
        <v>166</v>
      </c>
      <c r="D16" s="11">
        <v>1306</v>
      </c>
      <c r="E16" s="11" t="s">
        <v>226</v>
      </c>
      <c r="F16" s="18"/>
      <c r="G16" s="33"/>
      <c r="H16" s="13"/>
      <c r="I16" s="13">
        <v>300</v>
      </c>
      <c r="J16" s="14"/>
    </row>
    <row r="17" spans="2:10" ht="24.95" customHeight="1">
      <c r="B17" s="30" t="s">
        <v>169</v>
      </c>
      <c r="C17" s="30" t="s">
        <v>168</v>
      </c>
      <c r="D17" s="11">
        <v>1306</v>
      </c>
      <c r="E17" s="11" t="s">
        <v>226</v>
      </c>
      <c r="F17" s="18"/>
      <c r="G17" s="33"/>
      <c r="H17" s="13"/>
      <c r="I17" s="13">
        <v>300</v>
      </c>
      <c r="J17" s="14"/>
    </row>
    <row r="18" spans="2:10" ht="24.95" customHeight="1">
      <c r="B18" s="29" t="s">
        <v>171</v>
      </c>
      <c r="C18" s="30" t="s">
        <v>170</v>
      </c>
      <c r="D18" s="11">
        <v>1306</v>
      </c>
      <c r="E18" s="11" t="s">
        <v>226</v>
      </c>
      <c r="F18" s="18"/>
      <c r="G18" s="33"/>
      <c r="H18" s="13"/>
      <c r="I18" s="13">
        <v>300</v>
      </c>
      <c r="J18" s="14"/>
    </row>
    <row r="19" spans="2:10" ht="24.95" customHeight="1">
      <c r="B19" s="29" t="s">
        <v>177</v>
      </c>
      <c r="C19" s="30" t="s">
        <v>174</v>
      </c>
      <c r="D19" s="11">
        <v>1306</v>
      </c>
      <c r="E19" s="11" t="s">
        <v>226</v>
      </c>
      <c r="F19" s="18"/>
      <c r="G19" s="33"/>
      <c r="H19" s="13"/>
      <c r="I19" s="13">
        <v>300</v>
      </c>
      <c r="J19" s="14"/>
    </row>
    <row r="20" spans="2:10" ht="24.95" customHeight="1">
      <c r="B20" s="37" t="s">
        <v>235</v>
      </c>
      <c r="C20" s="38" t="s">
        <v>234</v>
      </c>
      <c r="D20" s="11">
        <v>1306</v>
      </c>
      <c r="E20" s="11" t="s">
        <v>226</v>
      </c>
      <c r="F20" s="18"/>
      <c r="G20" s="33"/>
      <c r="H20" s="13"/>
      <c r="I20" s="13">
        <v>300</v>
      </c>
      <c r="J20" s="14"/>
    </row>
    <row r="21" spans="2:10" ht="21.95" customHeight="1">
      <c r="B21" s="37" t="s">
        <v>244</v>
      </c>
      <c r="C21" s="38" t="s">
        <v>243</v>
      </c>
      <c r="D21" s="11">
        <v>1306</v>
      </c>
      <c r="E21" s="11" t="s">
        <v>226</v>
      </c>
      <c r="F21" s="18"/>
      <c r="G21" s="33"/>
      <c r="H21" s="13"/>
      <c r="I21" s="13">
        <v>300</v>
      </c>
      <c r="J21" s="14"/>
    </row>
    <row r="22" spans="2:10" ht="21.95" customHeight="1">
      <c r="B22" s="10"/>
      <c r="C22" s="12"/>
      <c r="D22" s="12"/>
      <c r="E22" s="23" t="s">
        <v>107</v>
      </c>
      <c r="F22" s="24">
        <f>SUM(F7:F21)</f>
        <v>0</v>
      </c>
      <c r="G22" s="24">
        <f>SUM(G7:G21)</f>
        <v>0</v>
      </c>
      <c r="H22" s="24">
        <f>SUM(H7:H21)</f>
        <v>0</v>
      </c>
      <c r="I22" s="24">
        <f>SUM(I7:I21)</f>
        <v>4500</v>
      </c>
      <c r="J22" s="17"/>
    </row>
    <row r="23" spans="2:10" ht="21.95" customHeight="1">
      <c r="E23" s="23"/>
      <c r="F23" s="24"/>
      <c r="G23" s="24"/>
      <c r="H23" s="24"/>
      <c r="I23" s="24"/>
    </row>
    <row r="24" spans="2:10">
      <c r="E24" s="23"/>
      <c r="F24" s="24"/>
      <c r="G24" s="24"/>
      <c r="H24" s="24"/>
      <c r="I24" s="24"/>
    </row>
  </sheetData>
  <phoneticPr fontId="0" type="noConversion"/>
  <pageMargins left="7.0000000000000007E-2" right="0.11" top="0.9" bottom="1" header="0" footer="0"/>
  <pageSetup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K152"/>
  <sheetViews>
    <sheetView workbookViewId="0">
      <selection activeCell="J78" sqref="J78"/>
    </sheetView>
  </sheetViews>
  <sheetFormatPr baseColWidth="10" defaultRowHeight="12.75"/>
  <cols>
    <col min="1" max="1" width="13.7109375" customWidth="1"/>
    <col min="2" max="2" width="41.7109375" customWidth="1"/>
    <col min="3" max="3" width="8.7109375" customWidth="1"/>
    <col min="4" max="4" width="13.7109375" customWidth="1"/>
    <col min="5" max="5" width="41.85546875" customWidth="1"/>
    <col min="6" max="6" width="8.7109375" customWidth="1"/>
    <col min="7" max="7" width="14.28515625" customWidth="1"/>
    <col min="8" max="8" width="0.85546875" hidden="1" customWidth="1"/>
    <col min="10" max="10" width="28.5703125" customWidth="1"/>
  </cols>
  <sheetData>
    <row r="1" spans="1:11">
      <c r="A1" s="62" t="s">
        <v>3</v>
      </c>
      <c r="B1" s="62" t="s">
        <v>410</v>
      </c>
      <c r="C1" s="62" t="s">
        <v>411</v>
      </c>
      <c r="D1" s="62" t="s">
        <v>3</v>
      </c>
      <c r="E1" s="62" t="s">
        <v>410</v>
      </c>
      <c r="F1" s="63" t="s">
        <v>411</v>
      </c>
      <c r="G1" s="39"/>
      <c r="H1" s="39"/>
      <c r="K1" s="44"/>
    </row>
    <row r="2" spans="1:11" ht="3" customHeight="1">
      <c r="A2" s="51"/>
      <c r="B2" s="51"/>
      <c r="C2" s="51"/>
      <c r="D2" s="51"/>
      <c r="E2" s="51"/>
      <c r="F2" s="51"/>
      <c r="H2" s="39"/>
      <c r="K2" s="44"/>
    </row>
    <row r="3" spans="1:11">
      <c r="A3" s="52" t="s">
        <v>294</v>
      </c>
      <c r="B3" s="53" t="s">
        <v>262</v>
      </c>
      <c r="C3" s="6">
        <v>1</v>
      </c>
      <c r="D3" s="52" t="s">
        <v>66</v>
      </c>
      <c r="E3" s="53" t="s">
        <v>67</v>
      </c>
      <c r="F3" s="6">
        <v>73</v>
      </c>
    </row>
    <row r="4" spans="1:11" ht="12" customHeight="1">
      <c r="A4" s="52" t="s">
        <v>363</v>
      </c>
      <c r="B4" s="53" t="s">
        <v>263</v>
      </c>
      <c r="C4" s="6">
        <v>2</v>
      </c>
      <c r="D4" s="52" t="s">
        <v>11</v>
      </c>
      <c r="E4" s="55" t="s">
        <v>127</v>
      </c>
      <c r="F4" s="6">
        <v>74</v>
      </c>
    </row>
    <row r="5" spans="1:11" ht="12" customHeight="1">
      <c r="A5" s="52" t="s">
        <v>274</v>
      </c>
      <c r="B5" s="53" t="s">
        <v>264</v>
      </c>
      <c r="C5" s="6">
        <v>3</v>
      </c>
      <c r="D5" s="54" t="s">
        <v>232</v>
      </c>
      <c r="E5" s="53" t="s">
        <v>233</v>
      </c>
      <c r="F5" s="6">
        <v>75</v>
      </c>
    </row>
    <row r="6" spans="1:11" ht="11.25" customHeight="1">
      <c r="A6" s="52" t="s">
        <v>276</v>
      </c>
      <c r="B6" s="53" t="s">
        <v>265</v>
      </c>
      <c r="C6" s="6">
        <v>4</v>
      </c>
      <c r="D6" s="52" t="s">
        <v>126</v>
      </c>
      <c r="E6" s="53" t="s">
        <v>286</v>
      </c>
      <c r="F6" s="6">
        <v>76</v>
      </c>
    </row>
    <row r="7" spans="1:11" ht="14.25" customHeight="1">
      <c r="A7" s="52" t="s">
        <v>364</v>
      </c>
      <c r="B7" s="53" t="s">
        <v>266</v>
      </c>
      <c r="C7" s="6">
        <v>5</v>
      </c>
      <c r="D7" s="52" t="s">
        <v>398</v>
      </c>
      <c r="E7" s="51" t="s">
        <v>397</v>
      </c>
      <c r="F7" s="6">
        <v>77</v>
      </c>
    </row>
    <row r="8" spans="1:11" ht="12.75" customHeight="1">
      <c r="A8" s="52" t="s">
        <v>370</v>
      </c>
      <c r="B8" s="53" t="s">
        <v>267</v>
      </c>
      <c r="C8" s="6">
        <v>6</v>
      </c>
      <c r="D8" s="52" t="s">
        <v>297</v>
      </c>
      <c r="E8" s="53" t="s">
        <v>298</v>
      </c>
      <c r="F8" s="6">
        <v>78</v>
      </c>
    </row>
    <row r="9" spans="1:11" ht="14.25" customHeight="1">
      <c r="A9" s="52" t="s">
        <v>277</v>
      </c>
      <c r="B9" s="53" t="s">
        <v>268</v>
      </c>
      <c r="C9" s="6">
        <v>7</v>
      </c>
      <c r="D9" s="52" t="s">
        <v>393</v>
      </c>
      <c r="E9" s="53" t="s">
        <v>392</v>
      </c>
      <c r="F9" s="6">
        <v>79</v>
      </c>
    </row>
    <row r="10" spans="1:11" ht="14.25" customHeight="1">
      <c r="A10" s="52" t="s">
        <v>367</v>
      </c>
      <c r="B10" s="53" t="s">
        <v>269</v>
      </c>
      <c r="C10" s="6">
        <v>8</v>
      </c>
      <c r="D10" s="52" t="s">
        <v>69</v>
      </c>
      <c r="E10" s="53" t="s">
        <v>70</v>
      </c>
      <c r="F10" s="6">
        <v>80</v>
      </c>
    </row>
    <row r="11" spans="1:11" ht="14.25" customHeight="1">
      <c r="A11" s="52" t="s">
        <v>368</v>
      </c>
      <c r="B11" s="53" t="s">
        <v>371</v>
      </c>
      <c r="C11" s="6">
        <v>9</v>
      </c>
      <c r="D11" s="52" t="s">
        <v>71</v>
      </c>
      <c r="E11" s="53" t="s">
        <v>72</v>
      </c>
      <c r="F11" s="6">
        <v>81</v>
      </c>
    </row>
    <row r="12" spans="1:11" ht="14.25" customHeight="1">
      <c r="A12" s="52" t="s">
        <v>369</v>
      </c>
      <c r="B12" s="53" t="s">
        <v>270</v>
      </c>
      <c r="C12" s="6">
        <v>10</v>
      </c>
      <c r="D12" s="52" t="s">
        <v>73</v>
      </c>
      <c r="E12" s="53" t="s">
        <v>74</v>
      </c>
      <c r="F12" s="6">
        <v>82</v>
      </c>
    </row>
    <row r="13" spans="1:11" ht="15" customHeight="1">
      <c r="A13" s="52" t="s">
        <v>272</v>
      </c>
      <c r="B13" s="53" t="s">
        <v>271</v>
      </c>
      <c r="C13" s="6">
        <v>11</v>
      </c>
      <c r="D13" s="52" t="s">
        <v>75</v>
      </c>
      <c r="E13" s="53" t="s">
        <v>76</v>
      </c>
      <c r="F13" s="6">
        <v>83</v>
      </c>
    </row>
    <row r="14" spans="1:11" ht="15" customHeight="1">
      <c r="A14" s="52" t="s">
        <v>275</v>
      </c>
      <c r="B14" s="53" t="s">
        <v>273</v>
      </c>
      <c r="C14" s="6">
        <v>12</v>
      </c>
      <c r="D14" s="52" t="s">
        <v>77</v>
      </c>
      <c r="E14" s="53" t="s">
        <v>78</v>
      </c>
      <c r="F14" s="6">
        <v>84</v>
      </c>
    </row>
    <row r="15" spans="1:11" ht="14.25" customHeight="1">
      <c r="A15" s="52" t="s">
        <v>258</v>
      </c>
      <c r="B15" s="53" t="s">
        <v>365</v>
      </c>
      <c r="C15" s="6">
        <v>13</v>
      </c>
      <c r="D15" s="52" t="s">
        <v>68</v>
      </c>
      <c r="E15" s="53" t="s">
        <v>130</v>
      </c>
      <c r="F15" s="6">
        <v>85</v>
      </c>
    </row>
    <row r="16" spans="1:11" ht="13.5" customHeight="1">
      <c r="A16" s="52" t="s">
        <v>299</v>
      </c>
      <c r="B16" s="53" t="s">
        <v>300</v>
      </c>
      <c r="C16" s="6">
        <v>14</v>
      </c>
      <c r="D16" s="52" t="s">
        <v>157</v>
      </c>
      <c r="E16" s="53" t="s">
        <v>131</v>
      </c>
      <c r="F16" s="6">
        <v>86</v>
      </c>
    </row>
    <row r="17" spans="1:6" ht="14.25" customHeight="1">
      <c r="A17" s="52" t="s">
        <v>301</v>
      </c>
      <c r="B17" s="53" t="s">
        <v>302</v>
      </c>
      <c r="C17" s="6">
        <v>15</v>
      </c>
      <c r="D17" s="54" t="s">
        <v>228</v>
      </c>
      <c r="E17" s="53" t="s">
        <v>227</v>
      </c>
      <c r="F17" s="6">
        <v>87</v>
      </c>
    </row>
    <row r="18" spans="1:6" ht="14.25" customHeight="1">
      <c r="A18" s="52" t="s">
        <v>12</v>
      </c>
      <c r="B18" s="53" t="s">
        <v>13</v>
      </c>
      <c r="C18" s="6">
        <v>16</v>
      </c>
      <c r="D18" s="54" t="s">
        <v>400</v>
      </c>
      <c r="E18" s="54" t="s">
        <v>399</v>
      </c>
      <c r="F18" s="6">
        <v>88</v>
      </c>
    </row>
    <row r="19" spans="1:6" ht="14.25" customHeight="1">
      <c r="A19" s="52" t="s">
        <v>290</v>
      </c>
      <c r="B19" s="53" t="s">
        <v>278</v>
      </c>
      <c r="C19" s="6">
        <v>17</v>
      </c>
      <c r="D19" s="52" t="s">
        <v>79</v>
      </c>
      <c r="E19" s="53" t="s">
        <v>80</v>
      </c>
      <c r="F19" s="6">
        <v>89</v>
      </c>
    </row>
    <row r="20" spans="1:6" ht="14.25" customHeight="1">
      <c r="A20" s="52" t="s">
        <v>303</v>
      </c>
      <c r="B20" s="53" t="s">
        <v>304</v>
      </c>
      <c r="C20" s="6">
        <v>18</v>
      </c>
      <c r="D20" s="52" t="s">
        <v>318</v>
      </c>
      <c r="E20" s="53" t="s">
        <v>319</v>
      </c>
      <c r="F20" s="6">
        <v>90</v>
      </c>
    </row>
    <row r="21" spans="1:6" ht="12.75" customHeight="1">
      <c r="A21" s="52" t="s">
        <v>280</v>
      </c>
      <c r="B21" s="53" t="s">
        <v>279</v>
      </c>
      <c r="C21" s="6">
        <v>19</v>
      </c>
      <c r="D21" s="52" t="s">
        <v>133</v>
      </c>
      <c r="E21" s="53" t="s">
        <v>132</v>
      </c>
      <c r="F21" s="6">
        <v>91</v>
      </c>
    </row>
    <row r="22" spans="1:6" ht="11.25" customHeight="1">
      <c r="A22" s="54" t="s">
        <v>401</v>
      </c>
      <c r="B22" s="54" t="s">
        <v>281</v>
      </c>
      <c r="C22" s="6">
        <v>20</v>
      </c>
      <c r="D22" s="52" t="s">
        <v>320</v>
      </c>
      <c r="E22" s="53" t="s">
        <v>321</v>
      </c>
      <c r="F22" s="6">
        <v>92</v>
      </c>
    </row>
    <row r="23" spans="1:6">
      <c r="A23" s="52" t="s">
        <v>305</v>
      </c>
      <c r="B23" s="53" t="s">
        <v>306</v>
      </c>
      <c r="C23" s="6">
        <v>21</v>
      </c>
      <c r="D23" s="52" t="s">
        <v>134</v>
      </c>
      <c r="E23" s="53" t="s">
        <v>254</v>
      </c>
      <c r="F23" s="6">
        <v>93</v>
      </c>
    </row>
    <row r="24" spans="1:6">
      <c r="A24" s="52" t="s">
        <v>154</v>
      </c>
      <c r="B24" s="53" t="s">
        <v>155</v>
      </c>
      <c r="C24" s="6">
        <v>22</v>
      </c>
      <c r="D24" s="52" t="s">
        <v>138</v>
      </c>
      <c r="E24" s="53" t="s">
        <v>137</v>
      </c>
      <c r="F24" s="6">
        <v>94</v>
      </c>
    </row>
    <row r="25" spans="1:6">
      <c r="A25" s="52" t="s">
        <v>381</v>
      </c>
      <c r="B25" s="53" t="s">
        <v>380</v>
      </c>
      <c r="C25" s="6">
        <v>23</v>
      </c>
      <c r="D25" s="52" t="s">
        <v>81</v>
      </c>
      <c r="E25" s="53" t="s">
        <v>82</v>
      </c>
      <c r="F25" s="6">
        <v>95</v>
      </c>
    </row>
    <row r="26" spans="1:6">
      <c r="A26" s="52" t="s">
        <v>383</v>
      </c>
      <c r="B26" s="55" t="s">
        <v>382</v>
      </c>
      <c r="C26" s="6">
        <v>24</v>
      </c>
      <c r="D26" s="52" t="s">
        <v>83</v>
      </c>
      <c r="E26" s="53" t="s">
        <v>84</v>
      </c>
      <c r="F26" s="6">
        <v>96</v>
      </c>
    </row>
    <row r="27" spans="1:6">
      <c r="A27" s="52" t="s">
        <v>385</v>
      </c>
      <c r="B27" s="53" t="s">
        <v>384</v>
      </c>
      <c r="C27" s="6">
        <v>25</v>
      </c>
      <c r="D27" s="52" t="s">
        <v>231</v>
      </c>
      <c r="E27" s="53" t="s">
        <v>230</v>
      </c>
      <c r="F27" s="6">
        <v>97</v>
      </c>
    </row>
    <row r="28" spans="1:6">
      <c r="A28" s="54" t="s">
        <v>373</v>
      </c>
      <c r="B28" s="56" t="s">
        <v>307</v>
      </c>
      <c r="C28" s="6">
        <v>26</v>
      </c>
      <c r="D28" s="52" t="s">
        <v>85</v>
      </c>
      <c r="E28" s="53" t="s">
        <v>86</v>
      </c>
      <c r="F28" s="6">
        <v>98</v>
      </c>
    </row>
    <row r="29" spans="1:6">
      <c r="A29" s="52" t="s">
        <v>375</v>
      </c>
      <c r="B29" s="54" t="s">
        <v>374</v>
      </c>
      <c r="C29" s="6">
        <v>27</v>
      </c>
      <c r="D29" s="52" t="s">
        <v>89</v>
      </c>
      <c r="E29" s="53" t="s">
        <v>90</v>
      </c>
      <c r="F29" s="6">
        <v>99</v>
      </c>
    </row>
    <row r="30" spans="1:6">
      <c r="A30" s="52" t="s">
        <v>386</v>
      </c>
      <c r="B30" s="53" t="s">
        <v>407</v>
      </c>
      <c r="C30" s="6">
        <v>28</v>
      </c>
      <c r="D30" s="52" t="s">
        <v>28</v>
      </c>
      <c r="E30" s="53" t="s">
        <v>29</v>
      </c>
      <c r="F30" s="6">
        <v>100</v>
      </c>
    </row>
    <row r="31" spans="1:6">
      <c r="A31" s="52" t="s">
        <v>14</v>
      </c>
      <c r="B31" s="53" t="s">
        <v>15</v>
      </c>
      <c r="C31" s="6">
        <v>29</v>
      </c>
      <c r="D31" s="52" t="s">
        <v>87</v>
      </c>
      <c r="E31" s="53" t="s">
        <v>88</v>
      </c>
      <c r="F31" s="6">
        <v>101</v>
      </c>
    </row>
    <row r="32" spans="1:6">
      <c r="A32" s="52" t="s">
        <v>16</v>
      </c>
      <c r="B32" s="53" t="s">
        <v>17</v>
      </c>
      <c r="C32" s="6">
        <v>30</v>
      </c>
      <c r="D32" s="52" t="s">
        <v>136</v>
      </c>
      <c r="E32" s="53" t="s">
        <v>135</v>
      </c>
      <c r="F32" s="6">
        <v>102</v>
      </c>
    </row>
    <row r="33" spans="1:7">
      <c r="A33" s="52" t="s">
        <v>18</v>
      </c>
      <c r="B33" s="53" t="s">
        <v>19</v>
      </c>
      <c r="C33" s="6">
        <v>31</v>
      </c>
      <c r="D33" s="54" t="s">
        <v>402</v>
      </c>
      <c r="E33" s="53" t="s">
        <v>240</v>
      </c>
      <c r="F33" s="6">
        <v>103</v>
      </c>
    </row>
    <row r="34" spans="1:7">
      <c r="A34" s="57" t="s">
        <v>20</v>
      </c>
      <c r="B34" s="55" t="s">
        <v>21</v>
      </c>
      <c r="C34" s="6">
        <v>32</v>
      </c>
      <c r="D34" s="52" t="s">
        <v>403</v>
      </c>
      <c r="E34" s="53" t="s">
        <v>241</v>
      </c>
      <c r="F34" s="6">
        <v>104</v>
      </c>
    </row>
    <row r="35" spans="1:7">
      <c r="A35" s="52" t="s">
        <v>22</v>
      </c>
      <c r="B35" s="53" t="s">
        <v>23</v>
      </c>
      <c r="C35" s="6">
        <v>33</v>
      </c>
      <c r="D35" s="52" t="s">
        <v>91</v>
      </c>
      <c r="E35" s="53" t="s">
        <v>92</v>
      </c>
      <c r="F35" s="6">
        <v>105</v>
      </c>
    </row>
    <row r="36" spans="1:7">
      <c r="A36" s="52" t="s">
        <v>24</v>
      </c>
      <c r="B36" s="53" t="s">
        <v>25</v>
      </c>
      <c r="C36" s="6">
        <v>34</v>
      </c>
      <c r="D36" s="52" t="s">
        <v>288</v>
      </c>
      <c r="E36" s="55" t="s">
        <v>289</v>
      </c>
      <c r="F36" s="6">
        <v>106</v>
      </c>
    </row>
    <row r="37" spans="1:7">
      <c r="A37" s="52" t="s">
        <v>26</v>
      </c>
      <c r="B37" s="53" t="s">
        <v>27</v>
      </c>
      <c r="C37" s="6">
        <v>35</v>
      </c>
      <c r="D37" s="52" t="s">
        <v>291</v>
      </c>
      <c r="E37" s="53" t="s">
        <v>261</v>
      </c>
      <c r="F37" s="6">
        <v>107</v>
      </c>
    </row>
    <row r="38" spans="1:7">
      <c r="A38" s="52" t="s">
        <v>408</v>
      </c>
      <c r="B38" s="53" t="s">
        <v>409</v>
      </c>
      <c r="C38" s="6">
        <v>36</v>
      </c>
      <c r="D38" s="52" t="s">
        <v>323</v>
      </c>
      <c r="E38" s="53" t="s">
        <v>324</v>
      </c>
      <c r="F38" s="6">
        <v>108</v>
      </c>
    </row>
    <row r="39" spans="1:7">
      <c r="A39" s="52" t="s">
        <v>30</v>
      </c>
      <c r="B39" s="53" t="s">
        <v>31</v>
      </c>
      <c r="C39" s="6">
        <v>37</v>
      </c>
      <c r="D39" s="52" t="s">
        <v>389</v>
      </c>
      <c r="E39" s="53" t="s">
        <v>388</v>
      </c>
      <c r="F39" s="6">
        <v>109</v>
      </c>
    </row>
    <row r="40" spans="1:7">
      <c r="A40" s="52" t="s">
        <v>282</v>
      </c>
      <c r="B40" s="53" t="s">
        <v>260</v>
      </c>
      <c r="C40" s="6">
        <v>38</v>
      </c>
      <c r="D40" s="52" t="s">
        <v>391</v>
      </c>
      <c r="E40" s="53" t="s">
        <v>390</v>
      </c>
      <c r="F40" s="6">
        <v>110</v>
      </c>
    </row>
    <row r="41" spans="1:7">
      <c r="A41" s="52" t="s">
        <v>32</v>
      </c>
      <c r="B41" s="53" t="s">
        <v>33</v>
      </c>
      <c r="C41" s="6">
        <v>39</v>
      </c>
      <c r="D41" s="52" t="s">
        <v>326</v>
      </c>
      <c r="E41" s="55" t="s">
        <v>327</v>
      </c>
      <c r="F41" s="6">
        <v>111</v>
      </c>
      <c r="G41" s="64"/>
    </row>
    <row r="42" spans="1:7">
      <c r="A42" s="52" t="s">
        <v>40</v>
      </c>
      <c r="B42" s="53" t="s">
        <v>41</v>
      </c>
      <c r="C42" s="6">
        <v>40</v>
      </c>
      <c r="D42" s="52" t="s">
        <v>329</v>
      </c>
      <c r="E42" s="74" t="s">
        <v>330</v>
      </c>
      <c r="F42" s="78">
        <v>112</v>
      </c>
    </row>
    <row r="43" spans="1:7">
      <c r="A43" s="52" t="s">
        <v>287</v>
      </c>
      <c r="B43" s="53" t="s">
        <v>283</v>
      </c>
      <c r="C43" s="6">
        <v>41</v>
      </c>
      <c r="D43" s="52" t="s">
        <v>331</v>
      </c>
      <c r="E43" s="75" t="s">
        <v>332</v>
      </c>
      <c r="F43" s="78">
        <v>113</v>
      </c>
    </row>
    <row r="44" spans="1:7">
      <c r="A44" s="52" t="s">
        <v>34</v>
      </c>
      <c r="B44" s="53" t="s">
        <v>35</v>
      </c>
      <c r="C44" s="6">
        <v>42</v>
      </c>
      <c r="D44" s="52" t="s">
        <v>333</v>
      </c>
      <c r="E44" s="75" t="s">
        <v>334</v>
      </c>
      <c r="F44" s="78">
        <v>114</v>
      </c>
    </row>
    <row r="45" spans="1:7">
      <c r="A45" s="52" t="s">
        <v>395</v>
      </c>
      <c r="B45" s="53" t="s">
        <v>394</v>
      </c>
      <c r="C45" s="6">
        <v>43</v>
      </c>
      <c r="D45" s="52" t="s">
        <v>335</v>
      </c>
      <c r="E45" s="75" t="s">
        <v>336</v>
      </c>
      <c r="F45" s="78">
        <v>115</v>
      </c>
    </row>
    <row r="46" spans="1:7">
      <c r="A46" s="52" t="s">
        <v>36</v>
      </c>
      <c r="B46" s="53" t="s">
        <v>37</v>
      </c>
      <c r="C46" s="6">
        <v>44</v>
      </c>
      <c r="D46" s="52" t="s">
        <v>105</v>
      </c>
      <c r="E46" s="75" t="s">
        <v>106</v>
      </c>
      <c r="F46" s="78">
        <v>116</v>
      </c>
    </row>
    <row r="47" spans="1:7">
      <c r="A47" s="52" t="s">
        <v>38</v>
      </c>
      <c r="B47" s="53" t="s">
        <v>39</v>
      </c>
      <c r="C47" s="6">
        <v>45</v>
      </c>
      <c r="D47" s="52" t="s">
        <v>97</v>
      </c>
      <c r="E47" s="75" t="s">
        <v>98</v>
      </c>
      <c r="F47" s="78">
        <v>117</v>
      </c>
    </row>
    <row r="48" spans="1:7">
      <c r="A48" s="52" t="s">
        <v>257</v>
      </c>
      <c r="B48" s="53" t="s">
        <v>256</v>
      </c>
      <c r="C48" s="6">
        <v>46</v>
      </c>
      <c r="D48" s="52" t="s">
        <v>101</v>
      </c>
      <c r="E48" s="75" t="s">
        <v>102</v>
      </c>
      <c r="F48" s="78">
        <v>118</v>
      </c>
    </row>
    <row r="49" spans="1:6">
      <c r="A49" s="52" t="s">
        <v>125</v>
      </c>
      <c r="B49" s="53" t="s">
        <v>10</v>
      </c>
      <c r="C49" s="6">
        <v>47</v>
      </c>
      <c r="D49" s="52" t="s">
        <v>129</v>
      </c>
      <c r="E49" s="75" t="s">
        <v>128</v>
      </c>
      <c r="F49" s="78">
        <v>119</v>
      </c>
    </row>
    <row r="50" spans="1:6">
      <c r="A50" s="52" t="s">
        <v>285</v>
      </c>
      <c r="B50" s="53" t="s">
        <v>284</v>
      </c>
      <c r="C50" s="6">
        <v>48</v>
      </c>
      <c r="D50" s="52" t="s">
        <v>237</v>
      </c>
      <c r="E50" s="75" t="s">
        <v>238</v>
      </c>
      <c r="F50" s="78">
        <v>120</v>
      </c>
    </row>
    <row r="51" spans="1:6">
      <c r="A51" s="52" t="s">
        <v>176</v>
      </c>
      <c r="B51" s="53" t="s">
        <v>42</v>
      </c>
      <c r="C51" s="6">
        <v>49</v>
      </c>
      <c r="D51" s="59" t="s">
        <v>140</v>
      </c>
      <c r="E51" s="76" t="s">
        <v>139</v>
      </c>
      <c r="F51" s="78">
        <v>121</v>
      </c>
    </row>
    <row r="52" spans="1:6">
      <c r="A52" s="52" t="s">
        <v>45</v>
      </c>
      <c r="B52" s="53" t="s">
        <v>46</v>
      </c>
      <c r="C52" s="6">
        <v>50</v>
      </c>
      <c r="D52" s="59" t="s">
        <v>144</v>
      </c>
      <c r="E52" s="76" t="s">
        <v>141</v>
      </c>
      <c r="F52" s="78">
        <v>122</v>
      </c>
    </row>
    <row r="53" spans="1:6">
      <c r="A53" s="52" t="s">
        <v>43</v>
      </c>
      <c r="B53" s="53" t="s">
        <v>44</v>
      </c>
      <c r="C53" s="6">
        <v>51</v>
      </c>
      <c r="D53" s="59" t="s">
        <v>146</v>
      </c>
      <c r="E53" s="76" t="s">
        <v>145</v>
      </c>
      <c r="F53" s="78">
        <v>123</v>
      </c>
    </row>
    <row r="54" spans="1:6">
      <c r="A54" s="52" t="s">
        <v>308</v>
      </c>
      <c r="B54" s="53" t="s">
        <v>309</v>
      </c>
      <c r="C54" s="6">
        <v>52</v>
      </c>
      <c r="D54" s="59" t="s">
        <v>147</v>
      </c>
      <c r="E54" s="76" t="s">
        <v>175</v>
      </c>
      <c r="F54" s="78">
        <v>124</v>
      </c>
    </row>
    <row r="55" spans="1:6">
      <c r="A55" s="52" t="s">
        <v>251</v>
      </c>
      <c r="B55" s="53" t="s">
        <v>250</v>
      </c>
      <c r="C55" s="6">
        <v>53</v>
      </c>
      <c r="D55" s="59" t="s">
        <v>151</v>
      </c>
      <c r="E55" s="76" t="s">
        <v>150</v>
      </c>
      <c r="F55" s="78">
        <v>125</v>
      </c>
    </row>
    <row r="56" spans="1:6">
      <c r="A56" s="52" t="s">
        <v>310</v>
      </c>
      <c r="B56" s="53" t="s">
        <v>311</v>
      </c>
      <c r="C56" s="6">
        <v>54</v>
      </c>
      <c r="D56" s="59" t="s">
        <v>153</v>
      </c>
      <c r="E56" s="76" t="s">
        <v>152</v>
      </c>
      <c r="F56" s="78">
        <v>126</v>
      </c>
    </row>
    <row r="57" spans="1:6">
      <c r="A57" s="52" t="s">
        <v>312</v>
      </c>
      <c r="B57" s="53" t="s">
        <v>313</v>
      </c>
      <c r="C57" s="6">
        <v>55</v>
      </c>
      <c r="D57" s="59" t="s">
        <v>161</v>
      </c>
      <c r="E57" s="76" t="s">
        <v>160</v>
      </c>
      <c r="F57" s="78">
        <v>127</v>
      </c>
    </row>
    <row r="58" spans="1:6">
      <c r="A58" s="52" t="s">
        <v>47</v>
      </c>
      <c r="B58" s="53" t="s">
        <v>48</v>
      </c>
      <c r="C58" s="6">
        <v>56</v>
      </c>
      <c r="D58" s="59" t="s">
        <v>163</v>
      </c>
      <c r="E58" s="76" t="s">
        <v>162</v>
      </c>
      <c r="F58" s="78">
        <v>128</v>
      </c>
    </row>
    <row r="59" spans="1:6">
      <c r="A59" s="52" t="s">
        <v>49</v>
      </c>
      <c r="B59" s="53" t="s">
        <v>156</v>
      </c>
      <c r="C59" s="6">
        <v>57</v>
      </c>
      <c r="D59" s="59" t="s">
        <v>165</v>
      </c>
      <c r="E59" s="76" t="s">
        <v>164</v>
      </c>
      <c r="F59" s="78">
        <v>129</v>
      </c>
    </row>
    <row r="60" spans="1:6">
      <c r="A60" s="53" t="s">
        <v>246</v>
      </c>
      <c r="B60" s="53" t="s">
        <v>245</v>
      </c>
      <c r="C60" s="6">
        <v>58</v>
      </c>
      <c r="D60" s="59" t="s">
        <v>169</v>
      </c>
      <c r="E60" s="76" t="s">
        <v>168</v>
      </c>
      <c r="F60" s="78">
        <v>130</v>
      </c>
    </row>
    <row r="61" spans="1:6">
      <c r="A61" s="53" t="s">
        <v>248</v>
      </c>
      <c r="B61" s="53" t="s">
        <v>247</v>
      </c>
      <c r="C61" s="6">
        <v>59</v>
      </c>
      <c r="D61" s="60" t="s">
        <v>171</v>
      </c>
      <c r="E61" s="76" t="s">
        <v>170</v>
      </c>
      <c r="F61" s="78">
        <v>131</v>
      </c>
    </row>
    <row r="62" spans="1:6">
      <c r="A62" s="52" t="s">
        <v>50</v>
      </c>
      <c r="B62" s="53" t="s">
        <v>51</v>
      </c>
      <c r="C62" s="6">
        <v>60</v>
      </c>
      <c r="D62" s="54" t="s">
        <v>235</v>
      </c>
      <c r="E62" s="76" t="s">
        <v>234</v>
      </c>
      <c r="F62" s="78">
        <v>132</v>
      </c>
    </row>
    <row r="63" spans="1:6">
      <c r="A63" s="52" t="s">
        <v>52</v>
      </c>
      <c r="B63" s="53" t="s">
        <v>53</v>
      </c>
      <c r="C63" s="6">
        <v>61</v>
      </c>
      <c r="D63" s="54" t="s">
        <v>244</v>
      </c>
      <c r="E63" s="76" t="s">
        <v>243</v>
      </c>
      <c r="F63" s="78">
        <v>133</v>
      </c>
    </row>
    <row r="64" spans="1:6">
      <c r="A64" s="52" t="s">
        <v>54</v>
      </c>
      <c r="B64" s="53" t="s">
        <v>55</v>
      </c>
      <c r="C64" s="6">
        <v>62</v>
      </c>
      <c r="D64" s="52" t="s">
        <v>337</v>
      </c>
      <c r="E64" s="75" t="s">
        <v>338</v>
      </c>
      <c r="F64" s="78">
        <v>134</v>
      </c>
    </row>
    <row r="65" spans="1:6">
      <c r="A65" s="52" t="s">
        <v>56</v>
      </c>
      <c r="B65" s="53" t="s">
        <v>57</v>
      </c>
      <c r="C65" s="6">
        <v>63</v>
      </c>
      <c r="D65" s="52" t="s">
        <v>339</v>
      </c>
      <c r="E65" s="75" t="s">
        <v>340</v>
      </c>
      <c r="F65" s="78">
        <v>135</v>
      </c>
    </row>
    <row r="66" spans="1:6">
      <c r="A66" s="52" t="s">
        <v>314</v>
      </c>
      <c r="B66" s="53" t="s">
        <v>315</v>
      </c>
      <c r="C66" s="6">
        <v>64</v>
      </c>
      <c r="D66" s="52" t="s">
        <v>341</v>
      </c>
      <c r="E66" s="75" t="s">
        <v>342</v>
      </c>
      <c r="F66" s="78">
        <v>136</v>
      </c>
    </row>
    <row r="67" spans="1:6">
      <c r="A67" s="52" t="s">
        <v>60</v>
      </c>
      <c r="B67" s="53" t="s">
        <v>61</v>
      </c>
      <c r="C67" s="6">
        <v>65</v>
      </c>
      <c r="D67" s="52" t="s">
        <v>343</v>
      </c>
      <c r="E67" s="75" t="s">
        <v>344</v>
      </c>
      <c r="F67" s="78">
        <v>137</v>
      </c>
    </row>
    <row r="68" spans="1:6">
      <c r="A68" s="52" t="s">
        <v>316</v>
      </c>
      <c r="B68" s="53" t="s">
        <v>317</v>
      </c>
      <c r="C68" s="6">
        <v>66</v>
      </c>
      <c r="D68" s="52" t="s">
        <v>345</v>
      </c>
      <c r="E68" s="75" t="s">
        <v>346</v>
      </c>
      <c r="F68" s="78">
        <v>138</v>
      </c>
    </row>
    <row r="69" spans="1:6">
      <c r="A69" s="53" t="s">
        <v>62</v>
      </c>
      <c r="B69" s="53" t="s">
        <v>63</v>
      </c>
      <c r="C69" s="6">
        <v>67</v>
      </c>
      <c r="D69" s="52" t="s">
        <v>347</v>
      </c>
      <c r="E69" s="74" t="s">
        <v>348</v>
      </c>
      <c r="F69" s="78">
        <v>139</v>
      </c>
    </row>
    <row r="70" spans="1:6">
      <c r="A70" s="52" t="s">
        <v>149</v>
      </c>
      <c r="B70" s="53" t="s">
        <v>148</v>
      </c>
      <c r="C70" s="6">
        <v>68</v>
      </c>
      <c r="D70" s="52" t="s">
        <v>349</v>
      </c>
      <c r="E70" s="75" t="s">
        <v>350</v>
      </c>
      <c r="F70" s="78">
        <v>140</v>
      </c>
    </row>
    <row r="71" spans="1:6">
      <c r="A71" s="52" t="s">
        <v>64</v>
      </c>
      <c r="B71" s="53" t="s">
        <v>65</v>
      </c>
      <c r="C71" s="6">
        <v>69</v>
      </c>
      <c r="D71" s="52" t="s">
        <v>351</v>
      </c>
      <c r="E71" s="75" t="s">
        <v>352</v>
      </c>
      <c r="F71" s="78">
        <v>141</v>
      </c>
    </row>
    <row r="72" spans="1:6">
      <c r="A72" s="52" t="s">
        <v>58</v>
      </c>
      <c r="B72" s="53" t="s">
        <v>59</v>
      </c>
      <c r="C72" s="6">
        <v>70</v>
      </c>
      <c r="D72" s="52" t="s">
        <v>353</v>
      </c>
      <c r="E72" s="75" t="s">
        <v>354</v>
      </c>
      <c r="F72" s="78">
        <v>142</v>
      </c>
    </row>
    <row r="73" spans="1:6">
      <c r="A73" s="52" t="s">
        <v>293</v>
      </c>
      <c r="B73" s="58" t="s">
        <v>292</v>
      </c>
      <c r="C73" s="6">
        <v>71</v>
      </c>
      <c r="D73" s="52" t="s">
        <v>355</v>
      </c>
      <c r="E73" s="75" t="s">
        <v>404</v>
      </c>
      <c r="F73" s="78">
        <v>143</v>
      </c>
    </row>
    <row r="74" spans="1:6">
      <c r="A74" s="52" t="s">
        <v>295</v>
      </c>
      <c r="B74" s="53" t="s">
        <v>296</v>
      </c>
      <c r="C74" s="6">
        <v>72</v>
      </c>
      <c r="D74" s="52" t="s">
        <v>356</v>
      </c>
      <c r="E74" s="74" t="s">
        <v>357</v>
      </c>
      <c r="F74" s="78">
        <v>144</v>
      </c>
    </row>
    <row r="75" spans="1:6">
      <c r="A75" s="52"/>
      <c r="B75" s="53"/>
      <c r="C75" s="6"/>
      <c r="D75" s="53" t="s">
        <v>358</v>
      </c>
      <c r="E75" s="75" t="s">
        <v>359</v>
      </c>
      <c r="F75" s="78">
        <v>145</v>
      </c>
    </row>
    <row r="76" spans="1:6">
      <c r="A76" s="52"/>
      <c r="B76" s="53"/>
      <c r="C76" s="6"/>
      <c r="D76" s="59" t="s">
        <v>360</v>
      </c>
      <c r="E76" s="76" t="s">
        <v>366</v>
      </c>
      <c r="F76" s="78">
        <v>146</v>
      </c>
    </row>
    <row r="77" spans="1:6">
      <c r="A77" s="61"/>
      <c r="B77" s="56"/>
      <c r="C77" s="6"/>
      <c r="D77" s="59" t="s">
        <v>361</v>
      </c>
      <c r="E77" s="77" t="s">
        <v>362</v>
      </c>
      <c r="F77" s="78">
        <v>147</v>
      </c>
    </row>
    <row r="78" spans="1:6">
      <c r="A78" s="61"/>
      <c r="B78" s="54"/>
      <c r="C78" s="6"/>
      <c r="D78" s="59" t="s">
        <v>378</v>
      </c>
      <c r="E78" s="76" t="s">
        <v>376</v>
      </c>
      <c r="F78" s="78">
        <v>148</v>
      </c>
    </row>
    <row r="79" spans="1:6">
      <c r="A79" s="11"/>
      <c r="D79" s="61" t="s">
        <v>379</v>
      </c>
      <c r="E79" s="74" t="s">
        <v>377</v>
      </c>
      <c r="F79" s="78">
        <v>149</v>
      </c>
    </row>
    <row r="80" spans="1:6">
      <c r="A80" s="11"/>
      <c r="B80" s="10"/>
      <c r="D80" s="61" t="s">
        <v>406</v>
      </c>
      <c r="E80" s="75" t="s">
        <v>405</v>
      </c>
      <c r="F80" s="78">
        <v>150</v>
      </c>
    </row>
    <row r="81" spans="1:3">
      <c r="A81" s="11"/>
      <c r="B81" s="10"/>
    </row>
    <row r="82" spans="1:3">
      <c r="A82" s="11"/>
      <c r="B82" s="10"/>
    </row>
    <row r="83" spans="1:3">
      <c r="A83" s="11"/>
      <c r="B83" s="10" t="s">
        <v>486</v>
      </c>
    </row>
    <row r="84" spans="1:3">
      <c r="A84" s="11"/>
      <c r="B84" s="10"/>
    </row>
    <row r="85" spans="1:3">
      <c r="A85" s="64" t="s">
        <v>412</v>
      </c>
      <c r="B85" s="64" t="s">
        <v>413</v>
      </c>
      <c r="C85">
        <v>151</v>
      </c>
    </row>
    <row r="86" spans="1:3">
      <c r="A86" s="64" t="s">
        <v>414</v>
      </c>
      <c r="B86" s="64" t="s">
        <v>415</v>
      </c>
      <c r="C86">
        <v>152</v>
      </c>
    </row>
    <row r="87" spans="1:3">
      <c r="A87" s="64" t="s">
        <v>416</v>
      </c>
      <c r="B87" s="64" t="s">
        <v>417</v>
      </c>
      <c r="C87">
        <v>153</v>
      </c>
    </row>
    <row r="88" spans="1:3">
      <c r="A88" s="64" t="s">
        <v>418</v>
      </c>
      <c r="B88" s="64" t="s">
        <v>419</v>
      </c>
      <c r="C88">
        <v>154</v>
      </c>
    </row>
    <row r="89" spans="1:3">
      <c r="A89" s="64" t="s">
        <v>420</v>
      </c>
      <c r="B89" s="64" t="s">
        <v>421</v>
      </c>
      <c r="C89">
        <v>155</v>
      </c>
    </row>
    <row r="90" spans="1:3">
      <c r="A90" s="64" t="s">
        <v>422</v>
      </c>
      <c r="B90" s="64" t="s">
        <v>423</v>
      </c>
      <c r="C90">
        <v>156</v>
      </c>
    </row>
    <row r="91" spans="1:3">
      <c r="A91" s="64" t="s">
        <v>424</v>
      </c>
      <c r="B91" s="64" t="s">
        <v>425</v>
      </c>
      <c r="C91">
        <v>157</v>
      </c>
    </row>
    <row r="92" spans="1:3">
      <c r="A92" s="64" t="s">
        <v>426</v>
      </c>
      <c r="B92" s="64" t="s">
        <v>427</v>
      </c>
      <c r="C92">
        <v>158</v>
      </c>
    </row>
    <row r="93" spans="1:3">
      <c r="A93" s="65" t="s">
        <v>428</v>
      </c>
      <c r="B93" s="64" t="s">
        <v>429</v>
      </c>
      <c r="C93">
        <v>159</v>
      </c>
    </row>
    <row r="94" spans="1:3">
      <c r="A94" s="64" t="s">
        <v>430</v>
      </c>
      <c r="B94" s="64" t="s">
        <v>431</v>
      </c>
      <c r="C94">
        <v>160</v>
      </c>
    </row>
    <row r="95" spans="1:3">
      <c r="A95" s="64" t="s">
        <v>432</v>
      </c>
      <c r="B95" s="64" t="s">
        <v>433</v>
      </c>
      <c r="C95">
        <v>161</v>
      </c>
    </row>
    <row r="96" spans="1:3">
      <c r="A96" s="64" t="s">
        <v>434</v>
      </c>
      <c r="B96" s="64" t="s">
        <v>435</v>
      </c>
      <c r="C96">
        <v>162</v>
      </c>
    </row>
    <row r="97" spans="1:3">
      <c r="A97" s="64" t="s">
        <v>436</v>
      </c>
      <c r="B97" s="64" t="s">
        <v>437</v>
      </c>
      <c r="C97">
        <v>163</v>
      </c>
    </row>
    <row r="98" spans="1:3">
      <c r="A98" s="64" t="s">
        <v>438</v>
      </c>
      <c r="B98" s="64" t="s">
        <v>439</v>
      </c>
      <c r="C98">
        <v>164</v>
      </c>
    </row>
    <row r="99" spans="1:3">
      <c r="A99" s="64" t="s">
        <v>440</v>
      </c>
      <c r="B99" s="64" t="s">
        <v>441</v>
      </c>
      <c r="C99">
        <v>165</v>
      </c>
    </row>
    <row r="100" spans="1:3">
      <c r="A100" s="64" t="s">
        <v>442</v>
      </c>
      <c r="B100" s="64" t="s">
        <v>443</v>
      </c>
      <c r="C100">
        <v>166</v>
      </c>
    </row>
    <row r="101" spans="1:3">
      <c r="A101" s="64" t="s">
        <v>444</v>
      </c>
      <c r="B101" s="64" t="s">
        <v>445</v>
      </c>
      <c r="C101">
        <v>167</v>
      </c>
    </row>
    <row r="102" spans="1:3">
      <c r="A102" s="64" t="s">
        <v>446</v>
      </c>
      <c r="B102" s="64" t="s">
        <v>447</v>
      </c>
      <c r="C102">
        <v>168</v>
      </c>
    </row>
    <row r="103" spans="1:3">
      <c r="A103" s="66" t="s">
        <v>448</v>
      </c>
      <c r="B103" s="64" t="s">
        <v>449</v>
      </c>
      <c r="C103">
        <v>169</v>
      </c>
    </row>
    <row r="104" spans="1:3">
      <c r="A104" s="64" t="s">
        <v>450</v>
      </c>
      <c r="B104" s="64" t="s">
        <v>451</v>
      </c>
      <c r="C104">
        <v>170</v>
      </c>
    </row>
    <row r="105" spans="1:3">
      <c r="A105" s="64" t="s">
        <v>452</v>
      </c>
      <c r="B105" s="64" t="s">
        <v>453</v>
      </c>
      <c r="C105">
        <v>171</v>
      </c>
    </row>
    <row r="106" spans="1:3">
      <c r="A106" s="64" t="s">
        <v>454</v>
      </c>
      <c r="B106" s="64" t="s">
        <v>455</v>
      </c>
      <c r="C106">
        <v>172</v>
      </c>
    </row>
    <row r="107" spans="1:3">
      <c r="A107" s="64" t="s">
        <v>456</v>
      </c>
      <c r="B107" s="64" t="s">
        <v>457</v>
      </c>
      <c r="C107">
        <v>173</v>
      </c>
    </row>
    <row r="108" spans="1:3">
      <c r="A108" s="64" t="s">
        <v>458</v>
      </c>
      <c r="B108" s="64" t="s">
        <v>459</v>
      </c>
      <c r="C108">
        <v>174</v>
      </c>
    </row>
    <row r="109" spans="1:3">
      <c r="A109" s="65" t="s">
        <v>460</v>
      </c>
      <c r="B109" s="64" t="s">
        <v>461</v>
      </c>
      <c r="C109">
        <v>175</v>
      </c>
    </row>
    <row r="110" spans="1:3">
      <c r="A110" s="67" t="s">
        <v>462</v>
      </c>
      <c r="B110" s="64" t="s">
        <v>463</v>
      </c>
      <c r="C110">
        <v>176</v>
      </c>
    </row>
    <row r="111" spans="1:3">
      <c r="A111" s="66" t="s">
        <v>464</v>
      </c>
      <c r="B111" s="64" t="s">
        <v>465</v>
      </c>
      <c r="C111">
        <v>177</v>
      </c>
    </row>
    <row r="112" spans="1:3">
      <c r="A112" s="64" t="s">
        <v>466</v>
      </c>
      <c r="B112" s="64" t="s">
        <v>467</v>
      </c>
      <c r="C112">
        <v>178</v>
      </c>
    </row>
    <row r="113" spans="1:3">
      <c r="A113" s="64" t="s">
        <v>468</v>
      </c>
      <c r="B113" s="64" t="s">
        <v>469</v>
      </c>
      <c r="C113">
        <v>179</v>
      </c>
    </row>
    <row r="114" spans="1:3">
      <c r="A114" s="64" t="s">
        <v>470</v>
      </c>
      <c r="B114" s="64" t="s">
        <v>471</v>
      </c>
      <c r="C114">
        <v>180</v>
      </c>
    </row>
    <row r="115" spans="1:3">
      <c r="A115" s="64" t="s">
        <v>472</v>
      </c>
      <c r="B115" s="64" t="s">
        <v>473</v>
      </c>
      <c r="C115">
        <v>181</v>
      </c>
    </row>
    <row r="116" spans="1:3">
      <c r="A116" s="64" t="s">
        <v>474</v>
      </c>
      <c r="B116" s="64" t="s">
        <v>475</v>
      </c>
      <c r="C116">
        <v>182</v>
      </c>
    </row>
    <row r="117" spans="1:3">
      <c r="A117" s="64" t="s">
        <v>476</v>
      </c>
      <c r="B117" s="64" t="s">
        <v>477</v>
      </c>
      <c r="C117">
        <v>183</v>
      </c>
    </row>
    <row r="118" spans="1:3">
      <c r="A118" s="64" t="s">
        <v>478</v>
      </c>
      <c r="B118" s="64" t="s">
        <v>479</v>
      </c>
      <c r="C118">
        <v>184</v>
      </c>
    </row>
    <row r="119" spans="1:3">
      <c r="A119" s="64" t="s">
        <v>480</v>
      </c>
      <c r="B119" s="64" t="s">
        <v>481</v>
      </c>
      <c r="C119">
        <v>185</v>
      </c>
    </row>
    <row r="120" spans="1:3">
      <c r="A120" s="64" t="s">
        <v>482</v>
      </c>
      <c r="B120" s="64" t="s">
        <v>483</v>
      </c>
      <c r="C120">
        <v>186</v>
      </c>
    </row>
    <row r="121" spans="1:3">
      <c r="A121" s="64" t="s">
        <v>484</v>
      </c>
      <c r="B121" s="68" t="s">
        <v>485</v>
      </c>
      <c r="C121">
        <v>187</v>
      </c>
    </row>
    <row r="122" spans="1:3">
      <c r="A122" s="11"/>
      <c r="B122" s="10"/>
    </row>
    <row r="123" spans="1:3">
      <c r="A123" s="30"/>
      <c r="B123" s="30"/>
    </row>
    <row r="124" spans="1:3">
      <c r="A124" s="30"/>
      <c r="B124" s="30"/>
    </row>
    <row r="125" spans="1:3">
      <c r="A125" s="30"/>
      <c r="B125" s="30"/>
    </row>
    <row r="126" spans="1:3">
      <c r="A126" s="30"/>
      <c r="B126" s="30"/>
    </row>
    <row r="127" spans="1:3">
      <c r="A127" s="30"/>
      <c r="B127" s="30"/>
    </row>
    <row r="128" spans="1:3">
      <c r="A128" s="30"/>
      <c r="B128" s="30"/>
    </row>
    <row r="129" spans="1:2">
      <c r="A129" s="30"/>
      <c r="B129" s="30"/>
    </row>
    <row r="130" spans="1:2">
      <c r="A130" s="30"/>
      <c r="B130" s="30"/>
    </row>
    <row r="131" spans="1:2">
      <c r="A131" s="30"/>
      <c r="B131" s="30"/>
    </row>
    <row r="132" spans="1:2">
      <c r="A132" s="30"/>
      <c r="B132" s="30"/>
    </row>
    <row r="133" spans="1:2">
      <c r="A133" s="29"/>
      <c r="B133" s="30"/>
    </row>
    <row r="134" spans="1:2">
      <c r="A134" s="37"/>
      <c r="B134" s="38"/>
    </row>
    <row r="135" spans="1:2">
      <c r="A135" s="37"/>
      <c r="B135" s="38"/>
    </row>
    <row r="136" spans="1:2">
      <c r="A136" s="11"/>
      <c r="B136" s="10"/>
    </row>
    <row r="137" spans="1:2">
      <c r="A137" s="11"/>
      <c r="B137" s="10"/>
    </row>
    <row r="138" spans="1:2">
      <c r="A138" s="11"/>
      <c r="B138" s="10"/>
    </row>
    <row r="139" spans="1:2">
      <c r="A139" s="11"/>
      <c r="B139" s="10"/>
    </row>
    <row r="140" spans="1:2">
      <c r="A140" s="11"/>
      <c r="B140" s="10"/>
    </row>
    <row r="141" spans="1:2">
      <c r="A141" s="11"/>
      <c r="B141" s="12"/>
    </row>
    <row r="142" spans="1:2">
      <c r="A142" s="11"/>
      <c r="B142" s="10"/>
    </row>
    <row r="143" spans="1:2">
      <c r="A143" s="11"/>
      <c r="B143" s="10"/>
    </row>
    <row r="144" spans="1:2">
      <c r="A144" s="11"/>
      <c r="B144" s="10"/>
    </row>
    <row r="145" spans="1:2">
      <c r="A145" s="11"/>
      <c r="B145" s="10"/>
    </row>
    <row r="146" spans="1:2">
      <c r="A146" s="11"/>
      <c r="B146" s="12"/>
    </row>
    <row r="147" spans="1:2">
      <c r="A147" s="10"/>
      <c r="B147" s="10"/>
    </row>
    <row r="148" spans="1:2">
      <c r="A148" s="30"/>
      <c r="B148" s="30"/>
    </row>
    <row r="149" spans="1:2">
      <c r="A149" s="30"/>
      <c r="B149" s="48"/>
    </row>
    <row r="150" spans="1:2">
      <c r="A150" s="30"/>
      <c r="B150" s="30"/>
    </row>
    <row r="151" spans="1:2">
      <c r="A151" s="49"/>
      <c r="B151" s="46"/>
    </row>
    <row r="152" spans="1:2">
      <c r="A152" s="49"/>
      <c r="B152" s="37"/>
    </row>
  </sheetData>
  <phoneticPr fontId="0" type="noConversion"/>
  <pageMargins left="7.0000000000000007E-2" right="0.11" top="0.21" bottom="0.18" header="0" footer="0"/>
  <pageSetup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2:E37"/>
  <sheetViews>
    <sheetView workbookViewId="0"/>
  </sheetViews>
  <sheetFormatPr baseColWidth="10" defaultRowHeight="12.75"/>
  <sheetData>
    <row r="2" spans="1:5">
      <c r="C2" s="3" t="s">
        <v>124</v>
      </c>
    </row>
    <row r="5" spans="1:5">
      <c r="B5" s="7" t="s">
        <v>5</v>
      </c>
      <c r="C5" s="7" t="s">
        <v>6</v>
      </c>
      <c r="D5" s="7" t="s">
        <v>7</v>
      </c>
      <c r="E5" s="7" t="s">
        <v>8</v>
      </c>
    </row>
    <row r="7" spans="1:5">
      <c r="A7" t="s">
        <v>108</v>
      </c>
      <c r="B7" s="2">
        <f>'GOB1'!F21</f>
        <v>131723</v>
      </c>
      <c r="C7" s="2">
        <f>'GOB1'!G21</f>
        <v>0</v>
      </c>
      <c r="D7" s="2">
        <f>'GOB1'!H21</f>
        <v>21997</v>
      </c>
      <c r="E7" s="2">
        <f>'GOB1'!I21</f>
        <v>109726</v>
      </c>
    </row>
    <row r="8" spans="1:5">
      <c r="A8" t="s">
        <v>109</v>
      </c>
      <c r="B8" s="2">
        <f>'GOB2'!F20</f>
        <v>64337</v>
      </c>
      <c r="C8" s="2">
        <f>'GOB2'!G20</f>
        <v>1</v>
      </c>
      <c r="D8" s="2">
        <f>'GOB2'!H20</f>
        <v>8461</v>
      </c>
      <c r="E8" s="2">
        <f>'GOB2'!I20</f>
        <v>55875</v>
      </c>
    </row>
    <row r="9" spans="1:5">
      <c r="A9" t="s">
        <v>110</v>
      </c>
      <c r="B9" s="2">
        <f>DEL!F24</f>
        <v>0</v>
      </c>
      <c r="C9" s="2">
        <f>DEL!G24</f>
        <v>0</v>
      </c>
      <c r="D9" s="2">
        <f>DEL!I24</f>
        <v>0</v>
      </c>
      <c r="E9" s="2">
        <f>DEL!J24</f>
        <v>0</v>
      </c>
    </row>
    <row r="10" spans="1:5">
      <c r="A10" t="s">
        <v>111</v>
      </c>
      <c r="B10" s="2">
        <f>H.MPAL!F20</f>
        <v>66431</v>
      </c>
      <c r="C10" s="2">
        <f>H.MPAL!G20</f>
        <v>7</v>
      </c>
      <c r="D10" s="2">
        <f>H.MPAL!H20</f>
        <v>8540</v>
      </c>
      <c r="E10" s="2">
        <f>H.MPAL!I20</f>
        <v>57884</v>
      </c>
    </row>
    <row r="11" spans="1:5">
      <c r="A11" t="s">
        <v>112</v>
      </c>
      <c r="B11" s="2">
        <f>O.PUB!F24</f>
        <v>4181</v>
      </c>
      <c r="C11" s="2">
        <f>O.PUB!G24</f>
        <v>0</v>
      </c>
      <c r="D11" s="2">
        <f>O.PUB!H24</f>
        <v>374</v>
      </c>
      <c r="E11" s="2">
        <f>O.PUB!I24</f>
        <v>3807</v>
      </c>
    </row>
    <row r="12" spans="1:5">
      <c r="A12" t="s">
        <v>113</v>
      </c>
      <c r="B12" s="2">
        <f>O.PUB2!F20</f>
        <v>45911</v>
      </c>
      <c r="C12" s="2">
        <f>O.PUB2!H20</f>
        <v>4</v>
      </c>
      <c r="D12" s="2">
        <f>O.PUB2!I20</f>
        <v>4493</v>
      </c>
      <c r="E12" s="2">
        <f>O.PUB2!J20</f>
        <v>41560</v>
      </c>
    </row>
    <row r="13" spans="1:5">
      <c r="A13" t="s">
        <v>114</v>
      </c>
      <c r="B13" s="2" t="e">
        <f>#REF!</f>
        <v>#REF!</v>
      </c>
      <c r="C13" s="2" t="e">
        <f>#REF!</f>
        <v>#REF!</v>
      </c>
      <c r="D13" s="2" t="e">
        <f>#REF!</f>
        <v>#REF!</v>
      </c>
      <c r="E13" s="2" t="e">
        <f>#REF!</f>
        <v>#REF!</v>
      </c>
    </row>
    <row r="14" spans="1:5">
      <c r="A14" t="s">
        <v>115</v>
      </c>
      <c r="B14" s="2">
        <f>SER.P.2!F25</f>
        <v>0</v>
      </c>
      <c r="C14" s="2">
        <f>SER.P.2!G25</f>
        <v>0</v>
      </c>
      <c r="D14" s="2">
        <f>SER.P.2!I25</f>
        <v>0</v>
      </c>
      <c r="E14" s="2">
        <f>SER.P.2!J25</f>
        <v>0</v>
      </c>
    </row>
    <row r="15" spans="1:5">
      <c r="A15" t="s">
        <v>116</v>
      </c>
      <c r="B15" s="2">
        <f>SEG.P.!F21</f>
        <v>5126</v>
      </c>
      <c r="C15" s="2">
        <f>SEG.P.!G21</f>
        <v>0</v>
      </c>
      <c r="D15" s="2">
        <f>SEG.P.!I21</f>
        <v>541</v>
      </c>
      <c r="E15" s="2">
        <f>SEG.P.!J21</f>
        <v>4581</v>
      </c>
    </row>
    <row r="16" spans="1:5">
      <c r="A16" t="s">
        <v>117</v>
      </c>
      <c r="B16" s="2" t="e">
        <f>#REF!</f>
        <v>#REF!</v>
      </c>
      <c r="C16" s="2" t="e">
        <f>#REF!</f>
        <v>#REF!</v>
      </c>
      <c r="D16" s="2" t="e">
        <f>#REF!</f>
        <v>#REF!</v>
      </c>
      <c r="E16" s="2" t="e">
        <f>#REF!</f>
        <v>#REF!</v>
      </c>
    </row>
    <row r="17" spans="2:5">
      <c r="B17" s="2"/>
      <c r="C17" s="2"/>
      <c r="D17" s="2"/>
      <c r="E17" s="2"/>
    </row>
    <row r="18" spans="2:5">
      <c r="B18" s="2" t="e">
        <f>SUM(B7:B17)</f>
        <v>#REF!</v>
      </c>
      <c r="C18" s="2" t="e">
        <f>SUM(C7:C17)</f>
        <v>#REF!</v>
      </c>
      <c r="D18" s="2" t="e">
        <f>SUM(D7:D17)</f>
        <v>#REF!</v>
      </c>
      <c r="E18" s="2" t="e">
        <f>SUM(E7:E17)</f>
        <v>#REF!</v>
      </c>
    </row>
    <row r="20" spans="2:5">
      <c r="C20" s="26" t="s">
        <v>118</v>
      </c>
      <c r="D20" s="27" t="e">
        <f>D18-C18</f>
        <v>#REF!</v>
      </c>
    </row>
    <row r="24" spans="2:5">
      <c r="B24" s="2"/>
      <c r="C24" s="2"/>
      <c r="D24" s="2"/>
      <c r="E24" s="2"/>
    </row>
    <row r="25" spans="2:5">
      <c r="B25" s="2"/>
      <c r="C25" s="2"/>
      <c r="D25" s="2"/>
      <c r="E25" s="2"/>
    </row>
    <row r="26" spans="2:5">
      <c r="B26" s="2"/>
      <c r="C26" s="2"/>
      <c r="D26" s="2"/>
      <c r="E26" s="2"/>
    </row>
    <row r="27" spans="2:5">
      <c r="B27" s="2"/>
      <c r="C27" s="2"/>
      <c r="D27" s="2"/>
      <c r="E27" s="2"/>
    </row>
    <row r="28" spans="2:5">
      <c r="B28" s="2"/>
      <c r="C28" s="2"/>
      <c r="D28" s="2"/>
      <c r="E28" s="2"/>
    </row>
    <row r="29" spans="2:5">
      <c r="B29" s="2"/>
      <c r="C29" s="2"/>
      <c r="D29" s="2"/>
      <c r="E29" s="2"/>
    </row>
    <row r="30" spans="2:5">
      <c r="B30" s="2"/>
      <c r="C30" s="2"/>
      <c r="D30" s="2"/>
      <c r="E30" s="2"/>
    </row>
    <row r="31" spans="2:5">
      <c r="B31" s="2"/>
      <c r="C31" s="2"/>
      <c r="D31" s="2"/>
      <c r="E31" s="2"/>
    </row>
    <row r="32" spans="2:5">
      <c r="B32" s="2"/>
      <c r="C32" s="2"/>
      <c r="D32" s="2"/>
      <c r="E32" s="2"/>
    </row>
    <row r="33" spans="2:5">
      <c r="B33" s="2"/>
      <c r="C33" s="2"/>
      <c r="D33" s="2"/>
      <c r="E33" s="2"/>
    </row>
    <row r="34" spans="2:5">
      <c r="B34" s="2"/>
      <c r="C34" s="2"/>
      <c r="D34" s="2"/>
      <c r="E34" s="2"/>
    </row>
    <row r="35" spans="2:5">
      <c r="B35" s="2"/>
      <c r="C35" s="2"/>
      <c r="D35" s="2"/>
      <c r="E35" s="2"/>
    </row>
    <row r="37" spans="2:5">
      <c r="C37" s="26"/>
      <c r="D37" s="27"/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J34"/>
  <sheetViews>
    <sheetView zoomScale="80" zoomScaleNormal="80" workbookViewId="0">
      <selection activeCell="D20" sqref="D20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1.7109375" customWidth="1"/>
    <col min="7" max="7" width="7.5703125" customWidth="1"/>
    <col min="8" max="8" width="10.7109375" customWidth="1"/>
    <col min="9" max="9" width="11.5703125" customWidth="1"/>
    <col min="10" max="10" width="24.85546875" customWidth="1"/>
  </cols>
  <sheetData>
    <row r="1" spans="1:10" ht="18">
      <c r="A1" t="s">
        <v>504</v>
      </c>
      <c r="F1" s="1" t="s">
        <v>0</v>
      </c>
      <c r="G1" s="2"/>
      <c r="H1" s="2"/>
      <c r="I1" s="2"/>
      <c r="J1" s="3" t="s">
        <v>1</v>
      </c>
    </row>
    <row r="2" spans="1:10" ht="15">
      <c r="F2" s="4" t="s">
        <v>2</v>
      </c>
      <c r="G2" s="2"/>
      <c r="H2" s="2"/>
      <c r="I2" s="2"/>
      <c r="J2" s="25" t="str">
        <f>'GOB1'!J2</f>
        <v>15 DE OCTUBRE DE 2012</v>
      </c>
    </row>
    <row r="3" spans="1:10">
      <c r="F3" s="5" t="str">
        <f>'GOB1'!F3</f>
        <v>PRIMERA DE OCTUBRE DE 2012</v>
      </c>
      <c r="G3" s="2"/>
      <c r="H3" s="2"/>
      <c r="I3" s="2"/>
    </row>
    <row r="4" spans="1:10">
      <c r="F4" s="5"/>
      <c r="G4" s="2"/>
      <c r="H4" s="2"/>
      <c r="I4" s="2"/>
    </row>
    <row r="5" spans="1:10">
      <c r="B5" s="6" t="s">
        <v>3</v>
      </c>
      <c r="C5" s="6" t="s">
        <v>4</v>
      </c>
      <c r="D5" s="6"/>
      <c r="E5" s="6" t="s">
        <v>180</v>
      </c>
      <c r="F5" s="7" t="s">
        <v>5</v>
      </c>
      <c r="G5" s="7" t="s">
        <v>492</v>
      </c>
      <c r="H5" s="7" t="s">
        <v>506</v>
      </c>
      <c r="I5" s="7" t="s">
        <v>8</v>
      </c>
      <c r="J5" s="6" t="s">
        <v>9</v>
      </c>
    </row>
    <row r="6" spans="1:10">
      <c r="B6" s="11"/>
      <c r="C6" s="10"/>
      <c r="F6" s="13"/>
      <c r="H6" s="13"/>
      <c r="I6" s="13"/>
    </row>
    <row r="7" spans="1:10" ht="24.95" customHeight="1">
      <c r="B7" s="11" t="s">
        <v>299</v>
      </c>
      <c r="C7" s="10" t="s">
        <v>300</v>
      </c>
      <c r="D7" s="20">
        <v>1101</v>
      </c>
      <c r="E7" s="11" t="s">
        <v>186</v>
      </c>
      <c r="F7" s="13">
        <v>4689</v>
      </c>
      <c r="G7" s="13">
        <v>1</v>
      </c>
      <c r="H7" s="13">
        <v>463</v>
      </c>
      <c r="I7" s="13">
        <f>F7-G7-H7</f>
        <v>4225</v>
      </c>
      <c r="J7" s="14"/>
    </row>
    <row r="8" spans="1:10" ht="24.95" customHeight="1">
      <c r="B8" s="11" t="s">
        <v>553</v>
      </c>
      <c r="C8" s="10" t="s">
        <v>552</v>
      </c>
      <c r="D8" s="20">
        <v>1101</v>
      </c>
      <c r="E8" s="11" t="s">
        <v>507</v>
      </c>
      <c r="F8" s="13">
        <v>5498</v>
      </c>
      <c r="G8" s="13">
        <v>0</v>
      </c>
      <c r="H8" s="13">
        <v>620</v>
      </c>
      <c r="I8" s="13">
        <f>F8+G8-H8</f>
        <v>4878</v>
      </c>
      <c r="J8" s="14"/>
    </row>
    <row r="9" spans="1:10" ht="24.95" customHeight="1">
      <c r="B9" s="11" t="s">
        <v>12</v>
      </c>
      <c r="C9" s="10" t="s">
        <v>13</v>
      </c>
      <c r="D9" s="20">
        <v>1101</v>
      </c>
      <c r="E9" s="11" t="s">
        <v>187</v>
      </c>
      <c r="F9" s="13">
        <v>4594</v>
      </c>
      <c r="G9" s="13"/>
      <c r="H9" s="13">
        <v>446</v>
      </c>
      <c r="I9" s="13">
        <f>F9-G9-H9</f>
        <v>4148</v>
      </c>
      <c r="J9" s="14"/>
    </row>
    <row r="10" spans="1:10" ht="24.95" customHeight="1">
      <c r="B10" s="11"/>
      <c r="C10" s="10" t="s">
        <v>548</v>
      </c>
      <c r="D10" s="20">
        <v>1101</v>
      </c>
      <c r="E10" s="11" t="s">
        <v>188</v>
      </c>
      <c r="F10" s="13">
        <v>15409</v>
      </c>
      <c r="G10" s="13"/>
      <c r="H10" s="13">
        <v>2845</v>
      </c>
      <c r="I10" s="13">
        <f>F10-G10-H10</f>
        <v>12564</v>
      </c>
      <c r="J10" s="14"/>
    </row>
    <row r="11" spans="1:10" ht="24.95" customHeight="1">
      <c r="B11" s="11" t="s">
        <v>554</v>
      </c>
      <c r="C11" s="10" t="s">
        <v>549</v>
      </c>
      <c r="D11" s="20">
        <v>1101</v>
      </c>
      <c r="E11" s="11" t="s">
        <v>494</v>
      </c>
      <c r="F11" s="13">
        <v>7231</v>
      </c>
      <c r="G11" s="13">
        <v>0</v>
      </c>
      <c r="H11" s="13">
        <v>990</v>
      </c>
      <c r="I11" s="13">
        <f>F11+G11-H11</f>
        <v>6241</v>
      </c>
      <c r="J11" s="14"/>
    </row>
    <row r="12" spans="1:10" ht="24.95" customHeight="1">
      <c r="B12" s="11" t="s">
        <v>551</v>
      </c>
      <c r="C12" s="10" t="s">
        <v>550</v>
      </c>
      <c r="D12" s="20">
        <v>1101</v>
      </c>
      <c r="E12" s="11" t="s">
        <v>190</v>
      </c>
      <c r="F12" s="13">
        <v>7560</v>
      </c>
      <c r="G12" s="13"/>
      <c r="H12" s="13">
        <v>1060</v>
      </c>
      <c r="I12" s="13">
        <f>F12-G12-H12</f>
        <v>6500</v>
      </c>
      <c r="J12" s="14"/>
    </row>
    <row r="13" spans="1:10" ht="24.95" customHeight="1">
      <c r="B13" s="37"/>
      <c r="C13" s="37"/>
      <c r="D13" s="20">
        <v>1101</v>
      </c>
      <c r="E13" s="11" t="s">
        <v>184</v>
      </c>
      <c r="F13" s="13"/>
      <c r="G13" s="13"/>
      <c r="H13" s="13"/>
      <c r="I13" s="13">
        <f>F13-G13-H13</f>
        <v>0</v>
      </c>
      <c r="J13" s="32"/>
    </row>
    <row r="14" spans="1:10" ht="24.95" customHeight="1">
      <c r="B14" s="11"/>
      <c r="C14" s="10"/>
      <c r="D14" s="20">
        <v>1101</v>
      </c>
      <c r="E14" s="11" t="s">
        <v>191</v>
      </c>
      <c r="F14" s="13"/>
      <c r="G14" s="13"/>
      <c r="H14" s="13"/>
      <c r="I14" s="13">
        <f>F14-G14-H14</f>
        <v>0</v>
      </c>
      <c r="J14" s="14"/>
    </row>
    <row r="15" spans="1:10" ht="24.95" customHeight="1">
      <c r="B15" s="11" t="s">
        <v>154</v>
      </c>
      <c r="C15" s="10" t="s">
        <v>155</v>
      </c>
      <c r="D15" s="20">
        <v>1101</v>
      </c>
      <c r="E15" s="11" t="s">
        <v>184</v>
      </c>
      <c r="F15" s="13">
        <v>3879</v>
      </c>
      <c r="G15" s="13"/>
      <c r="H15" s="13">
        <v>326</v>
      </c>
      <c r="I15" s="13">
        <f>F15-G15-H15</f>
        <v>3553</v>
      </c>
      <c r="J15" s="14"/>
    </row>
    <row r="16" spans="1:10" ht="24.95" customHeight="1">
      <c r="B16" s="11" t="s">
        <v>510</v>
      </c>
      <c r="C16" s="10" t="s">
        <v>509</v>
      </c>
      <c r="D16" s="20">
        <v>1101</v>
      </c>
      <c r="E16" s="11" t="s">
        <v>184</v>
      </c>
      <c r="F16" s="13">
        <v>3879</v>
      </c>
      <c r="G16" s="13"/>
      <c r="H16" s="13">
        <v>326</v>
      </c>
      <c r="I16" s="13">
        <f>F16-G16-H16</f>
        <v>3553</v>
      </c>
      <c r="J16" s="14"/>
    </row>
    <row r="17" spans="1:10" ht="24.95" customHeight="1">
      <c r="B17" s="11"/>
      <c r="C17" s="10"/>
      <c r="D17" s="20">
        <v>1101</v>
      </c>
      <c r="E17" s="11" t="s">
        <v>192</v>
      </c>
      <c r="F17" s="13"/>
      <c r="G17" s="13">
        <v>0</v>
      </c>
      <c r="H17" s="13"/>
      <c r="I17" s="13">
        <f>F17+G17-H17</f>
        <v>0</v>
      </c>
      <c r="J17" s="14"/>
    </row>
    <row r="18" spans="1:10" ht="24.95" customHeight="1">
      <c r="B18" s="11" t="s">
        <v>495</v>
      </c>
      <c r="C18" s="10" t="s">
        <v>496</v>
      </c>
      <c r="D18" s="20">
        <v>1101</v>
      </c>
      <c r="E18" s="11" t="s">
        <v>193</v>
      </c>
      <c r="F18" s="13">
        <v>4673</v>
      </c>
      <c r="G18" s="13"/>
      <c r="H18" s="13">
        <v>460</v>
      </c>
      <c r="I18" s="13">
        <f>F18-G18-H18</f>
        <v>4213</v>
      </c>
      <c r="J18" s="14"/>
    </row>
    <row r="19" spans="1:10" ht="21.95" customHeight="1">
      <c r="B19" s="11" t="s">
        <v>558</v>
      </c>
      <c r="C19" s="10" t="s">
        <v>557</v>
      </c>
      <c r="D19" s="20">
        <v>1101</v>
      </c>
      <c r="E19" s="11" t="s">
        <v>555</v>
      </c>
      <c r="F19" s="13">
        <v>6925</v>
      </c>
      <c r="H19" s="13">
        <v>925</v>
      </c>
      <c r="I19" s="13">
        <f>F19-G19-H19</f>
        <v>6000</v>
      </c>
      <c r="J19" s="14"/>
    </row>
    <row r="20" spans="1:10" ht="21.95" customHeight="1">
      <c r="E20" s="23" t="s">
        <v>107</v>
      </c>
      <c r="F20" s="24">
        <f>SUM(F7:F19)</f>
        <v>64337</v>
      </c>
      <c r="G20" s="24">
        <f>SUM(G7:G18)</f>
        <v>1</v>
      </c>
      <c r="H20" s="24">
        <f>SUM(H7:H19)</f>
        <v>8461</v>
      </c>
      <c r="I20" s="24">
        <f>SUM(I7:I19)</f>
        <v>55875</v>
      </c>
    </row>
    <row r="21" spans="1:10" ht="21.95" customHeight="1">
      <c r="B21" s="11"/>
      <c r="C21" s="12"/>
      <c r="D21" s="12"/>
      <c r="E21" s="11"/>
      <c r="F21" s="13"/>
    </row>
    <row r="22" spans="1:10">
      <c r="B22" s="11"/>
      <c r="C22" s="12"/>
      <c r="D22" s="12"/>
      <c r="E22" s="11"/>
      <c r="F22" s="13"/>
    </row>
    <row r="23" spans="1:10">
      <c r="B23" s="11"/>
      <c r="C23" s="12"/>
      <c r="D23" s="12"/>
      <c r="E23" s="11"/>
      <c r="F23" s="13"/>
    </row>
    <row r="24" spans="1:10">
      <c r="A24" s="11"/>
      <c r="B24" s="10"/>
      <c r="C24" s="12"/>
      <c r="D24" s="20"/>
      <c r="E24" s="13"/>
      <c r="F24" s="13"/>
      <c r="G24" s="13"/>
      <c r="H24" s="13"/>
    </row>
    <row r="25" spans="1:10">
      <c r="A25" s="11"/>
      <c r="B25" s="10"/>
      <c r="C25" s="12"/>
      <c r="D25" s="20"/>
      <c r="E25" s="13"/>
      <c r="F25" s="13"/>
      <c r="G25" s="13"/>
      <c r="H25" s="13"/>
    </row>
    <row r="26" spans="1:10">
      <c r="B26" s="11"/>
      <c r="C26" s="12"/>
      <c r="D26" s="12"/>
      <c r="E26" s="11"/>
      <c r="F26" s="13"/>
    </row>
    <row r="27" spans="1:10">
      <c r="B27" s="11"/>
      <c r="C27" s="12"/>
      <c r="D27" s="12"/>
      <c r="E27" s="11"/>
      <c r="F27" s="13"/>
    </row>
    <row r="28" spans="1:10">
      <c r="B28" s="11"/>
      <c r="C28" s="12"/>
      <c r="D28" s="12"/>
      <c r="E28" s="11"/>
      <c r="F28" s="13"/>
    </row>
    <row r="29" spans="1:10">
      <c r="B29" s="11"/>
      <c r="C29" s="12"/>
      <c r="D29" s="12"/>
      <c r="E29" s="11"/>
      <c r="F29" s="13"/>
    </row>
    <row r="30" spans="1:10">
      <c r="B30" s="11"/>
      <c r="C30" s="12"/>
      <c r="D30" s="12"/>
      <c r="E30" s="11"/>
      <c r="F30" s="13"/>
    </row>
    <row r="31" spans="1:10">
      <c r="B31" s="11"/>
      <c r="C31" s="12"/>
      <c r="D31" s="12"/>
      <c r="E31" s="11"/>
      <c r="F31" s="13"/>
    </row>
    <row r="32" spans="1:10">
      <c r="B32" s="11"/>
      <c r="C32" s="12"/>
      <c r="D32" s="12"/>
      <c r="E32" s="11"/>
      <c r="F32" s="13"/>
    </row>
    <row r="34" spans="3:3" ht="18">
      <c r="C34" s="19"/>
    </row>
  </sheetData>
  <phoneticPr fontId="0" type="noConversion"/>
  <pageMargins left="0.11" right="0.24" top="0.89" bottom="1" header="0" footer="0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B1:K25"/>
  <sheetViews>
    <sheetView zoomScale="80" zoomScaleNormal="80" workbookViewId="0">
      <selection activeCell="J21" sqref="J21"/>
    </sheetView>
  </sheetViews>
  <sheetFormatPr baseColWidth="10" defaultRowHeight="12.75"/>
  <cols>
    <col min="1" max="1" width="1.7109375" customWidth="1"/>
    <col min="2" max="2" width="12" bestFit="1" customWidth="1"/>
    <col min="3" max="3" width="25.7109375" customWidth="1"/>
    <col min="4" max="4" width="6.140625" customWidth="1"/>
    <col min="5" max="5" width="16.140625" customWidth="1"/>
    <col min="6" max="6" width="11.140625" customWidth="1"/>
    <col min="7" max="8" width="9.85546875" customWidth="1"/>
    <col min="9" max="9" width="9.7109375" customWidth="1"/>
    <col min="10" max="10" width="11.85546875" customWidth="1"/>
    <col min="11" max="11" width="23.8554687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119</v>
      </c>
      <c r="G2" s="2"/>
      <c r="H2" s="2"/>
      <c r="I2" s="2"/>
      <c r="J2" s="2"/>
      <c r="K2" s="25" t="str">
        <f>'GOB1'!J2</f>
        <v>15 DE OCTUBRE DE 2012</v>
      </c>
    </row>
    <row r="3" spans="2:11">
      <c r="F3" s="25" t="str">
        <f>'GOB1'!F3</f>
        <v>PRIMERA DE OCTUBRE DE 2012</v>
      </c>
      <c r="G3" s="2"/>
      <c r="H3" s="2"/>
      <c r="I3" s="2"/>
      <c r="J3" s="2"/>
    </row>
    <row r="4" spans="2:11">
      <c r="F4" s="5"/>
      <c r="G4" s="2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180</v>
      </c>
      <c r="F5" s="7" t="s">
        <v>5</v>
      </c>
      <c r="G5" s="7" t="s">
        <v>6</v>
      </c>
      <c r="H5" s="89" t="s">
        <v>492</v>
      </c>
      <c r="I5" s="7" t="s">
        <v>506</v>
      </c>
      <c r="J5" s="7" t="s">
        <v>8</v>
      </c>
      <c r="K5" s="6" t="s">
        <v>9</v>
      </c>
    </row>
    <row r="6" spans="2:11" ht="2.25" customHeight="1"/>
    <row r="7" spans="2:11" ht="24.95" customHeight="1">
      <c r="B7" s="11"/>
      <c r="C7" s="10"/>
      <c r="D7" s="20"/>
      <c r="E7" s="11"/>
      <c r="F7" s="13"/>
      <c r="G7" s="13"/>
      <c r="H7" s="13"/>
      <c r="I7" s="13"/>
      <c r="J7" s="13">
        <f>F7+G7-I7</f>
        <v>0</v>
      </c>
      <c r="K7" s="14"/>
    </row>
    <row r="8" spans="2:11" ht="24.95" customHeight="1">
      <c r="B8" s="11"/>
      <c r="C8" s="12"/>
      <c r="D8" s="20"/>
      <c r="E8" s="11"/>
      <c r="F8" s="13"/>
      <c r="G8" s="13"/>
      <c r="H8" s="13"/>
      <c r="I8" s="13"/>
      <c r="J8" s="13">
        <f>F8+G8-I8</f>
        <v>0</v>
      </c>
      <c r="K8" s="14"/>
    </row>
    <row r="9" spans="2:11" ht="24.95" customHeight="1">
      <c r="B9" s="11"/>
      <c r="C9" s="10"/>
      <c r="D9" s="20"/>
      <c r="E9" s="11"/>
      <c r="F9" s="13"/>
      <c r="G9" s="13"/>
      <c r="H9" s="13"/>
      <c r="I9" s="13"/>
      <c r="J9" s="13">
        <f>F9+G9-I9</f>
        <v>0</v>
      </c>
      <c r="K9" s="14"/>
    </row>
    <row r="10" spans="2:11" ht="24.95" customHeight="1">
      <c r="B10" s="37" t="s">
        <v>373</v>
      </c>
      <c r="C10" s="46" t="s">
        <v>307</v>
      </c>
      <c r="D10" s="20">
        <v>1101</v>
      </c>
      <c r="E10" s="11" t="s">
        <v>372</v>
      </c>
      <c r="F10" s="13">
        <v>2522</v>
      </c>
      <c r="G10" s="13">
        <v>147</v>
      </c>
      <c r="H10" s="13"/>
      <c r="I10" s="13">
        <v>169</v>
      </c>
      <c r="J10" s="13">
        <f>F10+G10-I10</f>
        <v>2500</v>
      </c>
      <c r="K10" s="14"/>
    </row>
    <row r="11" spans="2:11" ht="24.95" customHeight="1">
      <c r="B11" s="11"/>
      <c r="C11" s="10"/>
      <c r="D11" s="20">
        <v>1101</v>
      </c>
      <c r="E11" s="11" t="s">
        <v>372</v>
      </c>
      <c r="F11" s="13"/>
      <c r="G11" s="13"/>
      <c r="H11" s="13"/>
      <c r="I11" s="13"/>
      <c r="J11" s="13">
        <f>F11+G11-I11-H11</f>
        <v>0</v>
      </c>
      <c r="K11" s="14"/>
    </row>
    <row r="12" spans="2:11" ht="24.95" customHeight="1">
      <c r="B12" s="11"/>
      <c r="C12" s="10"/>
      <c r="D12" s="20">
        <v>1101</v>
      </c>
      <c r="E12" s="11" t="s">
        <v>372</v>
      </c>
      <c r="F12" s="13"/>
      <c r="G12" s="13"/>
      <c r="H12" s="13"/>
      <c r="I12" s="13"/>
      <c r="J12" s="13">
        <f>F12+G12-I12</f>
        <v>0</v>
      </c>
      <c r="K12" s="14"/>
    </row>
    <row r="13" spans="2:11" ht="24.95" customHeight="1">
      <c r="B13" s="11" t="s">
        <v>14</v>
      </c>
      <c r="C13" s="10" t="s">
        <v>15</v>
      </c>
      <c r="D13" s="20">
        <v>1101</v>
      </c>
      <c r="E13" s="11" t="s">
        <v>194</v>
      </c>
      <c r="F13" s="13">
        <v>2122</v>
      </c>
      <c r="G13" s="13">
        <v>66</v>
      </c>
      <c r="H13" s="13"/>
      <c r="I13" s="13"/>
      <c r="J13" s="13">
        <f t="shared" ref="J13:J19" si="0">F13+G13-I13-H13</f>
        <v>2188</v>
      </c>
      <c r="K13" s="14"/>
    </row>
    <row r="14" spans="2:11" ht="24.95" customHeight="1">
      <c r="B14" s="11" t="s">
        <v>16</v>
      </c>
      <c r="C14" s="10" t="s">
        <v>17</v>
      </c>
      <c r="D14" s="20">
        <v>1101</v>
      </c>
      <c r="E14" s="11" t="s">
        <v>194</v>
      </c>
      <c r="F14" s="13">
        <v>1053</v>
      </c>
      <c r="G14" s="13">
        <v>147</v>
      </c>
      <c r="H14" s="13"/>
      <c r="I14" s="13"/>
      <c r="J14" s="13">
        <f t="shared" si="0"/>
        <v>1200</v>
      </c>
      <c r="K14" s="14"/>
    </row>
    <row r="15" spans="2:11" ht="24.95" customHeight="1">
      <c r="B15" s="11" t="s">
        <v>18</v>
      </c>
      <c r="C15" s="10" t="s">
        <v>19</v>
      </c>
      <c r="D15" s="20">
        <v>1101</v>
      </c>
      <c r="E15" s="11" t="s">
        <v>194</v>
      </c>
      <c r="F15" s="13">
        <v>1053</v>
      </c>
      <c r="G15" s="13">
        <v>147</v>
      </c>
      <c r="H15" s="13"/>
      <c r="I15" s="13"/>
      <c r="J15" s="13">
        <f t="shared" si="0"/>
        <v>1200</v>
      </c>
      <c r="K15" s="14"/>
    </row>
    <row r="16" spans="2:11" ht="24.95" customHeight="1">
      <c r="B16" s="43" t="s">
        <v>20</v>
      </c>
      <c r="C16" s="12" t="s">
        <v>21</v>
      </c>
      <c r="D16" s="20">
        <v>1101</v>
      </c>
      <c r="E16" s="11" t="s">
        <v>195</v>
      </c>
      <c r="F16" s="13">
        <v>3083</v>
      </c>
      <c r="G16" s="13"/>
      <c r="H16" s="13"/>
      <c r="I16" s="13">
        <v>83</v>
      </c>
      <c r="J16" s="13">
        <f t="shared" si="0"/>
        <v>3000</v>
      </c>
      <c r="K16" s="14"/>
    </row>
    <row r="17" spans="2:11" ht="24.95" customHeight="1">
      <c r="B17" s="11" t="s">
        <v>22</v>
      </c>
      <c r="C17" s="10" t="s">
        <v>23</v>
      </c>
      <c r="D17" s="20">
        <v>1101</v>
      </c>
      <c r="E17" s="11" t="s">
        <v>196</v>
      </c>
      <c r="F17" s="13">
        <v>2567</v>
      </c>
      <c r="G17" s="13"/>
      <c r="H17" s="13"/>
      <c r="I17" s="13">
        <v>11</v>
      </c>
      <c r="J17" s="13">
        <f t="shared" si="0"/>
        <v>2556</v>
      </c>
      <c r="K17" s="14"/>
    </row>
    <row r="18" spans="2:11" ht="24.95" customHeight="1">
      <c r="B18" s="11" t="s">
        <v>24</v>
      </c>
      <c r="C18" s="10" t="s">
        <v>25</v>
      </c>
      <c r="D18" s="20">
        <v>1101</v>
      </c>
      <c r="E18" s="11" t="s">
        <v>195</v>
      </c>
      <c r="F18" s="13">
        <v>3083</v>
      </c>
      <c r="G18" s="13"/>
      <c r="H18" s="13"/>
      <c r="I18" s="13">
        <v>83</v>
      </c>
      <c r="J18" s="13">
        <f t="shared" si="0"/>
        <v>3000</v>
      </c>
      <c r="K18" s="14"/>
    </row>
    <row r="19" spans="2:11" ht="24.95" customHeight="1">
      <c r="B19" s="11" t="s">
        <v>26</v>
      </c>
      <c r="C19" s="10" t="s">
        <v>27</v>
      </c>
      <c r="D19" s="20">
        <v>1101</v>
      </c>
      <c r="E19" s="11" t="s">
        <v>196</v>
      </c>
      <c r="F19" s="13">
        <v>2567</v>
      </c>
      <c r="G19" s="13"/>
      <c r="H19" s="13"/>
      <c r="I19" s="13">
        <v>11</v>
      </c>
      <c r="J19" s="13">
        <f t="shared" si="0"/>
        <v>2556</v>
      </c>
      <c r="K19" s="14"/>
    </row>
    <row r="20" spans="2:11" ht="24.95" customHeight="1">
      <c r="B20" s="11"/>
      <c r="C20" s="10"/>
      <c r="D20" s="20"/>
      <c r="E20" s="11"/>
      <c r="F20" s="13"/>
      <c r="G20" s="13"/>
      <c r="H20" s="13"/>
      <c r="I20" s="13"/>
      <c r="J20" s="13">
        <f>F20+G20-I20</f>
        <v>0</v>
      </c>
      <c r="K20" s="14"/>
    </row>
    <row r="21" spans="2:11" ht="24.95" customHeight="1">
      <c r="B21" s="11" t="s">
        <v>30</v>
      </c>
      <c r="C21" s="10" t="s">
        <v>31</v>
      </c>
      <c r="D21" s="20">
        <v>1101</v>
      </c>
      <c r="E21" s="11" t="s">
        <v>198</v>
      </c>
      <c r="F21" s="13">
        <v>928</v>
      </c>
      <c r="G21" s="13">
        <v>155</v>
      </c>
      <c r="H21" s="13"/>
      <c r="I21" s="13"/>
      <c r="J21" s="13">
        <f>F21+G21-I21-H21</f>
        <v>1083</v>
      </c>
      <c r="K21" s="14"/>
    </row>
    <row r="22" spans="2:11" ht="24.95" customHeight="1">
      <c r="B22" s="11"/>
      <c r="C22" s="10"/>
      <c r="D22" s="20"/>
      <c r="E22" s="11"/>
      <c r="F22" s="13"/>
      <c r="G22" s="13"/>
      <c r="H22" s="13"/>
      <c r="I22" s="13"/>
      <c r="J22" s="13"/>
    </row>
    <row r="23" spans="2:11" ht="21.95" customHeight="1">
      <c r="E23" s="23" t="s">
        <v>107</v>
      </c>
      <c r="F23" s="24">
        <f>SUM(F6:F22)</f>
        <v>18978</v>
      </c>
      <c r="G23" s="24">
        <f>SUM(G6:G22)</f>
        <v>662</v>
      </c>
      <c r="H23" s="24">
        <f>SUM(H7:H21)</f>
        <v>0</v>
      </c>
      <c r="I23" s="24">
        <f>SUM(I6:I22)</f>
        <v>357</v>
      </c>
      <c r="J23" s="24">
        <f>SUM(J6:J22)</f>
        <v>19283</v>
      </c>
    </row>
    <row r="24" spans="2:11" ht="21.95" customHeight="1">
      <c r="E24" s="23"/>
      <c r="F24" s="24"/>
      <c r="G24" s="24"/>
      <c r="H24" s="24"/>
      <c r="I24" s="24"/>
      <c r="J24" s="24"/>
    </row>
    <row r="25" spans="2:11" ht="21.95" customHeight="1"/>
  </sheetData>
  <phoneticPr fontId="0" type="noConversion"/>
  <pageMargins left="0.14000000000000001" right="0.1" top="0.73" bottom="1" header="0" footer="0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J22"/>
  <sheetViews>
    <sheetView zoomScale="80" zoomScaleNormal="80" workbookViewId="0">
      <selection activeCell="F18" sqref="F18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6" width="10.85546875" customWidth="1"/>
    <col min="7" max="7" width="7.5703125" customWidth="1"/>
    <col min="8" max="8" width="10.85546875" customWidth="1"/>
    <col min="10" max="10" width="26" customWidth="1"/>
  </cols>
  <sheetData>
    <row r="1" spans="2:10" ht="18">
      <c r="F1" s="1" t="s">
        <v>0</v>
      </c>
      <c r="G1" s="2"/>
      <c r="H1" s="2"/>
      <c r="I1" s="2"/>
      <c r="J1" s="3" t="s">
        <v>1</v>
      </c>
    </row>
    <row r="2" spans="2:10" ht="15">
      <c r="F2" s="4" t="s">
        <v>120</v>
      </c>
      <c r="G2" s="2"/>
      <c r="H2" s="2"/>
      <c r="I2" s="2"/>
      <c r="J2" s="25" t="str">
        <f>'GOB1'!J2</f>
        <v>15 DE OCTUBRE DE 2012</v>
      </c>
    </row>
    <row r="3" spans="2:10">
      <c r="F3" s="25" t="str">
        <f>'GOB1'!F3</f>
        <v>PRIMERA DE OCTUBRE DE 2012</v>
      </c>
      <c r="G3" s="2"/>
      <c r="H3" s="2"/>
      <c r="I3" s="2"/>
    </row>
    <row r="4" spans="2:10">
      <c r="F4" s="5"/>
      <c r="G4" s="2"/>
      <c r="H4" s="2"/>
      <c r="I4" s="2"/>
    </row>
    <row r="5" spans="2:10">
      <c r="B5" s="6" t="s">
        <v>3</v>
      </c>
      <c r="C5" s="6" t="s">
        <v>4</v>
      </c>
      <c r="D5" s="6"/>
      <c r="E5" s="6" t="s">
        <v>180</v>
      </c>
      <c r="F5" s="7" t="s">
        <v>5</v>
      </c>
      <c r="G5" s="7" t="s">
        <v>492</v>
      </c>
      <c r="H5" s="7" t="s">
        <v>506</v>
      </c>
      <c r="I5" s="7" t="s">
        <v>8</v>
      </c>
      <c r="J5" s="6" t="s">
        <v>9</v>
      </c>
    </row>
    <row r="7" spans="2:10" ht="24.95" customHeight="1">
      <c r="B7" s="11" t="s">
        <v>563</v>
      </c>
      <c r="C7" s="10" t="s">
        <v>559</v>
      </c>
      <c r="D7" s="20">
        <v>1101</v>
      </c>
      <c r="E7" s="11" t="s">
        <v>199</v>
      </c>
      <c r="F7" s="13">
        <v>16286</v>
      </c>
      <c r="G7" s="13">
        <v>0</v>
      </c>
      <c r="H7" s="13">
        <v>3052</v>
      </c>
      <c r="I7" s="13">
        <f>F7+G7-H7</f>
        <v>13234</v>
      </c>
      <c r="J7" s="14"/>
    </row>
    <row r="8" spans="2:10" ht="24.95" customHeight="1">
      <c r="B8" s="11"/>
      <c r="C8" s="10" t="s">
        <v>564</v>
      </c>
      <c r="D8" s="20">
        <v>1101</v>
      </c>
      <c r="E8" s="11" t="s">
        <v>259</v>
      </c>
      <c r="F8" s="13">
        <v>5023</v>
      </c>
      <c r="G8" s="13"/>
      <c r="H8" s="13">
        <v>523</v>
      </c>
      <c r="I8" s="13">
        <f>F8+G8-H8</f>
        <v>4500</v>
      </c>
      <c r="J8" s="14"/>
    </row>
    <row r="9" spans="2:10" ht="24.95" customHeight="1">
      <c r="B9" s="11" t="s">
        <v>32</v>
      </c>
      <c r="C9" s="10" t="s">
        <v>33</v>
      </c>
      <c r="D9" s="20">
        <v>1101</v>
      </c>
      <c r="E9" s="11" t="s">
        <v>184</v>
      </c>
      <c r="F9" s="13">
        <v>3879</v>
      </c>
      <c r="G9" s="13"/>
      <c r="H9" s="13">
        <v>326</v>
      </c>
      <c r="I9" s="13">
        <f>F9-G9-H9</f>
        <v>3553</v>
      </c>
      <c r="J9" s="14"/>
    </row>
    <row r="10" spans="2:10" ht="24.95" customHeight="1">
      <c r="B10" s="11" t="s">
        <v>40</v>
      </c>
      <c r="C10" s="10" t="s">
        <v>41</v>
      </c>
      <c r="D10" s="20">
        <v>1101</v>
      </c>
      <c r="E10" s="11" t="s">
        <v>184</v>
      </c>
      <c r="F10" s="13">
        <v>3879</v>
      </c>
      <c r="G10" s="13"/>
      <c r="H10" s="13">
        <v>326</v>
      </c>
      <c r="I10" s="13">
        <f>F10-G10-H10</f>
        <v>3553</v>
      </c>
      <c r="J10" s="14"/>
    </row>
    <row r="11" spans="2:10" ht="24.95" customHeight="1">
      <c r="B11" s="11" t="s">
        <v>287</v>
      </c>
      <c r="C11" s="10" t="s">
        <v>283</v>
      </c>
      <c r="D11" s="20">
        <v>1101</v>
      </c>
      <c r="E11" s="11" t="s">
        <v>201</v>
      </c>
      <c r="F11" s="13">
        <v>3879</v>
      </c>
      <c r="G11" s="13">
        <v>0</v>
      </c>
      <c r="H11" s="13">
        <v>326</v>
      </c>
      <c r="I11" s="13">
        <f>F11+G11-H11</f>
        <v>3553</v>
      </c>
      <c r="J11" s="14"/>
    </row>
    <row r="12" spans="2:10" ht="24.95" customHeight="1">
      <c r="B12" s="11" t="s">
        <v>34</v>
      </c>
      <c r="C12" s="10" t="s">
        <v>35</v>
      </c>
      <c r="D12" s="20">
        <v>1101</v>
      </c>
      <c r="E12" s="11" t="s">
        <v>200</v>
      </c>
      <c r="F12" s="13">
        <v>10347</v>
      </c>
      <c r="G12" s="13">
        <v>4</v>
      </c>
      <c r="H12" s="13">
        <v>1656</v>
      </c>
      <c r="I12" s="13">
        <f>F12-G12-H12</f>
        <v>8687</v>
      </c>
      <c r="J12" s="14"/>
    </row>
    <row r="13" spans="2:10" ht="24.95" customHeight="1">
      <c r="B13" s="11"/>
      <c r="C13" s="10"/>
      <c r="D13" s="20">
        <v>1101</v>
      </c>
      <c r="E13" s="11" t="s">
        <v>396</v>
      </c>
      <c r="F13" s="13"/>
      <c r="G13" s="13"/>
      <c r="H13" s="13"/>
      <c r="I13" s="13"/>
      <c r="J13" s="14"/>
    </row>
    <row r="14" spans="2:10" ht="24.95" customHeight="1">
      <c r="B14" s="11" t="s">
        <v>36</v>
      </c>
      <c r="C14" s="10" t="s">
        <v>37</v>
      </c>
      <c r="D14" s="20">
        <v>1101</v>
      </c>
      <c r="E14" s="11" t="s">
        <v>239</v>
      </c>
      <c r="F14" s="13">
        <v>6701</v>
      </c>
      <c r="G14" s="13">
        <v>3</v>
      </c>
      <c r="H14" s="13">
        <v>877</v>
      </c>
      <c r="I14" s="13">
        <f>F14-G14-H14</f>
        <v>5821</v>
      </c>
      <c r="J14" s="14"/>
    </row>
    <row r="15" spans="2:10" ht="24.95" customHeight="1">
      <c r="B15" s="11" t="s">
        <v>38</v>
      </c>
      <c r="C15" s="10" t="s">
        <v>39</v>
      </c>
      <c r="D15" s="20">
        <v>1101</v>
      </c>
      <c r="E15" s="11" t="s">
        <v>202</v>
      </c>
      <c r="F15" s="13">
        <v>4265</v>
      </c>
      <c r="G15" s="13">
        <v>0</v>
      </c>
      <c r="H15" s="13">
        <v>388</v>
      </c>
      <c r="I15" s="13">
        <f>F15-G15-H15</f>
        <v>3877</v>
      </c>
      <c r="J15" s="14"/>
    </row>
    <row r="16" spans="2:10" ht="24.95" customHeight="1">
      <c r="B16" s="11" t="s">
        <v>257</v>
      </c>
      <c r="C16" s="10" t="s">
        <v>256</v>
      </c>
      <c r="D16" s="20">
        <v>1101</v>
      </c>
      <c r="E16" s="11" t="s">
        <v>255</v>
      </c>
      <c r="F16" s="13">
        <v>3879</v>
      </c>
      <c r="G16" s="13">
        <v>0</v>
      </c>
      <c r="H16" s="13">
        <v>326</v>
      </c>
      <c r="I16" s="13">
        <f>F16-G16-H16</f>
        <v>3553</v>
      </c>
      <c r="J16" s="14"/>
    </row>
    <row r="17" spans="1:10" ht="24.95" customHeight="1">
      <c r="B17" s="11" t="s">
        <v>125</v>
      </c>
      <c r="C17" s="10" t="s">
        <v>10</v>
      </c>
      <c r="D17" s="20">
        <v>1101</v>
      </c>
      <c r="E17" s="11" t="s">
        <v>203</v>
      </c>
      <c r="F17" s="13">
        <v>3879</v>
      </c>
      <c r="G17" s="13">
        <v>0</v>
      </c>
      <c r="H17" s="13">
        <v>326</v>
      </c>
      <c r="I17" s="13">
        <f>F17-G17-H17</f>
        <v>3553</v>
      </c>
      <c r="J17" s="14"/>
    </row>
    <row r="18" spans="1:10" ht="24.95" customHeight="1">
      <c r="B18" s="11" t="s">
        <v>560</v>
      </c>
      <c r="C18" s="10" t="s">
        <v>561</v>
      </c>
      <c r="D18" s="20">
        <v>1101</v>
      </c>
      <c r="E18" s="11" t="s">
        <v>562</v>
      </c>
      <c r="F18" s="13">
        <v>4414</v>
      </c>
      <c r="G18" s="13"/>
      <c r="H18" s="13">
        <v>414</v>
      </c>
      <c r="I18" s="13">
        <f>F18-G18-H18</f>
        <v>4000</v>
      </c>
      <c r="J18" s="14"/>
    </row>
    <row r="19" spans="1:10" ht="21.95" customHeight="1"/>
    <row r="20" spans="1:10" ht="21.95" customHeight="1">
      <c r="E20" s="23" t="s">
        <v>107</v>
      </c>
      <c r="F20" s="24">
        <f>SUM(F7:F19)</f>
        <v>66431</v>
      </c>
      <c r="G20" s="24">
        <f>SUM(G7:G17)</f>
        <v>7</v>
      </c>
      <c r="H20" s="24">
        <f>SUM(H7:H18)</f>
        <v>8540</v>
      </c>
      <c r="I20" s="24">
        <f>SUM(I7:I18)</f>
        <v>57884</v>
      </c>
    </row>
    <row r="21" spans="1:10" ht="21.95" customHeight="1"/>
    <row r="22" spans="1:10">
      <c r="A22" s="28"/>
    </row>
  </sheetData>
  <phoneticPr fontId="0" type="noConversion"/>
  <pageMargins left="0.1" right="0.13" top="1" bottom="1" header="0" footer="0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B1:J29"/>
  <sheetViews>
    <sheetView topLeftCell="C1" workbookViewId="0">
      <selection activeCell="C25" sqref="C25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6" width="11.28515625" customWidth="1"/>
    <col min="7" max="7" width="8.85546875" customWidth="1"/>
    <col min="8" max="8" width="10.42578125" customWidth="1"/>
    <col min="9" max="9" width="10.7109375" customWidth="1"/>
    <col min="10" max="10" width="24.140625" customWidth="1"/>
  </cols>
  <sheetData>
    <row r="1" spans="2:10" ht="18">
      <c r="F1" s="1" t="s">
        <v>0</v>
      </c>
      <c r="G1" s="2"/>
      <c r="H1" s="2"/>
      <c r="I1" s="2"/>
      <c r="J1" s="3" t="s">
        <v>1</v>
      </c>
    </row>
    <row r="2" spans="2:10" ht="15">
      <c r="F2" s="4" t="s">
        <v>121</v>
      </c>
      <c r="G2" s="2"/>
      <c r="H2" s="2"/>
      <c r="I2" s="2"/>
      <c r="J2" s="25" t="str">
        <f>'GOB1'!J2</f>
        <v>15 DE OCTUBRE DE 2012</v>
      </c>
    </row>
    <row r="3" spans="2:10">
      <c r="F3" s="25" t="str">
        <f>'GOB1'!F3</f>
        <v>PRIMERA DE OCTUBRE DE 2012</v>
      </c>
      <c r="G3" s="2"/>
      <c r="H3" s="2"/>
      <c r="I3" s="2"/>
    </row>
    <row r="4" spans="2:10" ht="1.5" customHeight="1">
      <c r="F4" s="5"/>
      <c r="G4" s="2"/>
      <c r="H4" s="2"/>
      <c r="I4" s="2"/>
    </row>
    <row r="5" spans="2:10">
      <c r="B5" s="6" t="s">
        <v>3</v>
      </c>
      <c r="C5" s="6" t="s">
        <v>4</v>
      </c>
      <c r="D5" s="6"/>
      <c r="E5" s="6" t="s">
        <v>180</v>
      </c>
      <c r="F5" s="7" t="s">
        <v>5</v>
      </c>
      <c r="G5" s="7" t="s">
        <v>492</v>
      </c>
      <c r="H5" s="7" t="s">
        <v>506</v>
      </c>
      <c r="I5" s="7" t="s">
        <v>8</v>
      </c>
      <c r="J5" s="6" t="s">
        <v>9</v>
      </c>
    </row>
    <row r="6" spans="2:10" ht="1.5" customHeight="1"/>
    <row r="7" spans="2:10" ht="24.95" customHeight="1">
      <c r="C7" t="s">
        <v>566</v>
      </c>
      <c r="D7" s="21">
        <v>1101</v>
      </c>
      <c r="E7" s="36" t="s">
        <v>204</v>
      </c>
      <c r="F7" s="13">
        <v>10104</v>
      </c>
      <c r="G7" s="13">
        <v>0</v>
      </c>
      <c r="H7" s="13">
        <v>1604</v>
      </c>
      <c r="I7" s="13">
        <f t="shared" ref="I7:I12" si="0">F7+G7-H7</f>
        <v>8500</v>
      </c>
      <c r="J7" s="14"/>
    </row>
    <row r="8" spans="2:10" ht="24.95" customHeight="1">
      <c r="B8" s="11" t="s">
        <v>285</v>
      </c>
      <c r="C8" s="10" t="s">
        <v>284</v>
      </c>
      <c r="D8" s="21">
        <v>1101</v>
      </c>
      <c r="E8" s="36" t="s">
        <v>565</v>
      </c>
      <c r="F8" s="13">
        <v>8832</v>
      </c>
      <c r="G8" s="13"/>
      <c r="H8" s="13">
        <v>1332</v>
      </c>
      <c r="I8" s="13">
        <f>F8-G8-H8</f>
        <v>7500</v>
      </c>
      <c r="J8" s="14"/>
    </row>
    <row r="9" spans="2:10" ht="24.95" customHeight="1">
      <c r="B9" s="11" t="s">
        <v>45</v>
      </c>
      <c r="C9" s="10" t="s">
        <v>46</v>
      </c>
      <c r="D9" s="21">
        <v>1101</v>
      </c>
      <c r="E9" s="36" t="s">
        <v>206</v>
      </c>
      <c r="F9" s="13">
        <v>8561</v>
      </c>
      <c r="G9" s="13">
        <v>9</v>
      </c>
      <c r="H9" s="13">
        <v>1274</v>
      </c>
      <c r="I9" s="13">
        <f>F9-G9-H9</f>
        <v>7278</v>
      </c>
      <c r="J9" s="14"/>
    </row>
    <row r="10" spans="2:10" ht="24.95" customHeight="1">
      <c r="B10" s="11" t="s">
        <v>43</v>
      </c>
      <c r="C10" s="10" t="s">
        <v>44</v>
      </c>
      <c r="D10" s="21">
        <v>1101</v>
      </c>
      <c r="E10" s="36" t="s">
        <v>206</v>
      </c>
      <c r="F10" s="13">
        <v>8561</v>
      </c>
      <c r="G10" s="13">
        <v>9</v>
      </c>
      <c r="H10" s="13">
        <v>1274</v>
      </c>
      <c r="I10" s="13">
        <f>F10-G10-H10</f>
        <v>7278</v>
      </c>
      <c r="J10" s="14"/>
    </row>
    <row r="11" spans="2:10" ht="24.95" customHeight="1">
      <c r="B11" s="11"/>
      <c r="C11" s="10"/>
      <c r="D11" s="21">
        <v>1101</v>
      </c>
      <c r="E11" s="36" t="s">
        <v>206</v>
      </c>
      <c r="F11" s="13"/>
      <c r="G11" s="13"/>
      <c r="H11" s="13"/>
      <c r="I11" s="13">
        <f t="shared" si="0"/>
        <v>0</v>
      </c>
      <c r="J11" s="14"/>
    </row>
    <row r="12" spans="2:10" ht="24.95" customHeight="1">
      <c r="B12" s="11"/>
      <c r="C12" s="10"/>
      <c r="D12" s="21">
        <v>1101</v>
      </c>
      <c r="E12" s="36" t="s">
        <v>249</v>
      </c>
      <c r="F12" s="13"/>
      <c r="G12" s="13"/>
      <c r="H12" s="13"/>
      <c r="I12" s="13">
        <f t="shared" si="0"/>
        <v>0</v>
      </c>
      <c r="J12" s="14"/>
    </row>
    <row r="13" spans="2:10" ht="24.95" customHeight="1">
      <c r="B13" s="11" t="s">
        <v>251</v>
      </c>
      <c r="C13" s="10" t="s">
        <v>250</v>
      </c>
      <c r="D13" s="21">
        <v>1101</v>
      </c>
      <c r="E13" s="36" t="s">
        <v>508</v>
      </c>
      <c r="F13" s="13">
        <v>5322.5</v>
      </c>
      <c r="G13" s="13">
        <v>0</v>
      </c>
      <c r="H13" s="13">
        <v>582.5</v>
      </c>
      <c r="I13" s="13">
        <f t="shared" ref="I13:I24" si="1">F13-G13-H13</f>
        <v>4740</v>
      </c>
      <c r="J13" s="14"/>
    </row>
    <row r="14" spans="2:10" ht="24.95" customHeight="1">
      <c r="B14" s="11" t="s">
        <v>310</v>
      </c>
      <c r="C14" s="10" t="s">
        <v>311</v>
      </c>
      <c r="D14" s="21">
        <v>1101</v>
      </c>
      <c r="E14" s="36" t="s">
        <v>184</v>
      </c>
      <c r="F14" s="13">
        <v>3879</v>
      </c>
      <c r="G14" s="13">
        <v>0</v>
      </c>
      <c r="H14" s="13">
        <v>326</v>
      </c>
      <c r="I14" s="13">
        <f t="shared" si="1"/>
        <v>3553</v>
      </c>
      <c r="J14" s="14"/>
    </row>
    <row r="15" spans="2:10" ht="24.95" customHeight="1">
      <c r="B15" s="11"/>
      <c r="C15" s="10"/>
      <c r="D15" s="21">
        <v>1101</v>
      </c>
      <c r="E15" s="36" t="s">
        <v>184</v>
      </c>
      <c r="F15" s="13"/>
      <c r="G15" s="13">
        <v>0</v>
      </c>
      <c r="H15" s="13"/>
      <c r="I15" s="13">
        <f t="shared" si="1"/>
        <v>0</v>
      </c>
      <c r="J15" s="14"/>
    </row>
    <row r="16" spans="2:10" ht="24.95" customHeight="1">
      <c r="B16" s="11" t="s">
        <v>47</v>
      </c>
      <c r="C16" s="10" t="s">
        <v>48</v>
      </c>
      <c r="D16" s="21">
        <v>1101</v>
      </c>
      <c r="E16" s="36" t="s">
        <v>207</v>
      </c>
      <c r="F16" s="13">
        <v>5595</v>
      </c>
      <c r="G16" s="13">
        <v>2</v>
      </c>
      <c r="H16" s="35">
        <v>641</v>
      </c>
      <c r="I16" s="13">
        <f t="shared" si="1"/>
        <v>4952</v>
      </c>
      <c r="J16" s="14"/>
    </row>
    <row r="17" spans="2:10" ht="24.95" customHeight="1">
      <c r="B17" s="11" t="s">
        <v>49</v>
      </c>
      <c r="C17" s="10" t="s">
        <v>156</v>
      </c>
      <c r="D17" s="21">
        <v>1101</v>
      </c>
      <c r="E17" s="36" t="s">
        <v>207</v>
      </c>
      <c r="F17" s="13">
        <v>5595</v>
      </c>
      <c r="G17" s="13">
        <v>2</v>
      </c>
      <c r="H17" s="35">
        <v>641</v>
      </c>
      <c r="I17" s="13">
        <f t="shared" si="1"/>
        <v>4952</v>
      </c>
      <c r="J17" s="14"/>
    </row>
    <row r="18" spans="2:10" ht="24.95" customHeight="1">
      <c r="B18" s="10" t="s">
        <v>246</v>
      </c>
      <c r="C18" s="10" t="s">
        <v>245</v>
      </c>
      <c r="D18" s="21">
        <v>1101</v>
      </c>
      <c r="E18" s="36" t="s">
        <v>207</v>
      </c>
      <c r="F18" s="13">
        <v>4284</v>
      </c>
      <c r="G18" s="13">
        <v>0</v>
      </c>
      <c r="H18" s="35">
        <v>391</v>
      </c>
      <c r="I18" s="13">
        <f t="shared" si="1"/>
        <v>3893</v>
      </c>
      <c r="J18" s="14"/>
    </row>
    <row r="19" spans="2:10" ht="24.95" customHeight="1">
      <c r="B19" s="10" t="s">
        <v>248</v>
      </c>
      <c r="C19" s="10" t="s">
        <v>247</v>
      </c>
      <c r="D19" s="21">
        <v>1101</v>
      </c>
      <c r="E19" s="36" t="s">
        <v>207</v>
      </c>
      <c r="F19" s="13">
        <v>4284</v>
      </c>
      <c r="G19" s="13">
        <v>0</v>
      </c>
      <c r="H19" s="35">
        <v>391</v>
      </c>
      <c r="I19" s="13">
        <f t="shared" si="1"/>
        <v>3893</v>
      </c>
      <c r="J19" s="14"/>
    </row>
    <row r="20" spans="2:10" ht="24.95" customHeight="1">
      <c r="B20" s="11" t="s">
        <v>50</v>
      </c>
      <c r="C20" s="10" t="s">
        <v>51</v>
      </c>
      <c r="D20" s="21">
        <v>1101</v>
      </c>
      <c r="E20" s="36" t="s">
        <v>186</v>
      </c>
      <c r="F20" s="13">
        <v>3410</v>
      </c>
      <c r="G20" s="13">
        <v>0</v>
      </c>
      <c r="H20" s="13">
        <v>139</v>
      </c>
      <c r="I20" s="13">
        <f t="shared" si="1"/>
        <v>3271</v>
      </c>
      <c r="J20" s="14"/>
    </row>
    <row r="21" spans="2:10" s="98" customFormat="1" ht="24.95" customHeight="1">
      <c r="B21" s="94" t="s">
        <v>52</v>
      </c>
      <c r="C21" s="95" t="s">
        <v>53</v>
      </c>
      <c r="D21" s="99">
        <v>1101</v>
      </c>
      <c r="E21" s="100" t="s">
        <v>186</v>
      </c>
      <c r="F21" s="96">
        <v>3750</v>
      </c>
      <c r="G21" s="96">
        <v>0</v>
      </c>
      <c r="H21" s="96">
        <v>305</v>
      </c>
      <c r="I21" s="96">
        <f t="shared" si="1"/>
        <v>3445</v>
      </c>
      <c r="J21" s="97"/>
    </row>
    <row r="22" spans="2:10" ht="24.95" customHeight="1">
      <c r="B22" s="11" t="s">
        <v>54</v>
      </c>
      <c r="C22" s="10" t="s">
        <v>55</v>
      </c>
      <c r="D22" s="21">
        <v>1101</v>
      </c>
      <c r="E22" s="36" t="s">
        <v>186</v>
      </c>
      <c r="F22" s="13">
        <v>3157</v>
      </c>
      <c r="G22" s="13">
        <v>0</v>
      </c>
      <c r="H22" s="13">
        <v>111</v>
      </c>
      <c r="I22" s="13">
        <f t="shared" si="1"/>
        <v>3046</v>
      </c>
      <c r="J22" s="14"/>
    </row>
    <row r="23" spans="2:10" ht="21.95" customHeight="1">
      <c r="B23" s="11" t="s">
        <v>56</v>
      </c>
      <c r="C23" s="10" t="s">
        <v>57</v>
      </c>
      <c r="D23" s="21">
        <v>1101</v>
      </c>
      <c r="E23" s="36" t="s">
        <v>186</v>
      </c>
      <c r="F23" s="13">
        <v>3750</v>
      </c>
      <c r="G23" s="13">
        <v>0</v>
      </c>
      <c r="H23" s="13">
        <v>305</v>
      </c>
      <c r="I23" s="13">
        <f t="shared" si="1"/>
        <v>3445</v>
      </c>
      <c r="J23" s="14"/>
    </row>
    <row r="24" spans="2:10" ht="21.95" customHeight="1">
      <c r="B24" s="11" t="s">
        <v>501</v>
      </c>
      <c r="C24" s="10" t="s">
        <v>502</v>
      </c>
      <c r="D24" s="21">
        <v>1101</v>
      </c>
      <c r="E24" s="36" t="s">
        <v>208</v>
      </c>
      <c r="F24" s="13">
        <v>4181</v>
      </c>
      <c r="G24" s="13">
        <v>0</v>
      </c>
      <c r="H24" s="13">
        <v>374</v>
      </c>
      <c r="I24" s="13">
        <f t="shared" si="1"/>
        <v>3807</v>
      </c>
      <c r="J24" s="32"/>
    </row>
    <row r="25" spans="2:10" ht="21.95" customHeight="1">
      <c r="E25" s="23" t="s">
        <v>107</v>
      </c>
      <c r="F25" s="24">
        <f>SUM(F7:F24)</f>
        <v>83265.5</v>
      </c>
      <c r="G25" s="24">
        <f>SUM(G7:G24)</f>
        <v>22</v>
      </c>
      <c r="H25" s="24">
        <f>SUM(H7:H24)</f>
        <v>9690.5</v>
      </c>
      <c r="I25" s="24">
        <f>SUM(I7:I24)</f>
        <v>73553</v>
      </c>
    </row>
    <row r="26" spans="2:10">
      <c r="B26" s="11"/>
      <c r="C26" s="10"/>
      <c r="D26" s="10"/>
      <c r="E26" s="20"/>
      <c r="F26" s="13"/>
      <c r="G26" s="13"/>
      <c r="H26" s="13"/>
      <c r="I26" s="13"/>
    </row>
    <row r="27" spans="2:10">
      <c r="B27" s="11"/>
      <c r="C27" s="10"/>
      <c r="D27" s="10"/>
      <c r="E27" s="20"/>
      <c r="F27" s="13"/>
      <c r="G27" s="13"/>
      <c r="H27" s="13"/>
      <c r="I27" s="13"/>
    </row>
    <row r="28" spans="2:10">
      <c r="B28" s="11"/>
      <c r="C28" s="10"/>
      <c r="D28" s="10"/>
      <c r="E28" s="20"/>
      <c r="F28" s="13"/>
      <c r="G28" s="13"/>
      <c r="H28" s="13"/>
      <c r="I28" s="13"/>
    </row>
    <row r="29" spans="2:10">
      <c r="B29" s="11"/>
      <c r="C29" s="10"/>
      <c r="D29" s="10"/>
      <c r="E29" s="20"/>
      <c r="F29" s="13"/>
      <c r="G29" s="13"/>
      <c r="H29" s="13"/>
      <c r="I29" s="13"/>
    </row>
  </sheetData>
  <phoneticPr fontId="0" type="noConversion"/>
  <pageMargins left="0.14000000000000001" right="0.28999999999999998" top="0.19" bottom="0.52" header="0.13" footer="0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K21"/>
  <sheetViews>
    <sheetView topLeftCell="F1" workbookViewId="0">
      <selection activeCell="J22" sqref="J22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7" width="10" customWidth="1"/>
    <col min="8" max="8" width="8.85546875" customWidth="1"/>
    <col min="9" max="9" width="9.42578125" customWidth="1"/>
    <col min="10" max="10" width="10.42578125" customWidth="1"/>
    <col min="11" max="11" width="32" customWidth="1"/>
  </cols>
  <sheetData>
    <row r="1" spans="2:11" ht="18">
      <c r="F1" s="1" t="s">
        <v>0</v>
      </c>
      <c r="G1" s="1"/>
      <c r="H1" s="2"/>
      <c r="I1" s="2"/>
      <c r="J1" s="2"/>
      <c r="K1" s="3" t="s">
        <v>1</v>
      </c>
    </row>
    <row r="2" spans="2:11" ht="15">
      <c r="F2" s="4" t="s">
        <v>121</v>
      </c>
      <c r="G2" s="4"/>
      <c r="H2" s="2"/>
      <c r="I2" s="2"/>
      <c r="J2" s="2"/>
      <c r="K2" s="25" t="str">
        <f>+O.PUB!J2</f>
        <v>15 DE OCTUBRE DE 2012</v>
      </c>
    </row>
    <row r="3" spans="2:11">
      <c r="F3" s="25" t="str">
        <f>+O.PUB!F3</f>
        <v>PRIMERA DE OCTUBRE DE 2012</v>
      </c>
      <c r="G3" s="25"/>
      <c r="H3" s="2"/>
      <c r="I3" s="2"/>
      <c r="J3" s="2"/>
    </row>
    <row r="4" spans="2:11">
      <c r="F4" s="5"/>
      <c r="G4" s="5"/>
      <c r="H4" s="2"/>
      <c r="I4" s="2"/>
      <c r="J4" s="2"/>
    </row>
    <row r="5" spans="2:11">
      <c r="B5" s="6" t="s">
        <v>3</v>
      </c>
      <c r="C5" s="6" t="s">
        <v>4</v>
      </c>
      <c r="D5" s="6"/>
      <c r="E5" s="6" t="s">
        <v>180</v>
      </c>
      <c r="F5" s="7" t="s">
        <v>5</v>
      </c>
      <c r="G5" s="7" t="s">
        <v>570</v>
      </c>
      <c r="H5" s="7" t="s">
        <v>492</v>
      </c>
      <c r="I5" s="7" t="s">
        <v>506</v>
      </c>
      <c r="J5" s="7" t="s">
        <v>8</v>
      </c>
      <c r="K5" s="6" t="s">
        <v>9</v>
      </c>
    </row>
    <row r="7" spans="2:11" ht="24.95" customHeight="1">
      <c r="B7" s="11"/>
      <c r="C7" s="10"/>
      <c r="D7" s="20">
        <v>1101</v>
      </c>
      <c r="E7" s="11"/>
      <c r="F7" s="13"/>
      <c r="G7" s="13"/>
      <c r="H7" s="13">
        <v>0</v>
      </c>
      <c r="I7" s="13"/>
      <c r="J7" s="13">
        <f>F7+G7-H7-I7</f>
        <v>0</v>
      </c>
      <c r="K7" s="14"/>
    </row>
    <row r="8" spans="2:11" ht="24.95" customHeight="1">
      <c r="B8" s="11" t="s">
        <v>497</v>
      </c>
      <c r="C8" s="10" t="s">
        <v>498</v>
      </c>
      <c r="D8" s="20">
        <v>1101</v>
      </c>
      <c r="E8" s="11" t="s">
        <v>209</v>
      </c>
      <c r="F8" s="13">
        <v>5272</v>
      </c>
      <c r="G8" s="13"/>
      <c r="H8" s="13">
        <v>1</v>
      </c>
      <c r="I8" s="13">
        <v>572</v>
      </c>
      <c r="J8" s="13">
        <f t="shared" ref="J8:J18" si="0">F8+G8-H8-I8</f>
        <v>4699</v>
      </c>
      <c r="K8" s="14"/>
    </row>
    <row r="9" spans="2:11" ht="24.95" customHeight="1">
      <c r="B9" s="11"/>
      <c r="C9" s="10"/>
      <c r="D9" s="20">
        <v>1101</v>
      </c>
      <c r="E9" s="11"/>
      <c r="F9" s="13"/>
      <c r="G9" s="13"/>
      <c r="H9" s="13"/>
      <c r="I9" s="13"/>
      <c r="J9" s="13">
        <f t="shared" si="0"/>
        <v>0</v>
      </c>
      <c r="K9" s="14"/>
    </row>
    <row r="10" spans="2:11" ht="24.95" customHeight="1">
      <c r="B10" s="10" t="s">
        <v>62</v>
      </c>
      <c r="C10" s="10" t="s">
        <v>63</v>
      </c>
      <c r="D10" s="20">
        <v>1101</v>
      </c>
      <c r="E10" s="11" t="s">
        <v>209</v>
      </c>
      <c r="F10" s="13">
        <v>5272</v>
      </c>
      <c r="G10" s="13"/>
      <c r="H10" s="13">
        <v>0</v>
      </c>
      <c r="I10" s="13">
        <v>572</v>
      </c>
      <c r="J10" s="13">
        <f t="shared" si="0"/>
        <v>4700</v>
      </c>
      <c r="K10" s="14"/>
    </row>
    <row r="11" spans="2:11" ht="24.95" customHeight="1">
      <c r="B11" s="11" t="s">
        <v>149</v>
      </c>
      <c r="C11" s="10" t="s">
        <v>148</v>
      </c>
      <c r="D11" s="20">
        <v>1101</v>
      </c>
      <c r="E11" s="11" t="s">
        <v>209</v>
      </c>
      <c r="F11" s="13">
        <v>3816</v>
      </c>
      <c r="G11" s="13"/>
      <c r="H11" s="13"/>
      <c r="I11" s="13">
        <v>316</v>
      </c>
      <c r="J11" s="13">
        <f t="shared" si="0"/>
        <v>3500</v>
      </c>
      <c r="K11" s="14"/>
    </row>
    <row r="12" spans="2:11" ht="24.95" customHeight="1">
      <c r="B12" s="11" t="s">
        <v>64</v>
      </c>
      <c r="C12" s="10" t="s">
        <v>65</v>
      </c>
      <c r="D12" s="20">
        <v>1101</v>
      </c>
      <c r="E12" s="11" t="s">
        <v>209</v>
      </c>
      <c r="F12" s="13">
        <v>5272</v>
      </c>
      <c r="G12" s="13"/>
      <c r="H12" s="13">
        <v>1</v>
      </c>
      <c r="I12" s="13">
        <v>572</v>
      </c>
      <c r="J12" s="13">
        <f t="shared" si="0"/>
        <v>4699</v>
      </c>
      <c r="K12" s="14"/>
    </row>
    <row r="13" spans="2:11" ht="24.95" customHeight="1">
      <c r="B13" s="92" t="s">
        <v>499</v>
      </c>
      <c r="C13" s="10" t="s">
        <v>500</v>
      </c>
      <c r="D13" s="20">
        <v>1101</v>
      </c>
      <c r="E13" s="11" t="s">
        <v>209</v>
      </c>
      <c r="F13" s="13">
        <v>5272</v>
      </c>
      <c r="G13" s="13"/>
      <c r="H13" s="13">
        <v>2</v>
      </c>
      <c r="I13" s="13">
        <v>572</v>
      </c>
      <c r="J13" s="13">
        <f t="shared" si="0"/>
        <v>4698</v>
      </c>
      <c r="K13" s="14"/>
    </row>
    <row r="14" spans="2:11" ht="24.95" customHeight="1">
      <c r="B14" s="92" t="s">
        <v>511</v>
      </c>
      <c r="C14" s="10" t="s">
        <v>449</v>
      </c>
      <c r="D14" s="20">
        <v>1101</v>
      </c>
      <c r="E14" s="11" t="s">
        <v>209</v>
      </c>
      <c r="F14" s="13">
        <v>2948</v>
      </c>
      <c r="G14" s="13"/>
      <c r="H14" s="13"/>
      <c r="I14" s="13">
        <v>68</v>
      </c>
      <c r="J14" s="13">
        <f t="shared" si="0"/>
        <v>2880</v>
      </c>
      <c r="K14" s="14"/>
    </row>
    <row r="15" spans="2:11" ht="24.95" customHeight="1">
      <c r="B15" s="92" t="s">
        <v>464</v>
      </c>
      <c r="C15" s="10" t="s">
        <v>465</v>
      </c>
      <c r="D15" s="20">
        <v>1101</v>
      </c>
      <c r="E15" s="11" t="s">
        <v>512</v>
      </c>
      <c r="F15" s="13">
        <v>4413</v>
      </c>
      <c r="G15" s="13"/>
      <c r="H15" s="13"/>
      <c r="I15" s="13">
        <v>413</v>
      </c>
      <c r="J15" s="13">
        <f t="shared" si="0"/>
        <v>4000</v>
      </c>
      <c r="K15" s="14"/>
    </row>
    <row r="16" spans="2:11" ht="24.95" customHeight="1">
      <c r="B16" s="11" t="s">
        <v>531</v>
      </c>
      <c r="C16" s="10" t="s">
        <v>532</v>
      </c>
      <c r="D16" s="20">
        <v>1101</v>
      </c>
      <c r="E16" s="11" t="s">
        <v>207</v>
      </c>
      <c r="F16" s="13">
        <v>4284</v>
      </c>
      <c r="G16" s="13"/>
      <c r="H16" s="13"/>
      <c r="I16" s="13">
        <v>391</v>
      </c>
      <c r="J16" s="13">
        <f t="shared" si="0"/>
        <v>3893</v>
      </c>
      <c r="K16" s="14"/>
    </row>
    <row r="17" spans="2:11" ht="24.95" customHeight="1">
      <c r="B17" s="11"/>
      <c r="C17" s="10" t="s">
        <v>568</v>
      </c>
      <c r="D17" s="20">
        <v>1101</v>
      </c>
      <c r="E17" s="11" t="s">
        <v>189</v>
      </c>
      <c r="F17" s="13">
        <v>3073</v>
      </c>
      <c r="G17" s="13">
        <v>146</v>
      </c>
      <c r="H17" s="13"/>
      <c r="I17" s="13">
        <v>228</v>
      </c>
      <c r="J17" s="13">
        <f t="shared" si="0"/>
        <v>2991</v>
      </c>
      <c r="K17" s="14"/>
    </row>
    <row r="18" spans="2:11" ht="24.95" customHeight="1">
      <c r="B18" s="11"/>
      <c r="C18" s="45" t="s">
        <v>569</v>
      </c>
      <c r="D18" s="20">
        <v>1101</v>
      </c>
      <c r="E18" s="43" t="s">
        <v>491</v>
      </c>
      <c r="F18" s="13">
        <v>6289</v>
      </c>
      <c r="G18" s="13"/>
      <c r="H18" s="13"/>
      <c r="I18" s="13">
        <v>789</v>
      </c>
      <c r="J18" s="13">
        <f t="shared" si="0"/>
        <v>5500</v>
      </c>
      <c r="K18" s="14"/>
    </row>
    <row r="19" spans="2:11" ht="21.95" customHeight="1">
      <c r="B19" s="11"/>
      <c r="C19" s="10"/>
      <c r="E19" s="20"/>
    </row>
    <row r="20" spans="2:11" ht="21.95" customHeight="1">
      <c r="E20" s="23" t="s">
        <v>107</v>
      </c>
      <c r="F20" s="24">
        <f>SUM(F7:F19)</f>
        <v>45911</v>
      </c>
      <c r="G20" s="24"/>
      <c r="H20" s="24">
        <f>SUM(H7:H19)</f>
        <v>4</v>
      </c>
      <c r="I20" s="24">
        <f>SUM(I7:I19)</f>
        <v>4493</v>
      </c>
      <c r="J20" s="24">
        <f>SUM(J7:J19)</f>
        <v>41560</v>
      </c>
    </row>
    <row r="21" spans="2:11" ht="21.95" customHeight="1"/>
  </sheetData>
  <phoneticPr fontId="0" type="noConversion"/>
  <pageMargins left="0.11811023622047245" right="7.874015748031496E-2" top="0.59055118110236227" bottom="0.98425196850393704" header="0" footer="0"/>
  <pageSetup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K28"/>
  <sheetViews>
    <sheetView tabSelected="1" topLeftCell="A19" zoomScale="80" zoomScaleNormal="80" workbookViewId="0">
      <selection activeCell="B26" sqref="B26"/>
    </sheetView>
  </sheetViews>
  <sheetFormatPr baseColWidth="10" defaultRowHeight="12.75"/>
  <cols>
    <col min="1" max="1" width="1.7109375" customWidth="1"/>
    <col min="2" max="2" width="11.85546875" bestFit="1" customWidth="1"/>
    <col min="3" max="3" width="26.42578125" customWidth="1"/>
    <col min="4" max="4" width="5.140625" customWidth="1"/>
    <col min="5" max="5" width="15.140625" customWidth="1"/>
    <col min="6" max="6" width="11.140625" customWidth="1"/>
    <col min="7" max="7" width="8.140625" customWidth="1"/>
    <col min="8" max="8" width="9.85546875" customWidth="1"/>
    <col min="9" max="9" width="10" customWidth="1"/>
    <col min="10" max="10" width="11.42578125" customWidth="1"/>
    <col min="11" max="11" width="29.28515625" customWidth="1"/>
  </cols>
  <sheetData>
    <row r="1" spans="2:11" ht="18">
      <c r="F1" s="1" t="s">
        <v>0</v>
      </c>
      <c r="G1" s="2"/>
      <c r="H1" s="2"/>
      <c r="I1" s="2"/>
      <c r="J1" s="2"/>
      <c r="K1" s="3" t="s">
        <v>1</v>
      </c>
    </row>
    <row r="2" spans="2:11" ht="15">
      <c r="F2" s="4" t="s">
        <v>122</v>
      </c>
      <c r="G2" s="2"/>
      <c r="H2" s="2"/>
      <c r="I2" s="2"/>
      <c r="J2" s="2"/>
      <c r="K2" s="25" t="str">
        <f>+O.PUB2!K2</f>
        <v>15 DE OCTUBRE DE 2012</v>
      </c>
    </row>
    <row r="3" spans="2:11">
      <c r="F3" s="25" t="str">
        <f>'GOB1'!F3</f>
        <v>PRIMERA DE OCTUBRE DE 2012</v>
      </c>
      <c r="G3" s="2"/>
      <c r="H3" s="2"/>
      <c r="I3" s="2"/>
      <c r="J3" s="2"/>
    </row>
    <row r="4" spans="2:11">
      <c r="B4" s="6" t="s">
        <v>3</v>
      </c>
      <c r="C4" s="6" t="s">
        <v>4</v>
      </c>
      <c r="D4" s="6"/>
      <c r="E4" s="6" t="s">
        <v>180</v>
      </c>
      <c r="F4" s="7" t="s">
        <v>5</v>
      </c>
      <c r="G4" s="88" t="s">
        <v>6</v>
      </c>
      <c r="H4" s="89" t="s">
        <v>492</v>
      </c>
      <c r="I4" s="7" t="s">
        <v>506</v>
      </c>
      <c r="J4" s="7" t="s">
        <v>8</v>
      </c>
      <c r="K4" s="6" t="s">
        <v>9</v>
      </c>
    </row>
    <row r="5" spans="2:11" ht="24.95" customHeight="1">
      <c r="B5" s="11"/>
      <c r="C5" s="10" t="s">
        <v>571</v>
      </c>
      <c r="D5" s="20">
        <v>1101</v>
      </c>
      <c r="E5" s="11" t="s">
        <v>205</v>
      </c>
      <c r="F5" s="13">
        <v>6289</v>
      </c>
      <c r="G5" s="13"/>
      <c r="H5" s="86"/>
      <c r="I5" s="13">
        <v>789</v>
      </c>
      <c r="J5" s="13">
        <f t="shared" ref="J5:J11" si="0">F5+G5-I5-H5</f>
        <v>5500</v>
      </c>
      <c r="K5" s="14"/>
    </row>
    <row r="6" spans="2:11" ht="24.95" customHeight="1">
      <c r="B6" s="11" t="s">
        <v>66</v>
      </c>
      <c r="C6" s="10" t="s">
        <v>67</v>
      </c>
      <c r="D6" s="20">
        <v>1101</v>
      </c>
      <c r="E6" s="11" t="s">
        <v>186</v>
      </c>
      <c r="F6" s="13">
        <v>5496</v>
      </c>
      <c r="G6" s="13"/>
      <c r="H6" s="86">
        <v>1</v>
      </c>
      <c r="I6" s="13">
        <v>619</v>
      </c>
      <c r="J6" s="13">
        <f t="shared" si="0"/>
        <v>4876</v>
      </c>
      <c r="K6" s="14"/>
    </row>
    <row r="7" spans="2:11" ht="24.95" customHeight="1">
      <c r="B7" s="11" t="s">
        <v>11</v>
      </c>
      <c r="C7" s="12" t="s">
        <v>127</v>
      </c>
      <c r="D7" s="20">
        <v>1101</v>
      </c>
      <c r="E7" s="11" t="s">
        <v>236</v>
      </c>
      <c r="F7" s="13">
        <v>3879</v>
      </c>
      <c r="G7" s="13"/>
      <c r="H7" s="13">
        <v>0</v>
      </c>
      <c r="I7" s="13">
        <v>326</v>
      </c>
      <c r="J7" s="13">
        <f t="shared" si="0"/>
        <v>3553</v>
      </c>
      <c r="K7" s="14"/>
    </row>
    <row r="8" spans="2:11" ht="24.95" customHeight="1">
      <c r="B8" s="37" t="s">
        <v>232</v>
      </c>
      <c r="C8" s="10" t="s">
        <v>233</v>
      </c>
      <c r="D8" s="20">
        <v>1101</v>
      </c>
      <c r="E8" s="11" t="s">
        <v>186</v>
      </c>
      <c r="F8" s="13">
        <v>3928</v>
      </c>
      <c r="G8" s="13"/>
      <c r="H8" s="13">
        <v>0</v>
      </c>
      <c r="I8" s="13">
        <v>334</v>
      </c>
      <c r="J8" s="13">
        <f t="shared" si="0"/>
        <v>3594</v>
      </c>
      <c r="K8" s="14"/>
    </row>
    <row r="9" spans="2:11" ht="24.95" customHeight="1">
      <c r="B9" s="11" t="s">
        <v>126</v>
      </c>
      <c r="C9" s="10" t="s">
        <v>286</v>
      </c>
      <c r="D9" s="20">
        <v>1101</v>
      </c>
      <c r="E9" s="11" t="s">
        <v>210</v>
      </c>
      <c r="F9" s="13">
        <v>4414</v>
      </c>
      <c r="G9" s="13"/>
      <c r="H9" s="13">
        <v>0</v>
      </c>
      <c r="I9" s="13">
        <v>414</v>
      </c>
      <c r="J9" s="13">
        <f t="shared" si="0"/>
        <v>4000</v>
      </c>
      <c r="K9" s="14"/>
    </row>
    <row r="10" spans="2:11" ht="24.95" customHeight="1">
      <c r="B10" s="11"/>
      <c r="C10" s="10" t="s">
        <v>584</v>
      </c>
      <c r="D10" s="20">
        <v>1101</v>
      </c>
      <c r="E10" s="11" t="s">
        <v>572</v>
      </c>
      <c r="F10" s="13">
        <v>4233</v>
      </c>
      <c r="G10" s="13"/>
      <c r="H10" s="13"/>
      <c r="I10" s="13">
        <v>383</v>
      </c>
      <c r="J10" s="13">
        <f t="shared" si="0"/>
        <v>3850</v>
      </c>
      <c r="K10" s="14"/>
    </row>
    <row r="11" spans="2:11" ht="24.95" customHeight="1">
      <c r="B11" s="11" t="s">
        <v>398</v>
      </c>
      <c r="C11" s="37" t="s">
        <v>397</v>
      </c>
      <c r="D11" s="20">
        <v>1101</v>
      </c>
      <c r="E11" s="11" t="s">
        <v>211</v>
      </c>
      <c r="F11" s="13">
        <v>3931</v>
      </c>
      <c r="G11" s="13"/>
      <c r="H11" s="13">
        <v>0</v>
      </c>
      <c r="I11" s="13">
        <v>334</v>
      </c>
      <c r="J11" s="13">
        <f t="shared" si="0"/>
        <v>3597</v>
      </c>
      <c r="K11" s="14"/>
    </row>
    <row r="12" spans="2:11" ht="24.95" customHeight="1">
      <c r="B12" s="11"/>
      <c r="C12" s="10" t="s">
        <v>574</v>
      </c>
      <c r="D12" s="20">
        <v>1101</v>
      </c>
      <c r="E12" s="11" t="s">
        <v>212</v>
      </c>
      <c r="F12" s="13">
        <v>7456</v>
      </c>
      <c r="G12" s="13"/>
      <c r="H12" s="13"/>
      <c r="I12" s="13">
        <v>1038</v>
      </c>
      <c r="J12" s="13">
        <f>F12+G12-I12</f>
        <v>6418</v>
      </c>
      <c r="K12" s="14"/>
    </row>
    <row r="13" spans="2:11" ht="24.95" customHeight="1">
      <c r="B13" s="11" t="s">
        <v>393</v>
      </c>
      <c r="C13" s="10" t="s">
        <v>392</v>
      </c>
      <c r="D13" s="20">
        <v>1101</v>
      </c>
      <c r="E13" s="11" t="s">
        <v>186</v>
      </c>
      <c r="F13" s="13">
        <v>3701</v>
      </c>
      <c r="G13" s="13"/>
      <c r="H13" s="13">
        <v>0</v>
      </c>
      <c r="I13" s="13">
        <v>297</v>
      </c>
      <c r="J13" s="13">
        <f>F13+G13-I13-H13</f>
        <v>3404</v>
      </c>
      <c r="K13" s="14"/>
    </row>
    <row r="14" spans="2:11" ht="24.95" customHeight="1">
      <c r="B14" s="11" t="s">
        <v>489</v>
      </c>
      <c r="C14" s="10" t="s">
        <v>488</v>
      </c>
      <c r="D14" s="20">
        <v>1101</v>
      </c>
      <c r="E14" s="69" t="s">
        <v>487</v>
      </c>
      <c r="F14" s="13">
        <v>3045</v>
      </c>
      <c r="G14" s="13"/>
      <c r="H14" s="13">
        <v>0</v>
      </c>
      <c r="I14" s="13">
        <v>78</v>
      </c>
      <c r="J14" s="13">
        <f>F14+G14-I14-H14</f>
        <v>2967</v>
      </c>
      <c r="K14" s="14"/>
    </row>
    <row r="15" spans="2:11" ht="24.95" customHeight="1">
      <c r="B15" s="11" t="s">
        <v>69</v>
      </c>
      <c r="C15" s="10" t="s">
        <v>70</v>
      </c>
      <c r="D15" s="20">
        <v>1101</v>
      </c>
      <c r="E15" s="11" t="s">
        <v>198</v>
      </c>
      <c r="F15" s="13">
        <v>3924</v>
      </c>
      <c r="G15" s="13"/>
      <c r="H15" s="13">
        <v>0</v>
      </c>
      <c r="I15" s="13">
        <v>333</v>
      </c>
      <c r="J15" s="13">
        <f t="shared" ref="J15:J21" si="1">F15+G15-I15-H15</f>
        <v>3591</v>
      </c>
      <c r="K15" s="14"/>
    </row>
    <row r="16" spans="2:11" ht="24.95" customHeight="1">
      <c r="B16" s="11" t="s">
        <v>71</v>
      </c>
      <c r="C16" s="10" t="s">
        <v>72</v>
      </c>
      <c r="D16" s="20">
        <v>1101</v>
      </c>
      <c r="E16" s="11" t="s">
        <v>186</v>
      </c>
      <c r="F16" s="13">
        <v>3861</v>
      </c>
      <c r="G16" s="13"/>
      <c r="H16" s="13">
        <v>0</v>
      </c>
      <c r="I16" s="13">
        <v>323</v>
      </c>
      <c r="J16" s="13">
        <f t="shared" si="1"/>
        <v>3538</v>
      </c>
      <c r="K16" s="14"/>
    </row>
    <row r="17" spans="2:11" ht="24.95" customHeight="1">
      <c r="B17" s="11" t="s">
        <v>73</v>
      </c>
      <c r="C17" s="10" t="s">
        <v>74</v>
      </c>
      <c r="D17" s="20">
        <v>1101</v>
      </c>
      <c r="E17" s="11" t="s">
        <v>213</v>
      </c>
      <c r="F17" s="13">
        <v>3861</v>
      </c>
      <c r="G17" s="13"/>
      <c r="H17" s="13">
        <v>0</v>
      </c>
      <c r="I17" s="13">
        <v>323</v>
      </c>
      <c r="J17" s="13">
        <f t="shared" si="1"/>
        <v>3538</v>
      </c>
      <c r="K17" s="14"/>
    </row>
    <row r="18" spans="2:11" ht="24.95" customHeight="1">
      <c r="B18" s="11" t="s">
        <v>75</v>
      </c>
      <c r="C18" s="10" t="s">
        <v>76</v>
      </c>
      <c r="D18" s="20">
        <v>1101</v>
      </c>
      <c r="E18" s="11" t="s">
        <v>213</v>
      </c>
      <c r="F18" s="13">
        <v>3861</v>
      </c>
      <c r="G18" s="13"/>
      <c r="H18" s="13">
        <v>0</v>
      </c>
      <c r="I18" s="13">
        <v>323</v>
      </c>
      <c r="J18" s="13">
        <f t="shared" si="1"/>
        <v>3538</v>
      </c>
      <c r="K18" s="14"/>
    </row>
    <row r="19" spans="2:11" ht="24.95" customHeight="1">
      <c r="B19" s="11" t="s">
        <v>77</v>
      </c>
      <c r="C19" s="10" t="s">
        <v>78</v>
      </c>
      <c r="D19" s="20">
        <v>1101</v>
      </c>
      <c r="E19" s="11" t="s">
        <v>213</v>
      </c>
      <c r="F19" s="13">
        <v>3861</v>
      </c>
      <c r="G19" s="13"/>
      <c r="H19" s="13">
        <v>0</v>
      </c>
      <c r="I19" s="13">
        <v>323</v>
      </c>
      <c r="J19" s="13">
        <f t="shared" si="1"/>
        <v>3538</v>
      </c>
      <c r="K19" s="14"/>
    </row>
    <row r="20" spans="2:11" ht="24.95" customHeight="1">
      <c r="B20" s="11" t="s">
        <v>68</v>
      </c>
      <c r="C20" s="10" t="s">
        <v>130</v>
      </c>
      <c r="D20" s="20">
        <v>1101</v>
      </c>
      <c r="E20" s="11" t="s">
        <v>214</v>
      </c>
      <c r="F20" s="13">
        <v>4798</v>
      </c>
      <c r="G20" s="13"/>
      <c r="H20" s="13">
        <v>0</v>
      </c>
      <c r="I20" s="13">
        <v>482</v>
      </c>
      <c r="J20" s="13">
        <f t="shared" si="1"/>
        <v>4316</v>
      </c>
      <c r="K20" s="14"/>
    </row>
    <row r="21" spans="2:11" ht="24.95" customHeight="1">
      <c r="B21" s="11" t="s">
        <v>157</v>
      </c>
      <c r="C21" s="10" t="s">
        <v>131</v>
      </c>
      <c r="D21" s="20">
        <v>1101</v>
      </c>
      <c r="E21" s="11" t="s">
        <v>216</v>
      </c>
      <c r="F21" s="13">
        <v>3579</v>
      </c>
      <c r="G21" s="13"/>
      <c r="H21" s="13">
        <v>0</v>
      </c>
      <c r="I21" s="13">
        <v>175</v>
      </c>
      <c r="J21" s="13">
        <f t="shared" si="1"/>
        <v>3404</v>
      </c>
      <c r="K21" s="14"/>
    </row>
    <row r="22" spans="2:11" ht="21.95" customHeight="1">
      <c r="B22" s="37" t="s">
        <v>228</v>
      </c>
      <c r="C22" s="10" t="s">
        <v>227</v>
      </c>
      <c r="D22" s="20">
        <v>1101</v>
      </c>
      <c r="E22" s="11" t="s">
        <v>229</v>
      </c>
      <c r="F22" s="13">
        <v>3579</v>
      </c>
      <c r="G22" s="13"/>
      <c r="H22" s="13">
        <v>0</v>
      </c>
      <c r="I22" s="13">
        <v>175</v>
      </c>
      <c r="J22" s="13">
        <f>F22+G22-I22-H22</f>
        <v>3404</v>
      </c>
      <c r="K22" s="14"/>
    </row>
    <row r="23" spans="2:11" ht="21.95" customHeight="1">
      <c r="B23" s="37"/>
      <c r="C23" s="10" t="s">
        <v>573</v>
      </c>
      <c r="D23" s="20">
        <v>1101</v>
      </c>
      <c r="E23" s="11" t="s">
        <v>215</v>
      </c>
      <c r="F23" s="13">
        <v>3074</v>
      </c>
      <c r="G23" s="13"/>
      <c r="H23" s="13"/>
      <c r="I23" s="13">
        <v>82</v>
      </c>
      <c r="J23" s="13">
        <f>F23+G23-I23</f>
        <v>2992</v>
      </c>
      <c r="K23" s="14"/>
    </row>
    <row r="24" spans="2:11" ht="21.95" customHeight="1">
      <c r="B24" s="37" t="s">
        <v>79</v>
      </c>
      <c r="C24" s="10" t="s">
        <v>80</v>
      </c>
      <c r="D24" s="20">
        <v>1101</v>
      </c>
      <c r="E24" s="11" t="s">
        <v>217</v>
      </c>
      <c r="F24" s="13">
        <v>1940</v>
      </c>
      <c r="G24" s="13">
        <v>78</v>
      </c>
      <c r="H24" s="13">
        <v>0</v>
      </c>
      <c r="I24" s="13"/>
      <c r="J24" s="13">
        <f>F24+G24-I24</f>
        <v>2018</v>
      </c>
      <c r="K24" s="14"/>
    </row>
    <row r="25" spans="2:11" ht="21.95" customHeight="1">
      <c r="B25" s="11" t="s">
        <v>596</v>
      </c>
      <c r="C25" s="10" t="s">
        <v>585</v>
      </c>
      <c r="D25" s="20">
        <v>1101</v>
      </c>
      <c r="E25" s="11" t="s">
        <v>217</v>
      </c>
      <c r="F25" s="13">
        <v>1940</v>
      </c>
      <c r="G25" s="13"/>
      <c r="H25" s="13">
        <v>0</v>
      </c>
      <c r="I25" s="13"/>
      <c r="J25" s="13">
        <f>F25+G25-I25-H25</f>
        <v>1940</v>
      </c>
      <c r="K25" s="14"/>
    </row>
    <row r="26" spans="2:11" ht="24" customHeight="1">
      <c r="B26" s="11" t="s">
        <v>60</v>
      </c>
      <c r="C26" s="10" t="s">
        <v>61</v>
      </c>
      <c r="D26" s="20">
        <v>1101</v>
      </c>
      <c r="E26" s="11" t="s">
        <v>218</v>
      </c>
      <c r="F26" s="13">
        <v>4181</v>
      </c>
      <c r="G26" s="13">
        <v>0</v>
      </c>
      <c r="H26" s="13"/>
      <c r="I26" s="13">
        <v>374</v>
      </c>
      <c r="J26" s="13">
        <f>F26+G26-I26</f>
        <v>3807</v>
      </c>
      <c r="K26" s="14"/>
    </row>
    <row r="27" spans="2:11" ht="15.75" customHeight="1">
      <c r="B27" s="11" t="s">
        <v>133</v>
      </c>
      <c r="C27" s="10" t="s">
        <v>132</v>
      </c>
      <c r="D27" s="20">
        <v>1101</v>
      </c>
      <c r="E27" s="11" t="s">
        <v>189</v>
      </c>
      <c r="F27" s="13">
        <v>3174</v>
      </c>
      <c r="G27" s="13"/>
      <c r="H27" s="13">
        <v>0</v>
      </c>
      <c r="I27" s="13">
        <v>113</v>
      </c>
      <c r="J27" s="13">
        <f>F27+G27-I27-H27</f>
        <v>3061</v>
      </c>
      <c r="K27" s="14"/>
    </row>
    <row r="28" spans="2:11">
      <c r="E28" s="23" t="s">
        <v>107</v>
      </c>
      <c r="F28" s="24">
        <f>SUM(F5:F27)</f>
        <v>92005</v>
      </c>
      <c r="G28" s="24">
        <f>SUM(G5:G27)</f>
        <v>78</v>
      </c>
      <c r="H28" s="24">
        <f>SUM(H5:H27)</f>
        <v>1</v>
      </c>
      <c r="I28" s="24">
        <f>SUM(I5:I27)</f>
        <v>7638</v>
      </c>
      <c r="J28" s="24">
        <f>SUM(J5:J27)</f>
        <v>84444</v>
      </c>
    </row>
  </sheetData>
  <phoneticPr fontId="0" type="noConversion"/>
  <pageMargins left="0.11811023622047245" right="7.874015748031496E-2" top="0.15748031496062992" bottom="0.19685039370078741" header="0" footer="0"/>
  <pageSetup scale="97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O34"/>
  <sheetViews>
    <sheetView topLeftCell="A10" workbookViewId="0">
      <selection activeCell="B24" sqref="B24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0.140625" customWidth="1"/>
    <col min="7" max="7" width="7.28515625" customWidth="1"/>
    <col min="8" max="8" width="9.28515625" customWidth="1"/>
    <col min="9" max="9" width="9.140625" customWidth="1"/>
    <col min="10" max="10" width="10" customWidth="1"/>
    <col min="11" max="11" width="26.28515625" customWidth="1"/>
    <col min="12" max="12" width="0.7109375" customWidth="1"/>
    <col min="13" max="13" width="1.5703125" customWidth="1"/>
    <col min="14" max="14" width="1.140625" customWidth="1"/>
    <col min="15" max="15" width="2" customWidth="1"/>
  </cols>
  <sheetData>
    <row r="1" spans="1:15" ht="18">
      <c r="A1" t="s">
        <v>505</v>
      </c>
      <c r="F1" s="1" t="s">
        <v>0</v>
      </c>
      <c r="G1" s="2"/>
      <c r="H1" s="2"/>
      <c r="I1" s="2"/>
      <c r="J1" s="2"/>
      <c r="K1" s="3" t="s">
        <v>1</v>
      </c>
    </row>
    <row r="2" spans="1:15" ht="15">
      <c r="F2" s="4" t="s">
        <v>122</v>
      </c>
      <c r="G2" s="2"/>
      <c r="H2" s="2"/>
      <c r="I2" s="2"/>
      <c r="J2" s="2"/>
      <c r="K2" s="25" t="str">
        <f>'GOB1'!J2</f>
        <v>15 DE OCTUBRE DE 2012</v>
      </c>
    </row>
    <row r="3" spans="1:15">
      <c r="B3" s="11"/>
      <c r="C3" s="10"/>
      <c r="F3" s="25" t="str">
        <f>'GOB1'!F3</f>
        <v>PRIMERA DE OCTUBRE DE 2012</v>
      </c>
      <c r="G3" s="2"/>
      <c r="H3" s="2"/>
      <c r="I3" s="2"/>
      <c r="J3" s="2"/>
    </row>
    <row r="4" spans="1:15">
      <c r="B4" s="6" t="s">
        <v>3</v>
      </c>
      <c r="C4" s="6" t="s">
        <v>4</v>
      </c>
      <c r="D4" s="6"/>
      <c r="E4" s="6" t="s">
        <v>180</v>
      </c>
      <c r="F4" s="7" t="s">
        <v>5</v>
      </c>
      <c r="G4" s="7" t="s">
        <v>6</v>
      </c>
      <c r="H4" s="89" t="s">
        <v>492</v>
      </c>
      <c r="I4" s="7" t="s">
        <v>506</v>
      </c>
      <c r="J4" s="7" t="s">
        <v>8</v>
      </c>
      <c r="K4" s="6" t="s">
        <v>9</v>
      </c>
    </row>
    <row r="5" spans="1:15" ht="21.95" customHeight="1">
      <c r="B5" s="11"/>
      <c r="C5" s="10" t="s">
        <v>575</v>
      </c>
      <c r="D5" s="20">
        <v>1101</v>
      </c>
      <c r="E5" s="11" t="s">
        <v>322</v>
      </c>
      <c r="F5" s="13">
        <v>6289</v>
      </c>
      <c r="G5" s="13"/>
      <c r="H5" s="13"/>
      <c r="I5" s="13">
        <v>789</v>
      </c>
      <c r="J5" s="13">
        <f>F5+G5-I5</f>
        <v>5500</v>
      </c>
      <c r="K5" s="14"/>
    </row>
    <row r="6" spans="1:15" ht="21.95" customHeight="1">
      <c r="B6" s="11" t="s">
        <v>134</v>
      </c>
      <c r="C6" s="10" t="s">
        <v>254</v>
      </c>
      <c r="D6" s="20">
        <v>1101</v>
      </c>
      <c r="E6" s="11" t="s">
        <v>219</v>
      </c>
      <c r="F6" s="13">
        <v>6199</v>
      </c>
      <c r="G6" s="13"/>
      <c r="H6" s="13">
        <v>0</v>
      </c>
      <c r="I6" s="13">
        <v>770</v>
      </c>
      <c r="J6" s="13">
        <f>F6+G6-I6-H6</f>
        <v>5429</v>
      </c>
      <c r="K6" s="14"/>
    </row>
    <row r="7" spans="1:15" ht="21.95" customHeight="1">
      <c r="B7" s="11" t="s">
        <v>138</v>
      </c>
      <c r="C7" s="10" t="s">
        <v>137</v>
      </c>
      <c r="D7" s="20">
        <v>1101</v>
      </c>
      <c r="E7" s="11" t="s">
        <v>219</v>
      </c>
      <c r="F7" s="13">
        <v>6199</v>
      </c>
      <c r="G7" s="13"/>
      <c r="H7" s="13">
        <v>1</v>
      </c>
      <c r="I7" s="13">
        <v>770</v>
      </c>
      <c r="J7" s="13">
        <f>F7+G7-I7-H7</f>
        <v>5428</v>
      </c>
      <c r="K7" s="14"/>
      <c r="M7" s="13"/>
      <c r="N7" s="13"/>
      <c r="O7" s="13"/>
    </row>
    <row r="8" spans="1:15" ht="21.95" customHeight="1">
      <c r="B8" s="11"/>
      <c r="C8" s="10"/>
      <c r="D8" s="20">
        <v>1101</v>
      </c>
      <c r="E8" s="11" t="s">
        <v>220</v>
      </c>
      <c r="F8" s="13">
        <v>0</v>
      </c>
      <c r="G8" s="13"/>
      <c r="H8" s="13"/>
      <c r="I8" s="13">
        <v>0</v>
      </c>
      <c r="J8" s="13">
        <f>F8+G8-I8</f>
        <v>0</v>
      </c>
      <c r="K8" s="14"/>
      <c r="M8" s="11"/>
      <c r="N8" s="10"/>
    </row>
    <row r="9" spans="1:15" ht="21.95" customHeight="1">
      <c r="B9" s="11" t="s">
        <v>83</v>
      </c>
      <c r="C9" s="10" t="s">
        <v>84</v>
      </c>
      <c r="D9" s="20">
        <v>1101</v>
      </c>
      <c r="E9" s="11" t="s">
        <v>197</v>
      </c>
      <c r="F9" s="13">
        <v>3913</v>
      </c>
      <c r="G9" s="13"/>
      <c r="H9" s="13">
        <v>0</v>
      </c>
      <c r="I9" s="13">
        <v>331</v>
      </c>
      <c r="J9" s="13">
        <f t="shared" ref="J9:J15" si="0">F9+G9-I9-H9</f>
        <v>3582</v>
      </c>
      <c r="K9" s="14"/>
    </row>
    <row r="10" spans="1:15" s="98" customFormat="1" ht="21.95" customHeight="1">
      <c r="B10" s="94" t="s">
        <v>231</v>
      </c>
      <c r="C10" s="95" t="s">
        <v>230</v>
      </c>
      <c r="D10" s="95">
        <v>1101</v>
      </c>
      <c r="E10" s="94" t="s">
        <v>197</v>
      </c>
      <c r="F10" s="96">
        <v>5117</v>
      </c>
      <c r="G10" s="96"/>
      <c r="H10" s="96">
        <v>1</v>
      </c>
      <c r="I10" s="96">
        <v>540</v>
      </c>
      <c r="J10" s="96">
        <f t="shared" si="0"/>
        <v>4576</v>
      </c>
      <c r="K10" s="97"/>
    </row>
    <row r="11" spans="1:15" ht="21.95" customHeight="1">
      <c r="B11" s="11" t="s">
        <v>85</v>
      </c>
      <c r="C11" s="10" t="s">
        <v>86</v>
      </c>
      <c r="D11" s="20">
        <v>1101</v>
      </c>
      <c r="E11" s="11" t="s">
        <v>221</v>
      </c>
      <c r="F11" s="13">
        <v>3913</v>
      </c>
      <c r="G11" s="13"/>
      <c r="H11" s="13">
        <v>0</v>
      </c>
      <c r="I11" s="13">
        <v>331</v>
      </c>
      <c r="J11" s="13">
        <f t="shared" si="0"/>
        <v>3582</v>
      </c>
      <c r="K11" s="14"/>
    </row>
    <row r="12" spans="1:15" ht="21.95" customHeight="1">
      <c r="B12" s="11" t="s">
        <v>89</v>
      </c>
      <c r="C12" s="10" t="s">
        <v>90</v>
      </c>
      <c r="D12" s="20">
        <v>1101</v>
      </c>
      <c r="E12" s="11" t="s">
        <v>221</v>
      </c>
      <c r="F12" s="13">
        <v>3913</v>
      </c>
      <c r="G12" s="13"/>
      <c r="H12" s="13">
        <v>0</v>
      </c>
      <c r="I12" s="13">
        <v>331</v>
      </c>
      <c r="J12" s="13">
        <f t="shared" si="0"/>
        <v>3582</v>
      </c>
      <c r="K12" s="14"/>
    </row>
    <row r="13" spans="1:15" ht="21.95" customHeight="1">
      <c r="B13" s="11" t="s">
        <v>28</v>
      </c>
      <c r="C13" s="10" t="s">
        <v>29</v>
      </c>
      <c r="D13" s="20">
        <v>1101</v>
      </c>
      <c r="E13" s="11" t="s">
        <v>197</v>
      </c>
      <c r="F13" s="13">
        <v>3270</v>
      </c>
      <c r="G13" s="13"/>
      <c r="H13" s="13">
        <v>0</v>
      </c>
      <c r="I13" s="13">
        <v>124</v>
      </c>
      <c r="J13" s="13">
        <f t="shared" si="0"/>
        <v>3146</v>
      </c>
      <c r="K13" s="14"/>
    </row>
    <row r="14" spans="1:15" ht="21.95" customHeight="1">
      <c r="B14" s="11" t="s">
        <v>87</v>
      </c>
      <c r="C14" s="10" t="s">
        <v>88</v>
      </c>
      <c r="D14" s="20">
        <v>1101</v>
      </c>
      <c r="E14" s="11" t="s">
        <v>221</v>
      </c>
      <c r="F14" s="13">
        <v>2230</v>
      </c>
      <c r="G14" s="13">
        <v>40</v>
      </c>
      <c r="H14" s="13">
        <v>0</v>
      </c>
      <c r="I14" s="13"/>
      <c r="J14" s="13">
        <f t="shared" si="0"/>
        <v>2270</v>
      </c>
      <c r="K14" s="14"/>
    </row>
    <row r="15" spans="1:15" ht="21.95" customHeight="1">
      <c r="B15" s="11" t="s">
        <v>136</v>
      </c>
      <c r="C15" s="10" t="s">
        <v>135</v>
      </c>
      <c r="D15" s="20">
        <v>1101</v>
      </c>
      <c r="E15" s="11" t="s">
        <v>189</v>
      </c>
      <c r="F15" s="13">
        <v>3174</v>
      </c>
      <c r="G15" s="13"/>
      <c r="H15" s="13">
        <v>0</v>
      </c>
      <c r="I15" s="13">
        <v>113</v>
      </c>
      <c r="J15" s="13">
        <f t="shared" si="0"/>
        <v>3061</v>
      </c>
      <c r="K15" s="14"/>
    </row>
    <row r="16" spans="1:15" ht="21.95" customHeight="1">
      <c r="B16" s="37" t="s">
        <v>402</v>
      </c>
      <c r="C16" s="10" t="s">
        <v>240</v>
      </c>
      <c r="D16" s="20">
        <v>1101</v>
      </c>
      <c r="E16" s="11" t="s">
        <v>242</v>
      </c>
      <c r="F16" s="13">
        <v>3913</v>
      </c>
      <c r="G16" s="13"/>
      <c r="H16" s="13">
        <v>0</v>
      </c>
      <c r="I16" s="13">
        <v>331</v>
      </c>
      <c r="J16" s="13">
        <f>F16+G16-I16-H16</f>
        <v>3582</v>
      </c>
      <c r="K16" s="14"/>
    </row>
    <row r="17" spans="2:11" ht="21.95" customHeight="1">
      <c r="B17" s="11" t="s">
        <v>403</v>
      </c>
      <c r="C17" s="10" t="s">
        <v>241</v>
      </c>
      <c r="D17" s="20">
        <v>1101</v>
      </c>
      <c r="E17" s="11" t="s">
        <v>242</v>
      </c>
      <c r="F17" s="13">
        <v>3913</v>
      </c>
      <c r="G17" s="13"/>
      <c r="H17" s="13">
        <v>0</v>
      </c>
      <c r="I17" s="13">
        <v>331</v>
      </c>
      <c r="J17" s="13">
        <f>F17+G17-I17-H17</f>
        <v>3582</v>
      </c>
      <c r="K17" s="14"/>
    </row>
    <row r="18" spans="2:11" ht="21.95" customHeight="1">
      <c r="B18" s="11" t="s">
        <v>91</v>
      </c>
      <c r="C18" s="10" t="s">
        <v>92</v>
      </c>
      <c r="D18" s="20">
        <v>1101</v>
      </c>
      <c r="E18" s="11" t="s">
        <v>222</v>
      </c>
      <c r="F18" s="13">
        <v>2745</v>
      </c>
      <c r="G18" s="13"/>
      <c r="H18" s="13">
        <v>0</v>
      </c>
      <c r="I18" s="13">
        <v>46</v>
      </c>
      <c r="J18" s="13">
        <f>F18+G18-I18-H18</f>
        <v>2699</v>
      </c>
      <c r="K18" s="14"/>
    </row>
    <row r="19" spans="2:11" ht="21.95" customHeight="1">
      <c r="B19" s="11"/>
      <c r="C19" s="12" t="s">
        <v>586</v>
      </c>
      <c r="D19" s="20">
        <v>1101</v>
      </c>
      <c r="E19" s="11" t="s">
        <v>503</v>
      </c>
      <c r="F19" s="13">
        <v>5023</v>
      </c>
      <c r="G19" s="13"/>
      <c r="H19" s="13"/>
      <c r="I19" s="13">
        <v>523</v>
      </c>
      <c r="J19" s="13">
        <f>F19+G19-I19</f>
        <v>4500</v>
      </c>
      <c r="K19" s="14"/>
    </row>
    <row r="20" spans="2:11" ht="21.95" customHeight="1">
      <c r="B20" s="11"/>
      <c r="C20" s="12" t="s">
        <v>589</v>
      </c>
      <c r="D20" s="20">
        <v>1101</v>
      </c>
      <c r="E20" s="11" t="s">
        <v>580</v>
      </c>
      <c r="F20" s="13">
        <v>6289</v>
      </c>
      <c r="G20" s="13"/>
      <c r="H20" s="13"/>
      <c r="I20" s="13">
        <v>789</v>
      </c>
      <c r="J20" s="13">
        <f>F20+G20-I20</f>
        <v>5500</v>
      </c>
      <c r="K20" s="14"/>
    </row>
    <row r="21" spans="2:11" ht="21.95" customHeight="1">
      <c r="B21" s="11"/>
      <c r="C21" s="10" t="s">
        <v>576</v>
      </c>
      <c r="D21" s="20">
        <v>1101</v>
      </c>
      <c r="E21" s="11" t="s">
        <v>223</v>
      </c>
      <c r="F21" s="13">
        <v>4414</v>
      </c>
      <c r="G21" s="13"/>
      <c r="H21" s="13"/>
      <c r="I21" s="13">
        <v>414</v>
      </c>
      <c r="J21" s="13">
        <f>F21+G21-I21-H21</f>
        <v>4000</v>
      </c>
      <c r="K21" s="14"/>
    </row>
    <row r="22" spans="2:11" ht="21.95" customHeight="1">
      <c r="B22" s="11"/>
      <c r="C22" s="10" t="s">
        <v>587</v>
      </c>
      <c r="D22" s="20">
        <v>1101</v>
      </c>
      <c r="E22" s="11" t="s">
        <v>325</v>
      </c>
      <c r="F22" s="13">
        <v>6289</v>
      </c>
      <c r="G22" s="13"/>
      <c r="H22" s="13"/>
      <c r="I22" s="13">
        <v>789</v>
      </c>
      <c r="J22" s="13">
        <f>F22+G22-I22</f>
        <v>5500</v>
      </c>
      <c r="K22" s="14"/>
    </row>
    <row r="23" spans="2:11" ht="21.95" customHeight="1">
      <c r="B23" s="11"/>
      <c r="C23" s="10" t="s">
        <v>578</v>
      </c>
      <c r="D23" s="20">
        <v>1101</v>
      </c>
      <c r="E23" s="11" t="s">
        <v>577</v>
      </c>
      <c r="F23" s="13">
        <v>3816</v>
      </c>
      <c r="G23" s="13"/>
      <c r="H23" s="13"/>
      <c r="I23" s="13">
        <v>316</v>
      </c>
      <c r="J23" s="13">
        <f t="shared" ref="J23:J28" si="1">F23+G23-I23</f>
        <v>3500</v>
      </c>
      <c r="K23" s="14"/>
    </row>
    <row r="24" spans="2:11" ht="21.95" customHeight="1">
      <c r="B24" s="11" t="s">
        <v>595</v>
      </c>
      <c r="C24" s="10" t="s">
        <v>594</v>
      </c>
      <c r="D24" s="20">
        <v>1101</v>
      </c>
      <c r="E24" s="11" t="s">
        <v>184</v>
      </c>
      <c r="F24" s="13">
        <v>3879</v>
      </c>
      <c r="G24" s="13"/>
      <c r="H24" s="13"/>
      <c r="I24" s="13">
        <v>326</v>
      </c>
      <c r="J24" s="13">
        <f t="shared" si="1"/>
        <v>3553</v>
      </c>
      <c r="K24" s="14"/>
    </row>
    <row r="25" spans="2:11" ht="21.95" customHeight="1">
      <c r="B25" s="11"/>
      <c r="C25" s="10"/>
      <c r="D25" s="20">
        <v>1101</v>
      </c>
      <c r="E25" s="43" t="s">
        <v>387</v>
      </c>
      <c r="F25" s="13"/>
      <c r="G25" s="13"/>
      <c r="H25" s="13">
        <v>0</v>
      </c>
      <c r="I25" s="13"/>
      <c r="J25" s="13">
        <f t="shared" si="1"/>
        <v>0</v>
      </c>
      <c r="K25" s="14"/>
    </row>
    <row r="26" spans="2:11" ht="21.95" customHeight="1">
      <c r="B26" s="11"/>
      <c r="C26" s="12" t="s">
        <v>588</v>
      </c>
      <c r="D26" s="20"/>
      <c r="E26" s="47" t="s">
        <v>328</v>
      </c>
      <c r="F26" s="13">
        <v>4414</v>
      </c>
      <c r="G26" s="13"/>
      <c r="H26" s="13"/>
      <c r="I26" s="13">
        <v>414</v>
      </c>
      <c r="J26" s="13">
        <f t="shared" si="1"/>
        <v>4000</v>
      </c>
      <c r="K26" s="14"/>
    </row>
    <row r="27" spans="2:11" ht="21.95" customHeight="1">
      <c r="B27" s="11"/>
      <c r="C27" s="12"/>
      <c r="D27" s="20"/>
      <c r="E27" s="47" t="s">
        <v>579</v>
      </c>
      <c r="F27" s="13"/>
      <c r="G27" s="13"/>
      <c r="H27" s="13"/>
      <c r="I27" s="13"/>
      <c r="J27" s="13">
        <f t="shared" si="1"/>
        <v>0</v>
      </c>
      <c r="K27" s="14"/>
    </row>
    <row r="28" spans="2:11" ht="21.95" customHeight="1">
      <c r="B28" s="11"/>
      <c r="C28" s="10"/>
      <c r="D28" s="20">
        <v>1101</v>
      </c>
      <c r="E28" s="69" t="s">
        <v>490</v>
      </c>
      <c r="F28" s="13"/>
      <c r="G28" s="13"/>
      <c r="H28" s="13"/>
      <c r="I28" s="13"/>
      <c r="J28" s="13">
        <f t="shared" si="1"/>
        <v>0</v>
      </c>
      <c r="K28" s="14"/>
    </row>
    <row r="30" spans="2:11">
      <c r="E30" s="23" t="s">
        <v>107</v>
      </c>
      <c r="F30" s="24">
        <f>SUM(F5:F29)</f>
        <v>88912</v>
      </c>
      <c r="G30" s="50">
        <f>SUM(G5:G29)</f>
        <v>40</v>
      </c>
      <c r="H30" s="50">
        <f>SUM(H5:H28)</f>
        <v>2</v>
      </c>
      <c r="I30" s="24">
        <f>SUM(I5:I29)</f>
        <v>8378</v>
      </c>
      <c r="J30" s="50">
        <f>SUM(J5:J29)</f>
        <v>80572</v>
      </c>
    </row>
    <row r="32" spans="2:11">
      <c r="B32" s="11"/>
      <c r="C32" s="10"/>
      <c r="D32" s="12"/>
      <c r="E32" s="20"/>
      <c r="F32" s="13"/>
      <c r="G32" s="13"/>
      <c r="H32" s="13"/>
      <c r="I32" s="13"/>
      <c r="J32" s="13"/>
    </row>
    <row r="34" spans="2:3">
      <c r="B34" s="11"/>
      <c r="C34" s="10"/>
    </row>
  </sheetData>
  <phoneticPr fontId="0" type="noConversion"/>
  <pageMargins left="0.11811023622047245" right="0.11811023622047245" top="0.19685039370078741" bottom="0.19685039370078741" header="0" footer="0"/>
  <pageSetup scale="9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topLeftCell="D1" workbookViewId="0">
      <selection activeCell="J12" sqref="J12"/>
    </sheetView>
  </sheetViews>
  <sheetFormatPr baseColWidth="10" defaultRowHeight="12.75"/>
  <cols>
    <col min="1" max="1" width="1.140625" style="101" customWidth="1"/>
    <col min="2" max="2" width="14.85546875" style="101" customWidth="1"/>
    <col min="3" max="3" width="24" style="101" customWidth="1"/>
    <col min="4" max="4" width="6.140625" style="101" customWidth="1"/>
    <col min="5" max="5" width="20.5703125" style="101" customWidth="1"/>
    <col min="6" max="6" width="10.42578125" style="101" customWidth="1"/>
    <col min="7" max="7" width="7.5703125" style="101" customWidth="1"/>
    <col min="8" max="8" width="8.5703125" style="101" customWidth="1"/>
    <col min="9" max="9" width="7.5703125" style="101" customWidth="1"/>
    <col min="10" max="10" width="10.42578125" style="101" customWidth="1"/>
    <col min="11" max="11" width="25.140625" style="101" customWidth="1"/>
    <col min="12" max="16384" width="11.42578125" style="101"/>
  </cols>
  <sheetData>
    <row r="1" spans="1:11" ht="18">
      <c r="A1" s="101" t="s">
        <v>505</v>
      </c>
      <c r="F1" s="1" t="s">
        <v>0</v>
      </c>
      <c r="G1" s="102"/>
      <c r="H1" s="102"/>
      <c r="I1" s="102"/>
      <c r="J1" s="102"/>
      <c r="K1" s="103" t="s">
        <v>1</v>
      </c>
    </row>
    <row r="2" spans="1:11" ht="15">
      <c r="F2" s="4" t="s">
        <v>122</v>
      </c>
      <c r="G2" s="102"/>
      <c r="H2" s="102"/>
      <c r="I2" s="102"/>
      <c r="J2" s="102"/>
      <c r="K2" s="25" t="str">
        <f>'GOB1'!J2</f>
        <v>15 DE OCTUBRE DE 2012</v>
      </c>
    </row>
    <row r="3" spans="1:11">
      <c r="B3" s="11"/>
      <c r="C3" s="10"/>
      <c r="F3" s="25" t="str">
        <f>'GOB1'!F3</f>
        <v>PRIMERA DE OCTUBRE DE 2012</v>
      </c>
      <c r="G3" s="102"/>
      <c r="H3" s="102"/>
      <c r="I3" s="102"/>
      <c r="J3" s="102"/>
    </row>
    <row r="4" spans="1:11">
      <c r="B4" s="104" t="s">
        <v>3</v>
      </c>
      <c r="C4" s="104" t="s">
        <v>4</v>
      </c>
      <c r="D4" s="104"/>
      <c r="E4" s="104" t="s">
        <v>180</v>
      </c>
      <c r="F4" s="89" t="s">
        <v>5</v>
      </c>
      <c r="G4" s="89" t="s">
        <v>6</v>
      </c>
      <c r="H4" s="89" t="s">
        <v>492</v>
      </c>
      <c r="I4" s="89" t="s">
        <v>506</v>
      </c>
      <c r="J4" s="89" t="s">
        <v>8</v>
      </c>
      <c r="K4" s="104" t="s">
        <v>9</v>
      </c>
    </row>
    <row r="5" spans="1:11" ht="24.75" customHeight="1">
      <c r="B5" s="101" t="s">
        <v>514</v>
      </c>
      <c r="C5" s="101" t="s">
        <v>513</v>
      </c>
      <c r="D5" s="101">
        <v>1101</v>
      </c>
      <c r="E5" s="101" t="s">
        <v>515</v>
      </c>
      <c r="F5" s="102">
        <v>2948</v>
      </c>
      <c r="G5" s="102"/>
      <c r="H5" s="102"/>
      <c r="I5" s="102">
        <v>68</v>
      </c>
      <c r="J5" s="102">
        <f>F5+G5-I5</f>
        <v>2880</v>
      </c>
      <c r="K5" s="101" t="s">
        <v>530</v>
      </c>
    </row>
    <row r="6" spans="1:11" ht="24.75" customHeight="1">
      <c r="B6" s="101" t="s">
        <v>517</v>
      </c>
      <c r="C6" s="101" t="s">
        <v>516</v>
      </c>
      <c r="D6" s="101">
        <v>1101</v>
      </c>
      <c r="E6" s="101" t="s">
        <v>518</v>
      </c>
      <c r="F6" s="102">
        <v>2419</v>
      </c>
      <c r="G6" s="102">
        <v>5</v>
      </c>
      <c r="H6" s="102"/>
      <c r="I6" s="102"/>
      <c r="J6" s="102">
        <f t="shared" ref="J6:J12" si="0">F6+G6-I6</f>
        <v>2424</v>
      </c>
      <c r="K6" s="101" t="s">
        <v>530</v>
      </c>
    </row>
    <row r="7" spans="1:11" ht="24.75" customHeight="1">
      <c r="B7" s="101" t="s">
        <v>520</v>
      </c>
      <c r="C7" s="101" t="s">
        <v>519</v>
      </c>
      <c r="D7" s="101">
        <v>1101</v>
      </c>
      <c r="E7" s="101" t="s">
        <v>518</v>
      </c>
      <c r="F7" s="102">
        <v>2419</v>
      </c>
      <c r="G7" s="102">
        <v>5</v>
      </c>
      <c r="H7" s="102"/>
      <c r="I7" s="102"/>
      <c r="J7" s="102">
        <f t="shared" si="0"/>
        <v>2424</v>
      </c>
      <c r="K7" s="101" t="s">
        <v>530</v>
      </c>
    </row>
    <row r="8" spans="1:11" ht="24.75" customHeight="1">
      <c r="B8" s="101" t="s">
        <v>522</v>
      </c>
      <c r="C8" s="101" t="s">
        <v>521</v>
      </c>
      <c r="D8" s="101">
        <v>1101</v>
      </c>
      <c r="E8" s="101" t="s">
        <v>518</v>
      </c>
      <c r="F8" s="102">
        <v>2419</v>
      </c>
      <c r="G8" s="102">
        <v>5</v>
      </c>
      <c r="H8" s="102"/>
      <c r="I8" s="102"/>
      <c r="J8" s="102">
        <f t="shared" si="0"/>
        <v>2424</v>
      </c>
      <c r="K8" s="101" t="s">
        <v>530</v>
      </c>
    </row>
    <row r="9" spans="1:11" ht="24.75" customHeight="1">
      <c r="B9" s="101" t="s">
        <v>450</v>
      </c>
      <c r="C9" s="101" t="s">
        <v>451</v>
      </c>
      <c r="D9" s="101">
        <v>1101</v>
      </c>
      <c r="E9" s="101" t="s">
        <v>523</v>
      </c>
      <c r="F9" s="102">
        <v>2419</v>
      </c>
      <c r="G9" s="102">
        <v>5</v>
      </c>
      <c r="H9" s="102"/>
      <c r="I9" s="102"/>
      <c r="J9" s="102">
        <f t="shared" si="0"/>
        <v>2424</v>
      </c>
      <c r="K9" s="101" t="s">
        <v>530</v>
      </c>
    </row>
    <row r="10" spans="1:11" ht="24.75" customHeight="1">
      <c r="B10" s="101" t="s">
        <v>526</v>
      </c>
      <c r="C10" s="101" t="s">
        <v>524</v>
      </c>
      <c r="D10" s="101">
        <v>1101</v>
      </c>
      <c r="E10" s="101" t="s">
        <v>525</v>
      </c>
      <c r="F10" s="102">
        <v>2419</v>
      </c>
      <c r="G10" s="102">
        <v>5</v>
      </c>
      <c r="H10" s="102"/>
      <c r="I10" s="102"/>
      <c r="J10" s="102">
        <f t="shared" si="0"/>
        <v>2424</v>
      </c>
      <c r="K10" s="101" t="s">
        <v>530</v>
      </c>
    </row>
    <row r="11" spans="1:11" ht="24.75" customHeight="1">
      <c r="B11" s="101" t="s">
        <v>454</v>
      </c>
      <c r="C11" s="101" t="s">
        <v>527</v>
      </c>
      <c r="D11" s="101">
        <v>1101</v>
      </c>
      <c r="E11" s="101" t="s">
        <v>528</v>
      </c>
      <c r="F11" s="102">
        <v>2419</v>
      </c>
      <c r="G11" s="102">
        <v>5</v>
      </c>
      <c r="H11" s="102"/>
      <c r="I11" s="102"/>
      <c r="J11" s="102">
        <f t="shared" si="0"/>
        <v>2424</v>
      </c>
      <c r="K11" s="101" t="s">
        <v>530</v>
      </c>
    </row>
    <row r="12" spans="1:11" ht="24.75" customHeight="1">
      <c r="B12" s="101" t="s">
        <v>452</v>
      </c>
      <c r="C12" s="101" t="s">
        <v>453</v>
      </c>
      <c r="D12" s="101">
        <v>1101</v>
      </c>
      <c r="E12" s="101" t="s">
        <v>529</v>
      </c>
      <c r="F12" s="102">
        <v>2948</v>
      </c>
      <c r="G12" s="102"/>
      <c r="H12" s="102"/>
      <c r="I12" s="102">
        <v>68</v>
      </c>
      <c r="J12" s="102">
        <f t="shared" si="0"/>
        <v>2880</v>
      </c>
      <c r="K12" s="101" t="s">
        <v>530</v>
      </c>
    </row>
    <row r="13" spans="1:11" ht="24.75" customHeight="1"/>
    <row r="14" spans="1:11" s="105" customFormat="1" ht="24.75" customHeight="1">
      <c r="E14" s="105" t="s">
        <v>107</v>
      </c>
      <c r="F14" s="106">
        <f>SUM(F5:F13)</f>
        <v>20410</v>
      </c>
      <c r="G14" s="106">
        <f>SUM(G5:G13)</f>
        <v>30</v>
      </c>
      <c r="H14" s="106">
        <f>SUM(H5:H13)</f>
        <v>0</v>
      </c>
      <c r="I14" s="106">
        <f>SUM(I5:I13)</f>
        <v>136</v>
      </c>
      <c r="J14" s="106">
        <f>SUM(J5:J13)</f>
        <v>20304</v>
      </c>
    </row>
    <row r="15" spans="1:11" ht="24.75" customHeight="1"/>
    <row r="16" spans="1:11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</sheetData>
  <pageMargins left="0" right="0" top="0" bottom="0" header="0" footer="0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GOB1</vt:lpstr>
      <vt:lpstr>GOB2</vt:lpstr>
      <vt:lpstr>DEL</vt:lpstr>
      <vt:lpstr>H.MPAL</vt:lpstr>
      <vt:lpstr>O.PUB</vt:lpstr>
      <vt:lpstr>O.PUB2</vt:lpstr>
      <vt:lpstr>SER.P.1</vt:lpstr>
      <vt:lpstr>SER.P.2</vt:lpstr>
      <vt:lpstr>SER.P.3</vt:lpstr>
      <vt:lpstr>SEG.P.</vt:lpstr>
      <vt:lpstr>SEG.P.2</vt:lpstr>
      <vt:lpstr>ACUARTE</vt:lpstr>
      <vt:lpstr>ACUART. 2</vt:lpstr>
      <vt:lpstr>NUMERO CADA TRABAJADOR</vt:lpstr>
      <vt:lpstr>Hoja1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2012-10-17T14:40:56Z</cp:lastPrinted>
  <dcterms:created xsi:type="dcterms:W3CDTF">2004-03-09T14:35:28Z</dcterms:created>
  <dcterms:modified xsi:type="dcterms:W3CDTF">2012-10-17T19:57:45Z</dcterms:modified>
</cp:coreProperties>
</file>