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11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SEG.P." sheetId="10" r:id="rId11"/>
    <sheet name="SEG.P.2" sheetId="15" r:id="rId12"/>
  </sheets>
  <definedNames>
    <definedName name="_xlnm.Print_Area" localSheetId="11">SEG.P.2!$B$1:$K$29</definedName>
  </definedNames>
  <calcPr calcId="125725"/>
</workbook>
</file>

<file path=xl/calcChain.xml><?xml version="1.0" encoding="utf-8"?>
<calcChain xmlns="http://schemas.openxmlformats.org/spreadsheetml/2006/main"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J32"/>
  <c r="F32"/>
  <c r="J23"/>
  <c r="J30"/>
  <c r="G24" i="6"/>
  <c r="H24"/>
  <c r="I24"/>
  <c r="J24"/>
  <c r="F24"/>
  <c r="J22"/>
  <c r="J15"/>
  <c r="J16"/>
  <c r="J17"/>
  <c r="G21" i="8"/>
  <c r="H21"/>
  <c r="I21"/>
  <c r="J21"/>
  <c r="F21"/>
  <c r="J22" i="4"/>
  <c r="G25" i="7"/>
  <c r="J24" i="15"/>
  <c r="J23"/>
  <c r="J22"/>
  <c r="J21"/>
  <c r="J20"/>
  <c r="J19"/>
  <c r="J18"/>
  <c r="J17"/>
  <c r="J16"/>
  <c r="J15"/>
  <c r="J14"/>
  <c r="J13"/>
  <c r="J12"/>
  <c r="J11"/>
  <c r="J10"/>
  <c r="J9"/>
  <c r="J8"/>
  <c r="I27" i="10"/>
  <c r="G27"/>
  <c r="J20"/>
  <c r="J19"/>
  <c r="F29" i="15"/>
  <c r="G29"/>
  <c r="H29"/>
  <c r="I29"/>
  <c r="J7"/>
  <c r="H27" i="10"/>
  <c r="J8"/>
  <c r="J9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F25"/>
  <c r="J8"/>
  <c r="J9"/>
  <c r="J10"/>
  <c r="J11"/>
  <c r="J12"/>
  <c r="J13"/>
  <c r="J14"/>
  <c r="J15"/>
  <c r="J16"/>
  <c r="J17"/>
  <c r="J18"/>
  <c r="J19"/>
  <c r="J20"/>
  <c r="J21"/>
  <c r="J22"/>
  <c r="J23"/>
  <c r="J24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9" i="15" l="1"/>
  <c r="J27" i="10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<sst xmlns="http://schemas.openxmlformats.org/spreadsheetml/2006/main" count="703" uniqueCount="458">
  <si>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</si>
  <si>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</si>
  <si>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</si>
  <si>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</si>
  <si>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</si>
  <si>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</si>
  <si>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</si>
  <si>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</si>
  <si>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</si>
  <si>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</si>
  <si>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</si>
  <si>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</si>
  <si>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</si>
  <si>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</si>
  <si>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</si>
  <si>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</si>
  <si>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</si>
  <si>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</si>
  <si>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</si>
  <si>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</si>
  <si>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</si>
  <si>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</si>
  <si>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</si>
  <si>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</si>
  <si>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</si>
  <si>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</si>
  <si>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</si>
  <si>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</si>
  <si>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</si>
  <si>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</si>
  <si>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</si>
  <si>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</si>
  <si>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</si>
  <si>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</si>
  <si>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</si>
  <si>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</si>
  <si>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</si>
  <si>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</si>
  <si>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</si>
  <si>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</si>
  <si>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</si>
  <si>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</si>
  <si>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</si>
  <si>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</si>
  <si>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</si>
  <si>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</si>
  <si>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</si>
  <si>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</si>
  <si>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</si>
  <si>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</si>
  <si>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</si>
  <si>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</si>
  <si>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</si>
  <si>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</si>
  <si>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</si>
  <si>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</si>
  <si>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</si>
  <si>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</si>
  <si>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</si>
  <si>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</si>
  <si>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</si>
  <si>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</si>
  <si>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</si>
  <si>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</si>
  <si>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</si>
  <si>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</si>
  <si>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</si>
  <si>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</si>
  <si>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</si>
  <si>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</si>
  <si>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</si>
  <si>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</si>
  <si>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</si>
  <si>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</si>
  <si>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</si>
  <si>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</si>
  <si>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</si>
  <si>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</si>
  <si>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</si>
  <si>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</si>
  <si>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</si>
  <si>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</si>
  <si>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</si>
  <si>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</si>
  <si>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</si>
  <si>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</si>
  <si>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</si>
  <si>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</si>
  <si>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</si>
  <si>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</si>
  <si>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</si>
  <si>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</si>
  <si>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</si>
  <si>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</si>
  <si>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</si>
  <si>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</si>
  <si>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</si>
  <si>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</si>
  <si>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</si>
  <si>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</si>
  <si>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</si>
  <si>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</si>
  <si>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</si>
  <si>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</si>
  <si>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</si>
  <si>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</si>
  <si>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</si>
  <si>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</si>
  <si>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</si>
  <si>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</si>
  <si>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</si>
  <si>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</si>
  <si>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</si>
  <si>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</si>
  <si>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</si>
  <si>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</si>
  <si>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</si>
  <si>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</si>
  <si>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</si>
  <si>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</si>
  <si>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</si>
  <si>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</si>
  <si>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</si>
  <si>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</si>
  <si>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</si>
  <si>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</si>
  <si>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</si>
  <si>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</si>
  <si>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</si>
  <si>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</si>
  <si>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</si>
  <si>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</si>
  <si>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</si>
  <si>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</si>
  <si>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</si>
  <si>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</si>
  <si>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</si>
  <si>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</si>
  <si>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</si>
  <si>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</si>
  <si>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</si>
  <si>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</si>
  <si>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</si>
  <si>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</si>
  <si>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</si>
  <si>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</si>
  <si>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</si>
  <si>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</si>
  <si>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</si>
  <si>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</si>
  <si>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</si>
  <si>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</si>
  <si>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</si>
  <si>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</si>
  <si>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</si>
  <si>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</si>
  <si>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</si>
  <si>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</si>
  <si>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</si>
  <si>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</si>
  <si>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</si>
  <si>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</si>
  <si>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</si>
  <si>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</si>
  <si>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</si>
  <si>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</si>
  <si>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</si>
  <si>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</si>
  <si>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</si>
  <si>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</si>
  <si>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</si>
  <si>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</si>
  <si>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</si>
  <si>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</si>
  <si>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</si>
  <si>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</si>
  <si>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</si>
  <si>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</si>
  <si>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</si>
  <si>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</si>
  <si>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</si>
  <si>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</si>
  <si>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</si>
  <si>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</si>
  <si>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</si>
  <si>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</si>
  <si>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</si>
  <si>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</si>
  <si>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</si>
  <si>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</si>
  <si>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</si>
  <si>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</si>
  <si>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</si>
  <si>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</si>
  <si>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</si>
  <si>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</si>
  <si>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</si>
  <si>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</si>
  <si>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</si>
  <si>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</si>
  <si>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</si>
  <si>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</si>
  <si>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</si>
  <si>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</si>
  <si>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</si>
  <si>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</si>
  <si>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</si>
  <si>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</si>
  <si>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</si>
  <si>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</si>
  <si>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</si>
  <si>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</si>
  <si>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</si>
  <si>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</si>
  <si>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</si>
  <si>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</si>
  <si>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</si>
  <si>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</si>
  <si>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</si>
  <si>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</si>
  <si>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</si>
  <si>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</si>
  <si>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</si>
  <si>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</si>
  <si>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</si>
  <si>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</si>
  <si>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</si>
  <si>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</si>
  <si>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</si>
  <si>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</si>
  <si>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</si>
  <si>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</si>
  <si>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</si>
  <si>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</si>
  <si>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</si>
  <si>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</si>
  <si>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</si>
  <si>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</si>
  <si>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</si>
  <si>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</si>
  <si>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</si>
  <si>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</si>
  <si>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</si>
  <si>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</si>
  <si>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</si>
  <si>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</si>
  <si>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</si>
  <si>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</si>
  <si>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</si>
  <si>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</si>
  <si>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</si>
  <si>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</si>
  <si>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</si>
  <si>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</si>
  <si>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</si>
  <si>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</si>
  <si>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</si>
  <si>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</si>
  <si>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</si>
  <si>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</si>
  <si>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</si>
  <si>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</si>
  <si>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</si>
  <si>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</si>
  <si>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</si>
  <si>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</si>
  <si>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</si>
  <si>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</si>
  <si>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</si>
  <si>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</si>
  <si>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</si>
  <si>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</si>
  <si>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</si>
  <si>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</si>
  <si>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</si>
  <si>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</si>
  <si>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</si>
  <si>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</si>
  <si>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</si>
  <si>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</si>
  <si>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</si>
  <si>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</si>
  <si>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</si>
  <si>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</si>
  <si>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</si>
  <si>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</si>
  <si>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</si>
  <si>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</si>
  <si>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</si>
  <si>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</si>
  <si>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</si>
  <si>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</si>
  <si>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</si>
  <si>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</si>
  <si>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</si>
  <si>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</si>
  <si>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</si>
  <si>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</si>
  <si>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</si>
  <si>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</si>
  <si>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</si>
  <si>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</si>
  <si>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</si>
  <si>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</si>
  <si>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</si>
  <si>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</si>
  <si>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</si>
  <si>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</si>
  <si>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</si>
  <si>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</si>
  <si>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</si>
  <si>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</si>
  <si>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</si>
  <si>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</si>
  <si>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</si>
  <si>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</si>
  <si>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</si>
  <si>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</si>
  <si>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</si>
  <si>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</si>
  <si>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</si>
  <si>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</si>
  <si>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</si>
  <si>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</si>
  <si>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</si>
  <si>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</si>
  <si>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</si>
  <si>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</si>
  <si>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</si>
  <si>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</si>
  <si>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</si>
  <si>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</si>
  <si>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</si>
  <si>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</si>
  <si>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</si>
  <si>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</si>
  <si>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</si>
  <si>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</si>
  <si>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</si>
  <si>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</si>
  <si>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</si>
  <si>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</si>
  <si>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</si>
  <si>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</si>
  <si>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</si>
  <si>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</si>
  <si>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</si>
  <si>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</si>
  <si>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</si>
  <si>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</si>
  <si>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</si>
  <si>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</si>
  <si>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</si>
  <si>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</si>
  <si>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</si>
  <si>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</si>
  <si>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</si>
  <si>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</si>
  <si>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</si>
  <si>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</si>
  <si>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</si>
  <si>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</si>
  <si>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</si>
  <si>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</si>
  <si>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</si>
  <si>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</si>
  <si>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</si>
  <si>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</si>
  <si>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</si>
  <si>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</si>
  <si>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</si>
  <si>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</si>
  <si>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</si>
  <si>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</si>
  <si>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</si>
  <si>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</si>
  <si>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</si>
  <si>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</si>
  <si>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</si>
  <si>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</si>
  <si>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</si>
  <si>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</si>
  <si>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</si>
  <si>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</si>
  <si>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</si>
  <si>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</si>
  <si>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</si>
  <si>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</si>
  <si>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</si>
  <si>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</si>
  <si>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</si>
  <si>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</si>
  <si>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</si>
  <si>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</si>
  <si>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</si>
  <si>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</si>
  <si>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</si>
  <si>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</si>
  <si>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</si>
  <si>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</si>
  <si>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</si>
  <si>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</si>
  <si>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</si>
  <si>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</si>
  <si>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</si>
  <si>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</si>
  <si>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</si>
  <si>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</si>
  <si>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</si>
  <si>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</si>
  <si>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</si>
  <si>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</si>
  <si>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</si>
  <si>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</si>
  <si>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</si>
  <si>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</si>
  <si>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</si>
  <si>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</si>
  <si>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</si>
  <si>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</si>
  <si>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</si>
  <si>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</si>
  <si>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</si>
  <si>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</si>
  <si>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</si>
  <si>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</si>
  <si>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</si>
  <si>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</si>
  <si>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</si>
  <si>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</si>
  <si>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</si>
  <si>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</si>
  <si>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HEMA870422</t>
  </si>
  <si>
    <t>ALFONSO HERNANDEZ MARTINEZ</t>
  </si>
  <si>
    <t>ENC. SISTEMAS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</si>
  <si>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</si>
  <si>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</si>
  <si>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</si>
  <si>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</si>
  <si>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</si>
  <si>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</si>
  <si>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</si>
  <si>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</si>
  <si>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</si>
  <si>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</si>
  <si>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</si>
  <si>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</si>
  <si>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</si>
  <si>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</si>
  <si>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</si>
  <si>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</si>
  <si>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</si>
  <si>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</si>
  <si>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</si>
  <si>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</si>
  <si>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</si>
  <si>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15 DE MAYO DE 2013</t>
  </si>
  <si>
    <t>PRIMER QUINCENA DE MAYO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</si>
</sst>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F7" sqref="F7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456</v>
      </c>
    </row>
    <row r="3" spans="2:11">
      <c r="F3" s="97" t="s">
        <v>457</v>
      </c>
      <c r="H3" s="5"/>
    </row>
    <row r="4" spans="2:11">
      <c r="F4" s="5" t="s">
        <v>251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390</v>
      </c>
      <c r="C7" s="10" t="s">
        <v>291</v>
      </c>
      <c r="D7" s="18">
        <v>1101</v>
      </c>
      <c r="E7" s="11" t="s">
        <v>131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385</v>
      </c>
      <c r="C8" s="10" t="s">
        <v>292</v>
      </c>
      <c r="D8" s="18">
        <v>1101</v>
      </c>
      <c r="E8" s="11" t="s">
        <v>132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395</v>
      </c>
      <c r="C9" s="10" t="s">
        <v>293</v>
      </c>
      <c r="D9" s="18">
        <v>1101</v>
      </c>
      <c r="E9" s="11" t="s">
        <v>132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352</v>
      </c>
      <c r="C10" s="10" t="s">
        <v>294</v>
      </c>
      <c r="D10" s="18">
        <v>1101</v>
      </c>
      <c r="E10" s="11" t="s">
        <v>132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339</v>
      </c>
      <c r="C11" s="10" t="s">
        <v>419</v>
      </c>
      <c r="D11" s="18">
        <v>1101</v>
      </c>
      <c r="E11" s="11" t="s">
        <v>132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400</v>
      </c>
      <c r="C12" s="10" t="s">
        <v>295</v>
      </c>
      <c r="D12" s="18">
        <v>1101</v>
      </c>
      <c r="E12" s="11" t="s">
        <v>132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319</v>
      </c>
      <c r="C13" s="10" t="s">
        <v>296</v>
      </c>
      <c r="D13" s="18">
        <v>1101</v>
      </c>
      <c r="E13" s="11" t="s">
        <v>133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351</v>
      </c>
      <c r="C14" s="10" t="s">
        <v>297</v>
      </c>
      <c r="D14" s="18">
        <v>1101</v>
      </c>
      <c r="E14" s="11" t="s">
        <v>132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388</v>
      </c>
      <c r="C15" s="10" t="s">
        <v>387</v>
      </c>
      <c r="D15" s="18">
        <v>1101</v>
      </c>
      <c r="E15" s="11" t="s">
        <v>132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391</v>
      </c>
      <c r="C16" s="10" t="s">
        <v>298</v>
      </c>
      <c r="D16" s="18">
        <v>1101</v>
      </c>
      <c r="E16" s="11" t="s">
        <v>132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386</v>
      </c>
      <c r="C17" s="10" t="s">
        <v>299</v>
      </c>
      <c r="D17" s="18">
        <v>1101</v>
      </c>
      <c r="E17" s="11" t="s">
        <v>132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353</v>
      </c>
      <c r="C18" s="10" t="s">
        <v>300</v>
      </c>
      <c r="D18" s="18">
        <v>1101</v>
      </c>
      <c r="E18" s="37" t="s">
        <v>135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310</v>
      </c>
      <c r="C19" s="10" t="s">
        <v>301</v>
      </c>
      <c r="D19" s="18"/>
      <c r="E19" s="11" t="s">
        <v>134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251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251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5" sqref="F5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263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15 DE MAYO DE 2013</v>
      </c>
    </row>
    <row r="3" spans="1:11">
      <c r="B3" s="11"/>
      <c r="C3" s="10"/>
      <c r="F3" s="23" t="str">
        <f>'GOB1'!F3</f>
        <v>PRIMER QUINCENA DE MAYO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264</v>
      </c>
      <c r="H4" s="85" t="s">
        <v>409</v>
      </c>
      <c r="I4" s="54" t="s">
        <v>250</v>
      </c>
      <c r="J4" s="54" t="s">
        <v>6</v>
      </c>
      <c r="K4" s="68" t="s">
        <v>7</v>
      </c>
    </row>
    <row r="5" spans="1:11" ht="24.75" customHeight="1">
      <c r="B5" s="10" t="s">
        <v>272</v>
      </c>
      <c r="C5" s="10" t="s">
        <v>271</v>
      </c>
      <c r="D5" s="10"/>
      <c r="E5" s="10" t="s">
        <v>273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288</v>
      </c>
    </row>
    <row r="6" spans="1:11" ht="24.75" customHeight="1">
      <c r="B6" s="10" t="s">
        <v>275</v>
      </c>
      <c r="C6" s="10" t="s">
        <v>274</v>
      </c>
      <c r="D6" s="10"/>
      <c r="E6" s="10" t="s">
        <v>276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288</v>
      </c>
    </row>
    <row r="7" spans="1:11" ht="24.75" customHeight="1">
      <c r="B7" s="10" t="s">
        <v>278</v>
      </c>
      <c r="C7" s="10" t="s">
        <v>277</v>
      </c>
      <c r="D7" s="10"/>
      <c r="E7" s="10" t="s">
        <v>276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288</v>
      </c>
    </row>
    <row r="8" spans="1:11" ht="24.75" customHeight="1">
      <c r="B8" s="10" t="s">
        <v>280</v>
      </c>
      <c r="C8" s="10" t="s">
        <v>279</v>
      </c>
      <c r="D8" s="10"/>
      <c r="E8" s="10" t="s">
        <v>276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288</v>
      </c>
    </row>
    <row r="9" spans="1:11" ht="24.75" customHeight="1">
      <c r="B9" s="10" t="s">
        <v>239</v>
      </c>
      <c r="C9" s="10" t="s">
        <v>240</v>
      </c>
      <c r="D9" s="10"/>
      <c r="E9" s="10" t="s">
        <v>281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288</v>
      </c>
    </row>
    <row r="10" spans="1:11" ht="24.75" customHeight="1">
      <c r="B10" s="10" t="s">
        <v>284</v>
      </c>
      <c r="C10" s="10" t="s">
        <v>282</v>
      </c>
      <c r="D10" s="10"/>
      <c r="E10" s="10" t="s">
        <v>283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288</v>
      </c>
    </row>
    <row r="11" spans="1:11" ht="24.75" customHeight="1">
      <c r="B11" s="10" t="s">
        <v>243</v>
      </c>
      <c r="C11" s="12" t="s">
        <v>285</v>
      </c>
      <c r="D11" s="10"/>
      <c r="E11" s="10" t="s">
        <v>286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288</v>
      </c>
    </row>
    <row r="12" spans="1:11" ht="24.75" customHeight="1">
      <c r="B12" s="10" t="s">
        <v>241</v>
      </c>
      <c r="C12" s="12" t="s">
        <v>242</v>
      </c>
      <c r="D12" s="10"/>
      <c r="E12" s="10" t="s">
        <v>287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288</v>
      </c>
    </row>
    <row r="13" spans="1:11" ht="24.75" customHeight="1">
      <c r="B13" s="10" t="s">
        <v>440</v>
      </c>
      <c r="C13" s="12" t="s">
        <v>441</v>
      </c>
      <c r="D13" s="10"/>
      <c r="E13" s="10" t="s">
        <v>443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288</v>
      </c>
    </row>
    <row r="14" spans="1:11" ht="24.75" customHeight="1">
      <c r="B14" s="10" t="s">
        <v>442</v>
      </c>
      <c r="C14" s="12" t="s">
        <v>453</v>
      </c>
      <c r="D14" s="10"/>
      <c r="E14" s="10" t="s">
        <v>444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288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topLeftCell="A16" zoomScaleNormal="100" workbookViewId="0">
      <selection activeCell="B24" sqref="B24:G24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1" ht="18">
      <c r="A1" t="s">
        <v>251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15 DE MAYO DE 2013</v>
      </c>
    </row>
    <row r="3" spans="1:11">
      <c r="B3" s="44"/>
      <c r="C3" s="44"/>
      <c r="D3" s="44"/>
      <c r="E3" s="44"/>
      <c r="F3" s="49" t="str">
        <f>'GOB1'!F3</f>
        <v>PRIMER QUINCENA DE MAYO DE 2013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348</v>
      </c>
      <c r="C7" s="10" t="s">
        <v>337</v>
      </c>
      <c r="D7" s="11"/>
      <c r="E7" s="11" t="s">
        <v>173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1" ht="24.95" customHeight="1">
      <c r="B8" s="50" t="s">
        <v>362</v>
      </c>
      <c r="C8" s="53" t="s">
        <v>360</v>
      </c>
      <c r="D8" s="50"/>
      <c r="E8" s="50" t="s">
        <v>361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1" ht="24.95" customHeight="1">
      <c r="B9" s="50"/>
      <c r="C9" s="53"/>
      <c r="D9" s="50"/>
      <c r="E9" s="50"/>
      <c r="F9" s="51"/>
      <c r="G9" s="52"/>
      <c r="H9" s="52"/>
      <c r="I9" s="52"/>
      <c r="J9" s="52">
        <f t="shared" si="0"/>
        <v>0</v>
      </c>
      <c r="K9" s="14"/>
    </row>
    <row r="10" spans="1:11" ht="24.95" customHeight="1">
      <c r="B10" s="50" t="s">
        <v>214</v>
      </c>
      <c r="C10" s="53" t="s">
        <v>215</v>
      </c>
      <c r="D10" s="50"/>
      <c r="E10" s="50" t="s">
        <v>174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</row>
    <row r="11" spans="1:11" ht="24.95" customHeight="1">
      <c r="B11" s="50" t="s">
        <v>90</v>
      </c>
      <c r="C11" s="53" t="s">
        <v>91</v>
      </c>
      <c r="D11" s="50"/>
      <c r="E11" s="50" t="s">
        <v>174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1" ht="24.95" customHeight="1">
      <c r="B12" s="50" t="s">
        <v>88</v>
      </c>
      <c r="C12" s="53" t="s">
        <v>89</v>
      </c>
      <c r="D12" s="50"/>
      <c r="E12" s="50" t="s">
        <v>174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1" ht="24.95" customHeight="1">
      <c r="B13" s="50" t="s">
        <v>183</v>
      </c>
      <c r="C13" s="53" t="s">
        <v>184</v>
      </c>
      <c r="D13" s="50"/>
      <c r="E13" s="50" t="s">
        <v>174</v>
      </c>
      <c r="F13" s="51">
        <v>5382</v>
      </c>
      <c r="G13" s="52">
        <v>595</v>
      </c>
      <c r="H13" s="45"/>
      <c r="I13" s="45">
        <v>4</v>
      </c>
      <c r="J13" s="52">
        <f t="shared" si="0"/>
        <v>4783</v>
      </c>
      <c r="K13" s="30"/>
    </row>
    <row r="14" spans="1:11" ht="24.95" customHeight="1">
      <c r="B14" s="27" t="s">
        <v>111</v>
      </c>
      <c r="C14" s="27" t="s">
        <v>110</v>
      </c>
      <c r="D14" s="50"/>
      <c r="E14" s="50" t="s">
        <v>174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1" ht="24.95" customHeight="1">
      <c r="B15" s="27" t="s">
        <v>113</v>
      </c>
      <c r="C15" s="27" t="s">
        <v>112</v>
      </c>
      <c r="D15" s="50"/>
      <c r="E15" s="50" t="s">
        <v>174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1" ht="24.95" customHeight="1">
      <c r="B16" s="27" t="s">
        <v>115</v>
      </c>
      <c r="C16" s="27" t="s">
        <v>114</v>
      </c>
      <c r="D16" s="50"/>
      <c r="E16" s="50" t="s">
        <v>174</v>
      </c>
      <c r="F16" s="51">
        <v>5382</v>
      </c>
      <c r="G16" s="52">
        <v>595</v>
      </c>
      <c r="H16" s="45"/>
      <c r="I16" s="45">
        <v>4</v>
      </c>
      <c r="J16" s="52">
        <f t="shared" si="0"/>
        <v>4783</v>
      </c>
      <c r="K16" s="14"/>
    </row>
    <row r="17" spans="2:11" ht="24.95" customHeight="1">
      <c r="B17" s="27" t="s">
        <v>116</v>
      </c>
      <c r="C17" s="27" t="s">
        <v>129</v>
      </c>
      <c r="D17" s="50"/>
      <c r="E17" s="50" t="s">
        <v>174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120</v>
      </c>
      <c r="C18" s="27" t="s">
        <v>119</v>
      </c>
      <c r="D18" s="50"/>
      <c r="E18" s="50" t="s">
        <v>174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126</v>
      </c>
      <c r="C19" s="27" t="s">
        <v>125</v>
      </c>
      <c r="D19" s="50"/>
      <c r="E19" s="50" t="s">
        <v>174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 t="s">
        <v>128</v>
      </c>
      <c r="C20" s="27" t="s">
        <v>127</v>
      </c>
      <c r="D20" s="50"/>
      <c r="E20" s="50" t="s">
        <v>174</v>
      </c>
      <c r="F20" s="51">
        <v>5382</v>
      </c>
      <c r="G20" s="52">
        <v>595</v>
      </c>
      <c r="H20" s="45"/>
      <c r="I20" s="45">
        <v>4</v>
      </c>
      <c r="J20" s="52">
        <f t="shared" si="1"/>
        <v>4783</v>
      </c>
      <c r="K20" s="14"/>
    </row>
    <row r="21" spans="2:11" ht="21.95" customHeight="1">
      <c r="B21" s="27" t="s">
        <v>449</v>
      </c>
      <c r="C21" s="27" t="s">
        <v>445</v>
      </c>
      <c r="D21" s="50"/>
      <c r="E21" s="50" t="s">
        <v>174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450</v>
      </c>
      <c r="C22" s="27" t="s">
        <v>446</v>
      </c>
      <c r="D22" s="50"/>
      <c r="E22" s="50" t="s">
        <v>174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451</v>
      </c>
      <c r="C23" s="27" t="s">
        <v>447</v>
      </c>
      <c r="D23" s="50"/>
      <c r="E23" s="50" t="s">
        <v>174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452</v>
      </c>
      <c r="C25" s="27" t="s">
        <v>448</v>
      </c>
      <c r="D25" s="50"/>
      <c r="E25" s="50" t="s">
        <v>174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105105</v>
      </c>
      <c r="G27" s="72">
        <f>SUM(G7:G26)</f>
        <v>13460</v>
      </c>
      <c r="H27" s="72">
        <f t="shared" ref="H27" si="2">SUM(H7:H26)</f>
        <v>0</v>
      </c>
      <c r="I27" s="72">
        <f>SUM(I7:I26)</f>
        <v>48</v>
      </c>
      <c r="J27" s="72">
        <f>SUM(J7:J26)</f>
        <v>91597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topLeftCell="A4" workbookViewId="0">
      <selection activeCell="B8" sqref="B8:G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15 DE MAYO DE 2013</v>
      </c>
    </row>
    <row r="3" spans="1:13">
      <c r="F3" s="23" t="str">
        <f>'GOB1'!F3</f>
        <v>PRIMER QUINCENA DE MAYO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264</v>
      </c>
      <c r="H5" s="36" t="s">
        <v>409</v>
      </c>
      <c r="I5" s="54" t="s">
        <v>250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190</v>
      </c>
      <c r="C7" s="88" t="s">
        <v>189</v>
      </c>
      <c r="D7" s="37"/>
      <c r="E7" s="37" t="s">
        <v>174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216</v>
      </c>
      <c r="C9" s="12" t="s">
        <v>217</v>
      </c>
      <c r="D9" s="37"/>
      <c r="E9" s="37" t="s">
        <v>174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218</v>
      </c>
      <c r="C10" s="12" t="s">
        <v>219</v>
      </c>
      <c r="D10" s="37"/>
      <c r="E10" s="37" t="s">
        <v>174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220</v>
      </c>
      <c r="C12" s="12" t="s">
        <v>221</v>
      </c>
      <c r="D12" s="37"/>
      <c r="E12" s="37" t="s">
        <v>174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222</v>
      </c>
      <c r="C13" s="88" t="s">
        <v>223</v>
      </c>
      <c r="D13" s="37"/>
      <c r="E13" s="37" t="s">
        <v>174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263</v>
      </c>
    </row>
    <row r="14" spans="1:13" ht="24.95" customHeight="1">
      <c r="B14" s="88" t="s">
        <v>228</v>
      </c>
      <c r="C14" s="88" t="s">
        <v>226</v>
      </c>
      <c r="D14" s="37"/>
      <c r="E14" s="37" t="s">
        <v>174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229</v>
      </c>
      <c r="C15" s="12" t="s">
        <v>227</v>
      </c>
      <c r="D15" s="37"/>
      <c r="E15" s="37" t="s">
        <v>174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174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338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405</v>
      </c>
      <c r="C18" s="12" t="s">
        <v>328</v>
      </c>
      <c r="D18" s="37"/>
      <c r="E18" s="37" t="s">
        <v>338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349</v>
      </c>
      <c r="C19" s="12" t="s">
        <v>329</v>
      </c>
      <c r="D19" s="37"/>
      <c r="E19" s="37" t="s">
        <v>338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 t="s">
        <v>350</v>
      </c>
      <c r="C20" s="12" t="s">
        <v>330</v>
      </c>
      <c r="D20" s="37"/>
      <c r="E20" s="37" t="s">
        <v>338</v>
      </c>
      <c r="F20" s="90">
        <v>5382</v>
      </c>
      <c r="G20" s="15">
        <v>595</v>
      </c>
      <c r="H20" s="91"/>
      <c r="I20" s="91"/>
      <c r="J20" s="15">
        <f t="shared" si="0"/>
        <v>4787</v>
      </c>
      <c r="K20" s="14"/>
    </row>
    <row r="21" spans="2:11" ht="21.95" customHeight="1">
      <c r="B21" s="92" t="s">
        <v>406</v>
      </c>
      <c r="C21" s="77" t="s">
        <v>382</v>
      </c>
      <c r="D21" s="76"/>
      <c r="E21" s="76" t="s">
        <v>338</v>
      </c>
      <c r="F21" s="93">
        <v>5382</v>
      </c>
      <c r="G21" s="94">
        <v>595</v>
      </c>
      <c r="H21" s="95"/>
      <c r="I21" s="95"/>
      <c r="J21" s="15">
        <f t="shared" si="0"/>
        <v>4787</v>
      </c>
      <c r="K21" s="14"/>
    </row>
    <row r="22" spans="2:11" ht="21.95" customHeight="1">
      <c r="B22" s="92" t="s">
        <v>413</v>
      </c>
      <c r="C22" s="12" t="s">
        <v>415</v>
      </c>
      <c r="D22" s="37"/>
      <c r="E22" s="76" t="s">
        <v>338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414</v>
      </c>
      <c r="C23" s="12" t="s">
        <v>416</v>
      </c>
      <c r="D23" s="37"/>
      <c r="E23" s="76" t="s">
        <v>338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 t="s">
        <v>417</v>
      </c>
      <c r="C24" s="77" t="s">
        <v>418</v>
      </c>
      <c r="D24" s="37"/>
      <c r="E24" s="76" t="s">
        <v>338</v>
      </c>
      <c r="F24" s="93">
        <v>5382</v>
      </c>
      <c r="G24" s="94">
        <v>595</v>
      </c>
      <c r="H24" s="91"/>
      <c r="I24" s="91"/>
      <c r="J24" s="15">
        <f t="shared" si="0"/>
        <v>4787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80730</v>
      </c>
      <c r="G29" s="22">
        <f t="shared" si="1"/>
        <v>8925</v>
      </c>
      <c r="H29" s="22">
        <f t="shared" si="1"/>
        <v>0</v>
      </c>
      <c r="I29" s="22">
        <f t="shared" si="1"/>
        <v>28</v>
      </c>
      <c r="J29" s="22">
        <f>SUM(J7:J28)</f>
        <v>71777</v>
      </c>
    </row>
    <row r="30" spans="2:11">
      <c r="H30" s="44"/>
      <c r="I30" s="55" t="s">
        <v>251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H10" sqref="H10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262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15 DE MAYO DE 2013</v>
      </c>
    </row>
    <row r="3" spans="1:11">
      <c r="F3" s="5" t="str">
        <f>'GOB1'!F3</f>
        <v>PRIMER QUINCENA DE MAYO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208</v>
      </c>
      <c r="C7" s="10" t="s">
        <v>209</v>
      </c>
      <c r="D7" s="18"/>
      <c r="E7" s="11" t="s">
        <v>136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307</v>
      </c>
      <c r="C8" s="10" t="s">
        <v>306</v>
      </c>
      <c r="D8" s="18"/>
      <c r="E8" s="11" t="s">
        <v>265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137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354</v>
      </c>
      <c r="C10" s="10" t="s">
        <v>302</v>
      </c>
      <c r="D10" s="18"/>
      <c r="E10" s="11" t="s">
        <v>138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</row>
    <row r="11" spans="1:11" ht="24.95" customHeight="1">
      <c r="B11" s="11" t="s">
        <v>308</v>
      </c>
      <c r="C11" s="10" t="s">
        <v>303</v>
      </c>
      <c r="D11" s="18"/>
      <c r="E11" s="11" t="s">
        <v>252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305</v>
      </c>
      <c r="C12" s="10" t="s">
        <v>304</v>
      </c>
      <c r="D12" s="18"/>
      <c r="E12" s="11" t="s">
        <v>140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394</v>
      </c>
      <c r="C14" s="10" t="s">
        <v>393</v>
      </c>
      <c r="D14" s="18"/>
      <c r="E14" s="11" t="s">
        <v>141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121</v>
      </c>
      <c r="C15" s="10" t="s">
        <v>122</v>
      </c>
      <c r="D15" s="18"/>
      <c r="E15" s="11" t="s">
        <v>134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268</v>
      </c>
      <c r="C16" s="10" t="s">
        <v>267</v>
      </c>
      <c r="D16" s="18"/>
      <c r="E16" s="11" t="s">
        <v>134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454</v>
      </c>
      <c r="C17" s="10" t="s">
        <v>455</v>
      </c>
      <c r="D17" s="18"/>
      <c r="E17" s="11" t="s">
        <v>142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253</v>
      </c>
      <c r="C18" s="10" t="s">
        <v>254</v>
      </c>
      <c r="D18" s="18"/>
      <c r="E18" s="11" t="s">
        <v>143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312</v>
      </c>
      <c r="C19" s="10" t="s">
        <v>311</v>
      </c>
      <c r="D19" s="18"/>
      <c r="E19" s="11" t="s">
        <v>309</v>
      </c>
      <c r="F19" s="13">
        <v>11403</v>
      </c>
      <c r="G19" s="13">
        <v>1903</v>
      </c>
      <c r="H19" s="13"/>
      <c r="J19" s="13">
        <f t="shared" si="0"/>
        <v>9500</v>
      </c>
      <c r="K19" s="14"/>
    </row>
    <row r="20" spans="1:11" ht="21.95" customHeight="1">
      <c r="E20" s="21" t="s">
        <v>92</v>
      </c>
      <c r="F20" s="22">
        <f t="shared" ref="F20:I20" si="1">SUM(F7:F19)</f>
        <v>87398</v>
      </c>
      <c r="G20" s="22">
        <f t="shared" si="1"/>
        <v>12419</v>
      </c>
      <c r="H20" s="22">
        <f t="shared" si="1"/>
        <v>0</v>
      </c>
      <c r="I20" s="22">
        <f t="shared" si="1"/>
        <v>1</v>
      </c>
      <c r="J20" s="22">
        <f>SUM(J7:J19)</f>
        <v>74978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topLeftCell="A10" zoomScale="80" zoomScaleNormal="80" workbookViewId="0">
      <selection activeCell="H21" sqref="H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MAYO DE 2013</v>
      </c>
    </row>
    <row r="3" spans="2:11">
      <c r="F3" s="23" t="str">
        <f>'GOB1'!F3</f>
        <v>PRIMER QUINCENA DE MAYO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376</v>
      </c>
      <c r="C7" s="10" t="s">
        <v>370</v>
      </c>
      <c r="D7" s="18">
        <v>1101</v>
      </c>
      <c r="E7" s="11" t="s">
        <v>373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377</v>
      </c>
      <c r="C8" s="12" t="s">
        <v>371</v>
      </c>
      <c r="D8" s="18">
        <v>1101</v>
      </c>
      <c r="E8" s="11" t="s">
        <v>374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378</v>
      </c>
      <c r="C9" s="10" t="s">
        <v>372</v>
      </c>
      <c r="D9" s="18">
        <v>1101</v>
      </c>
      <c r="E9" s="11" t="s">
        <v>375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225</v>
      </c>
      <c r="C10" s="39" t="s">
        <v>210</v>
      </c>
      <c r="D10" s="18">
        <v>1101</v>
      </c>
      <c r="E10" s="11" t="s">
        <v>224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396</v>
      </c>
      <c r="C11" s="10" t="s">
        <v>358</v>
      </c>
      <c r="D11" s="18">
        <v>1101</v>
      </c>
      <c r="E11" s="11" t="s">
        <v>224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397</v>
      </c>
      <c r="C12" s="10" t="s">
        <v>359</v>
      </c>
      <c r="D12" s="18">
        <v>1101</v>
      </c>
      <c r="E12" s="11" t="s">
        <v>224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402</v>
      </c>
      <c r="C20" s="10" t="s">
        <v>401</v>
      </c>
      <c r="D20" s="18">
        <v>1101</v>
      </c>
      <c r="E20" s="11" t="s">
        <v>379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H13" sqref="H13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15 DE MAYO DE 2013</v>
      </c>
    </row>
    <row r="3" spans="2:11">
      <c r="F3" s="23" t="str">
        <f>'GOB1'!F3</f>
        <v>PRIMER QUINCENA DE MAYO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412</v>
      </c>
      <c r="C7" s="10" t="s">
        <v>313</v>
      </c>
      <c r="D7" s="18"/>
      <c r="E7" s="83" t="s">
        <v>149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355</v>
      </c>
      <c r="C8" s="10" t="s">
        <v>316</v>
      </c>
      <c r="D8" s="18"/>
      <c r="E8" s="83" t="s">
        <v>202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134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134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207</v>
      </c>
      <c r="C11" s="10" t="s">
        <v>203</v>
      </c>
      <c r="D11" s="18"/>
      <c r="E11" s="83" t="s">
        <v>151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150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233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185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152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201</v>
      </c>
      <c r="C16" s="10" t="s">
        <v>200</v>
      </c>
      <c r="D16" s="18"/>
      <c r="E16" s="83" t="s">
        <v>199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403</v>
      </c>
      <c r="C17" s="10" t="s">
        <v>408</v>
      </c>
      <c r="D17" s="18"/>
      <c r="E17" s="84" t="s">
        <v>407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422</v>
      </c>
      <c r="C18" s="10" t="s">
        <v>423</v>
      </c>
      <c r="D18" s="18"/>
      <c r="E18" s="83" t="s">
        <v>153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356</v>
      </c>
      <c r="C19" s="10" t="s">
        <v>314</v>
      </c>
      <c r="D19" s="18"/>
      <c r="E19" s="83" t="s">
        <v>315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workbookViewId="0">
      <selection activeCell="B14" sqref="B14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15 DE MAYO DE 2013</v>
      </c>
    </row>
    <row r="3" spans="2:11">
      <c r="F3" s="23" t="str">
        <f>'GOB1'!F3</f>
        <v>PRIMER QUINCENA DE MAYO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383</v>
      </c>
      <c r="C7" s="10" t="s">
        <v>318</v>
      </c>
      <c r="D7" s="19">
        <v>1101</v>
      </c>
      <c r="E7" s="32" t="s">
        <v>154</v>
      </c>
      <c r="F7" s="13">
        <v>10609</v>
      </c>
      <c r="G7" s="13">
        <v>1716</v>
      </c>
      <c r="H7" s="13"/>
      <c r="I7" s="13">
        <v>0</v>
      </c>
      <c r="J7" s="13">
        <f>F7-G7+H7-I7</f>
        <v>8893</v>
      </c>
      <c r="K7" s="14"/>
    </row>
    <row r="8" spans="2:11" ht="24.95" customHeight="1">
      <c r="B8" s="11" t="s">
        <v>205</v>
      </c>
      <c r="C8" s="10" t="s">
        <v>204</v>
      </c>
      <c r="D8" s="19">
        <v>1101</v>
      </c>
      <c r="E8" s="32" t="s">
        <v>317</v>
      </c>
      <c r="F8" s="13">
        <v>9274</v>
      </c>
      <c r="G8" s="13">
        <v>1426</v>
      </c>
      <c r="H8" s="13"/>
      <c r="I8" s="13"/>
      <c r="J8" s="13">
        <f t="shared" ref="J8:J24" si="0">F8-G8+H8-I8</f>
        <v>7848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8989</v>
      </c>
      <c r="G9" s="13">
        <v>1365</v>
      </c>
      <c r="H9" s="13"/>
      <c r="I9" s="13">
        <v>9</v>
      </c>
      <c r="J9" s="13">
        <f t="shared" si="0"/>
        <v>7615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410</v>
      </c>
      <c r="C12" s="10" t="s">
        <v>411</v>
      </c>
      <c r="D12" s="19">
        <v>1101</v>
      </c>
      <c r="E12" s="32" t="s">
        <v>195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197</v>
      </c>
      <c r="C13" s="10" t="s">
        <v>196</v>
      </c>
      <c r="D13" s="19">
        <v>1101</v>
      </c>
      <c r="E13" s="32" t="s">
        <v>266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11"/>
      <c r="C14" s="10"/>
      <c r="D14" s="19">
        <v>1101</v>
      </c>
      <c r="E14" s="32" t="s">
        <v>134</v>
      </c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192</v>
      </c>
      <c r="C18" s="10" t="s">
        <v>191</v>
      </c>
      <c r="D18" s="19">
        <v>1101</v>
      </c>
      <c r="E18" s="32" t="s">
        <v>157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194</v>
      </c>
      <c r="C19" s="10" t="s">
        <v>193</v>
      </c>
      <c r="D19" s="19">
        <v>1101</v>
      </c>
      <c r="E19" s="32" t="s">
        <v>157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60">
        <v>3937</v>
      </c>
      <c r="G23" s="60">
        <v>335</v>
      </c>
      <c r="H23" s="13"/>
      <c r="I23" s="13">
        <v>0</v>
      </c>
      <c r="J23" s="13">
        <f t="shared" si="0"/>
        <v>3602</v>
      </c>
      <c r="K23" s="14"/>
    </row>
    <row r="24" spans="2:11" ht="21.95" customHeight="1">
      <c r="B24" s="11" t="s">
        <v>259</v>
      </c>
      <c r="C24" s="10" t="s">
        <v>260</v>
      </c>
      <c r="D24" s="19">
        <v>1101</v>
      </c>
      <c r="E24" s="32" t="s">
        <v>158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 t="shared" ref="F25:I25" si="1">SUM(F7:F24)</f>
        <v>86592</v>
      </c>
      <c r="G25" s="22">
        <f t="shared" si="1"/>
        <v>10271</v>
      </c>
      <c r="H25" s="22">
        <f t="shared" si="1"/>
        <v>0</v>
      </c>
      <c r="I25" s="22">
        <f t="shared" si="1"/>
        <v>22</v>
      </c>
      <c r="J25" s="22">
        <f>SUM(J7:J24)</f>
        <v>76299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A9" workbookViewId="0">
      <selection activeCell="G26" sqref="G2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MAYO DE 2013</v>
      </c>
    </row>
    <row r="3" spans="2:11">
      <c r="F3" s="23" t="str">
        <f>+O.PUB!F3</f>
        <v>PRIMER QUINCENA DE MAYO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404</v>
      </c>
      <c r="C7" s="10" t="s">
        <v>399</v>
      </c>
      <c r="D7" s="18"/>
      <c r="E7" s="11" t="s">
        <v>158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255</v>
      </c>
      <c r="C8" s="10" t="s">
        <v>256</v>
      </c>
      <c r="D8" s="18"/>
      <c r="E8" s="11" t="s">
        <v>159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380</v>
      </c>
      <c r="C9" s="10" t="s">
        <v>363</v>
      </c>
      <c r="D9" s="18"/>
      <c r="E9" s="11" t="s">
        <v>159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159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118</v>
      </c>
      <c r="C11" s="10" t="s">
        <v>117</v>
      </c>
      <c r="D11" s="18"/>
      <c r="E11" s="11" t="s">
        <v>159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159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257</v>
      </c>
      <c r="C13" s="10" t="s">
        <v>258</v>
      </c>
      <c r="D13" s="18"/>
      <c r="E13" s="11" t="s">
        <v>159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269</v>
      </c>
      <c r="C14" s="10" t="s">
        <v>238</v>
      </c>
      <c r="D14" s="18"/>
      <c r="E14" s="11" t="s">
        <v>159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425</v>
      </c>
      <c r="C15" s="10" t="s">
        <v>424</v>
      </c>
      <c r="D15" s="18"/>
      <c r="E15" s="11" t="s">
        <v>159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427</v>
      </c>
      <c r="C16" s="10" t="s">
        <v>426</v>
      </c>
      <c r="D16" s="18"/>
      <c r="E16" s="11" t="s">
        <v>159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428</v>
      </c>
      <c r="C17" s="10" t="s">
        <v>429</v>
      </c>
      <c r="D17" s="18"/>
      <c r="E17" s="11" t="s">
        <v>159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244</v>
      </c>
      <c r="C18" s="10" t="s">
        <v>245</v>
      </c>
      <c r="D18" s="18"/>
      <c r="E18" s="11" t="s">
        <v>270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289</v>
      </c>
      <c r="C19" s="10" t="s">
        <v>290</v>
      </c>
      <c r="D19" s="18"/>
      <c r="E19" s="11" t="s">
        <v>157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389</v>
      </c>
      <c r="C20" s="10" t="s">
        <v>320</v>
      </c>
      <c r="D20" s="18"/>
      <c r="E20" s="11" t="s">
        <v>139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392</v>
      </c>
      <c r="C21" s="38" t="s">
        <v>321</v>
      </c>
      <c r="D21" s="18"/>
      <c r="E21" s="37" t="s">
        <v>249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430</v>
      </c>
      <c r="C22" s="38" t="s">
        <v>431</v>
      </c>
      <c r="D22" s="18"/>
      <c r="E22" s="37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4"/>
  <sheetViews>
    <sheetView zoomScale="80" zoomScaleNormal="80" workbookViewId="0">
      <selection activeCell="E17" sqref="E1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MAYO DE 2013</v>
      </c>
    </row>
    <row r="3" spans="2:11">
      <c r="F3" s="23" t="str">
        <f>'GOB1'!F3</f>
        <v>PRIMER QUINCENA DE MAYO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343</v>
      </c>
      <c r="C5" s="10" t="s">
        <v>322</v>
      </c>
      <c r="D5" s="18">
        <v>1101</v>
      </c>
      <c r="E5" s="11" t="s">
        <v>155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182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180</v>
      </c>
      <c r="C8" s="12" t="s">
        <v>181</v>
      </c>
      <c r="D8" s="18">
        <v>1101</v>
      </c>
      <c r="E8" s="11" t="s">
        <v>136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206</v>
      </c>
      <c r="D9" s="18">
        <v>1101</v>
      </c>
      <c r="E9" s="11" t="s">
        <v>160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344</v>
      </c>
      <c r="C10" s="10" t="s">
        <v>331</v>
      </c>
      <c r="D10" s="18">
        <v>1101</v>
      </c>
      <c r="E10" s="11" t="s">
        <v>323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64</v>
      </c>
      <c r="C11" s="10" t="s">
        <v>65</v>
      </c>
      <c r="D11" s="18">
        <v>1101</v>
      </c>
      <c r="E11" s="11" t="s">
        <v>148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</row>
    <row r="12" spans="2:11" ht="24.95" customHeight="1">
      <c r="B12" s="11" t="s">
        <v>66</v>
      </c>
      <c r="C12" s="10" t="s">
        <v>67</v>
      </c>
      <c r="D12" s="18">
        <v>1101</v>
      </c>
      <c r="E12" s="11" t="s">
        <v>136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</row>
    <row r="13" spans="2:11" ht="24.95" customHeight="1">
      <c r="B13" s="11" t="s">
        <v>68</v>
      </c>
      <c r="C13" s="10" t="s">
        <v>69</v>
      </c>
      <c r="D13" s="18">
        <v>1101</v>
      </c>
      <c r="E13" s="11" t="s">
        <v>163</v>
      </c>
      <c r="F13" s="13">
        <v>4054</v>
      </c>
      <c r="G13" s="13">
        <v>354</v>
      </c>
      <c r="H13" s="13"/>
      <c r="I13" s="13">
        <v>0</v>
      </c>
      <c r="J13" s="13">
        <f t="shared" si="0"/>
        <v>3700</v>
      </c>
      <c r="K13" s="14"/>
    </row>
    <row r="14" spans="2:11" ht="24.95" customHeight="1">
      <c r="B14" s="11" t="s">
        <v>70</v>
      </c>
      <c r="C14" s="10" t="s">
        <v>71</v>
      </c>
      <c r="D14" s="18">
        <v>1101</v>
      </c>
      <c r="E14" s="11" t="s">
        <v>163</v>
      </c>
      <c r="F14" s="13">
        <v>4054</v>
      </c>
      <c r="G14" s="13">
        <v>354</v>
      </c>
      <c r="H14" s="13"/>
      <c r="I14" s="13">
        <v>0</v>
      </c>
      <c r="J14" s="13">
        <f t="shared" si="0"/>
        <v>3700</v>
      </c>
      <c r="K14" s="14"/>
    </row>
    <row r="15" spans="2:11" ht="24.95" customHeight="1">
      <c r="B15" s="11" t="s">
        <v>72</v>
      </c>
      <c r="C15" s="10" t="s">
        <v>73</v>
      </c>
      <c r="D15" s="18">
        <v>1101</v>
      </c>
      <c r="E15" s="11" t="s">
        <v>163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</row>
    <row r="16" spans="2:11" ht="24.95" customHeight="1">
      <c r="B16" s="11" t="s">
        <v>63</v>
      </c>
      <c r="C16" s="10" t="s">
        <v>101</v>
      </c>
      <c r="D16" s="18">
        <v>1101</v>
      </c>
      <c r="E16" s="11" t="s">
        <v>164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</row>
    <row r="17" spans="2:11" ht="24.95" customHeight="1">
      <c r="B17" s="11" t="s">
        <v>124</v>
      </c>
      <c r="C17" s="10" t="s">
        <v>102</v>
      </c>
      <c r="D17" s="18">
        <v>1101</v>
      </c>
      <c r="E17" s="11" t="s">
        <v>166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</row>
    <row r="18" spans="2:11" ht="21.95" customHeight="1">
      <c r="B18" s="33" t="s">
        <v>176</v>
      </c>
      <c r="C18" s="10" t="s">
        <v>175</v>
      </c>
      <c r="D18" s="18">
        <v>1101</v>
      </c>
      <c r="E18" s="11" t="s">
        <v>177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</row>
    <row r="19" spans="2:11" ht="21.95" customHeight="1">
      <c r="B19" s="10" t="s">
        <v>346</v>
      </c>
      <c r="C19" s="10" t="s">
        <v>345</v>
      </c>
      <c r="D19" s="18">
        <v>1101</v>
      </c>
      <c r="E19" s="11" t="s">
        <v>165</v>
      </c>
      <c r="F19" s="13">
        <v>3228</v>
      </c>
      <c r="G19" s="13">
        <v>119.00455199999998</v>
      </c>
      <c r="H19" s="13"/>
      <c r="I19" s="13"/>
      <c r="J19" s="13">
        <f t="shared" si="0"/>
        <v>3108.9954480000001</v>
      </c>
      <c r="K19" s="14"/>
    </row>
    <row r="20" spans="2:11" ht="21.95" customHeight="1">
      <c r="B20" s="33" t="s">
        <v>74</v>
      </c>
      <c r="C20" s="10" t="s">
        <v>75</v>
      </c>
      <c r="D20" s="18">
        <v>1101</v>
      </c>
      <c r="E20" s="11" t="s">
        <v>167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</row>
    <row r="21" spans="2:11" ht="21.95" customHeight="1">
      <c r="B21" s="11" t="s">
        <v>342</v>
      </c>
      <c r="C21" s="10" t="s">
        <v>332</v>
      </c>
      <c r="D21" s="18">
        <v>1101</v>
      </c>
      <c r="E21" s="11" t="s">
        <v>167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</row>
    <row r="22" spans="2:11" ht="24" customHeight="1">
      <c r="B22" s="11" t="s">
        <v>55</v>
      </c>
      <c r="C22" s="10" t="s">
        <v>56</v>
      </c>
      <c r="D22" s="18">
        <v>1101</v>
      </c>
      <c r="E22" s="11" t="s">
        <v>168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</row>
    <row r="23" spans="2:11" ht="15.75" customHeight="1">
      <c r="B23" s="11" t="s">
        <v>104</v>
      </c>
      <c r="C23" s="10" t="s">
        <v>103</v>
      </c>
      <c r="D23" s="18">
        <v>1101</v>
      </c>
      <c r="E23" s="11" t="s">
        <v>139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</row>
    <row r="24" spans="2:11">
      <c r="E24" s="21" t="s">
        <v>92</v>
      </c>
      <c r="F24" s="22">
        <f t="shared" ref="F24:I24" si="1">SUM(F5:F23)</f>
        <v>76204</v>
      </c>
      <c r="G24" s="22">
        <f t="shared" si="1"/>
        <v>6367.0045520000003</v>
      </c>
      <c r="H24" s="22">
        <f t="shared" si="1"/>
        <v>144</v>
      </c>
      <c r="I24" s="22">
        <f t="shared" si="1"/>
        <v>1</v>
      </c>
      <c r="J24" s="22">
        <f>SUM(J5:J23)</f>
        <v>69979.995448000001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J10" sqref="J10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MAYO DE 2013</v>
      </c>
    </row>
    <row r="3" spans="2:11">
      <c r="F3" s="23" t="str">
        <f>'GOB1'!F3</f>
        <v>PRIMER QUINCENA DE MAYO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235</v>
      </c>
      <c r="C5" s="33" t="s">
        <v>234</v>
      </c>
      <c r="D5" s="18">
        <v>1101</v>
      </c>
      <c r="E5" s="11" t="s">
        <v>161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398</v>
      </c>
      <c r="C6" s="10" t="s">
        <v>324</v>
      </c>
      <c r="D6" s="18">
        <v>1101</v>
      </c>
      <c r="E6" s="11" t="s">
        <v>162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232</v>
      </c>
      <c r="C7" s="10" t="s">
        <v>231</v>
      </c>
      <c r="D7" s="18">
        <v>1101</v>
      </c>
      <c r="E7" s="11" t="s">
        <v>136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248</v>
      </c>
      <c r="C8" s="10" t="s">
        <v>247</v>
      </c>
      <c r="D8" s="18">
        <v>1101</v>
      </c>
      <c r="E8" s="42" t="s">
        <v>246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3" workbookViewId="0">
      <selection activeCell="F1" sqref="F1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263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MAYO DE 2013</v>
      </c>
    </row>
    <row r="3" spans="1:15">
      <c r="B3" s="11"/>
      <c r="C3" s="10"/>
      <c r="F3" s="23" t="str">
        <f>'GOB1'!F3</f>
        <v>PRIMER QUINCENA DE MAYO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7" t="s">
        <v>409</v>
      </c>
      <c r="I4" s="54" t="s">
        <v>250</v>
      </c>
      <c r="J4" s="7" t="s">
        <v>6</v>
      </c>
      <c r="K4" s="6" t="s">
        <v>7</v>
      </c>
    </row>
    <row r="5" spans="1:15" ht="21.95" customHeight="1">
      <c r="B5" s="37" t="s">
        <v>357</v>
      </c>
      <c r="C5" s="12" t="s">
        <v>384</v>
      </c>
      <c r="D5" s="73"/>
      <c r="E5" s="37" t="s">
        <v>211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198</v>
      </c>
      <c r="D6" s="73"/>
      <c r="E6" s="37" t="s">
        <v>169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169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437</v>
      </c>
      <c r="C8" s="12" t="s">
        <v>438</v>
      </c>
      <c r="D8" s="73"/>
      <c r="E8" s="37" t="s">
        <v>439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147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 t="s">
        <v>179</v>
      </c>
      <c r="C10" s="75" t="s">
        <v>178</v>
      </c>
      <c r="D10" s="75"/>
      <c r="E10" s="74" t="s">
        <v>147</v>
      </c>
      <c r="F10" s="13">
        <v>5373</v>
      </c>
      <c r="G10" s="13">
        <v>593</v>
      </c>
      <c r="H10" s="60"/>
      <c r="I10" s="60">
        <v>1</v>
      </c>
      <c r="J10" s="13">
        <f t="shared" si="0"/>
        <v>4779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170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170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147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170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139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236</v>
      </c>
      <c r="C16" s="12" t="s">
        <v>186</v>
      </c>
      <c r="D16" s="73"/>
      <c r="E16" s="37" t="s">
        <v>188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237</v>
      </c>
      <c r="C17" s="12" t="s">
        <v>187</v>
      </c>
      <c r="D17" s="73"/>
      <c r="E17" s="37" t="s">
        <v>188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171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381</v>
      </c>
      <c r="C19" s="12" t="s">
        <v>333</v>
      </c>
      <c r="D19" s="73"/>
      <c r="E19" s="37" t="s">
        <v>261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368</v>
      </c>
      <c r="C20" s="12" t="s">
        <v>336</v>
      </c>
      <c r="D20" s="73"/>
      <c r="E20" s="37" t="s">
        <v>327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369</v>
      </c>
      <c r="C21" s="12" t="s">
        <v>325</v>
      </c>
      <c r="D21" s="73"/>
      <c r="E21" s="37" t="s">
        <v>172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435</v>
      </c>
      <c r="C23" s="12" t="s">
        <v>436</v>
      </c>
      <c r="D23" s="73"/>
      <c r="E23" s="37" t="s">
        <v>134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347</v>
      </c>
      <c r="C24" s="12" t="s">
        <v>334</v>
      </c>
      <c r="D24" s="73"/>
      <c r="E24" s="37" t="s">
        <v>212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421</v>
      </c>
      <c r="C25" s="12" t="s">
        <v>420</v>
      </c>
      <c r="D25" s="73"/>
      <c r="E25" s="37" t="s">
        <v>326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341</v>
      </c>
      <c r="C26" s="12" t="s">
        <v>340</v>
      </c>
      <c r="D26" s="73"/>
      <c r="E26" s="37" t="s">
        <v>134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230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366</v>
      </c>
      <c r="C28" s="12" t="s">
        <v>335</v>
      </c>
      <c r="D28" s="73"/>
      <c r="E28" s="37" t="s">
        <v>213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365</v>
      </c>
      <c r="C29" s="12" t="s">
        <v>364</v>
      </c>
      <c r="D29" s="73"/>
      <c r="E29" s="37" t="s">
        <v>367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 t="s">
        <v>432</v>
      </c>
      <c r="C30" s="77" t="s">
        <v>433</v>
      </c>
      <c r="D30" s="78"/>
      <c r="E30" s="76" t="s">
        <v>434</v>
      </c>
      <c r="F30" s="31">
        <v>4466</v>
      </c>
      <c r="G30" s="31">
        <v>423</v>
      </c>
      <c r="H30" s="31"/>
      <c r="I30" s="31"/>
      <c r="J30" s="31">
        <f t="shared" si="0"/>
        <v>4043</v>
      </c>
      <c r="K30" s="14"/>
    </row>
    <row r="31" spans="2:20">
      <c r="K31" s="44"/>
    </row>
    <row r="32" spans="2:20">
      <c r="E32" s="21" t="s">
        <v>92</v>
      </c>
      <c r="F32" s="41">
        <f>SUM(F5:F31)</f>
        <v>116589</v>
      </c>
      <c r="G32" s="41">
        <f t="shared" ref="G32:I32" si="1">SUM(G5:G31)</f>
        <v>11486</v>
      </c>
      <c r="H32" s="41">
        <f t="shared" si="1"/>
        <v>28</v>
      </c>
      <c r="I32" s="41">
        <f t="shared" si="1"/>
        <v>2</v>
      </c>
      <c r="J32" s="41">
        <f>SUM(J5:J31)</f>
        <v>105129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2013-05-13T16:41:19Z</cp:lastPrinted>
  <dcterms:created xsi:type="dcterms:W3CDTF">2004-03-09T14:35:28Z</dcterms:created>
  <dcterms:modified xsi:type="dcterms:W3CDTF">2013-05-13T17:16:10Z</dcterms:modified>
</cp:coreProperties>
</file>