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erardo Garabito\Documents\MIR\MIR 2020\SEPTIEMBRE 2020\"/>
    </mc:Choice>
  </mc:AlternateContent>
  <bookViews>
    <workbookView xWindow="0" yWindow="0" windowWidth="20490" windowHeight="6855"/>
  </bookViews>
  <sheets>
    <sheet name=" PP_372 " sheetId="1" r:id="rId1"/>
  </sheets>
  <calcPr calcId="152511"/>
</workbook>
</file>

<file path=xl/calcChain.xml><?xml version="1.0" encoding="utf-8"?>
<calcChain xmlns="http://schemas.openxmlformats.org/spreadsheetml/2006/main">
  <c r="T61" i="1" l="1"/>
  <c r="U61" i="1" s="1"/>
  <c r="T60" i="1"/>
  <c r="U60" i="1" s="1"/>
  <c r="T59" i="1"/>
  <c r="U59" i="1" s="1"/>
  <c r="T58" i="1"/>
  <c r="U58" i="1" s="1"/>
  <c r="T57" i="1"/>
  <c r="U57" i="1" s="1"/>
  <c r="T56" i="1"/>
  <c r="U56" i="1" s="1"/>
  <c r="T55" i="1"/>
  <c r="U55" i="1" s="1"/>
  <c r="T54" i="1"/>
  <c r="U54" i="1" s="1"/>
  <c r="T53" i="1"/>
  <c r="U53" i="1" s="1"/>
  <c r="T52" i="1"/>
  <c r="U52" i="1" s="1"/>
  <c r="T51" i="1"/>
  <c r="U51" i="1" s="1"/>
  <c r="T50" i="1"/>
  <c r="U50" i="1" s="1"/>
  <c r="T49" i="1"/>
  <c r="U49" i="1" s="1"/>
  <c r="T48" i="1"/>
  <c r="U48" i="1" s="1"/>
  <c r="T47" i="1"/>
  <c r="U47" i="1" s="1"/>
  <c r="T46" i="1"/>
  <c r="U46" i="1" s="1"/>
  <c r="T45" i="1"/>
  <c r="U45" i="1" s="1"/>
  <c r="T44" i="1"/>
  <c r="U44" i="1" s="1"/>
  <c r="T43" i="1"/>
  <c r="U43" i="1" s="1"/>
  <c r="T42" i="1"/>
  <c r="U42" i="1" s="1"/>
  <c r="T41" i="1"/>
  <c r="U41" i="1" s="1"/>
  <c r="T40" i="1"/>
  <c r="U40" i="1" s="1"/>
  <c r="T39" i="1"/>
  <c r="U39" i="1" s="1"/>
  <c r="T38" i="1"/>
  <c r="U38" i="1" s="1"/>
  <c r="T37" i="1"/>
  <c r="U37" i="1" s="1"/>
  <c r="T36" i="1"/>
  <c r="U36" i="1" s="1"/>
  <c r="T35" i="1"/>
  <c r="U35" i="1" s="1"/>
  <c r="T34" i="1"/>
  <c r="U34" i="1" s="1"/>
  <c r="T33" i="1"/>
  <c r="U33" i="1" s="1"/>
  <c r="T32" i="1"/>
  <c r="U32" i="1" s="1"/>
  <c r="T31" i="1"/>
  <c r="U31" i="1" s="1"/>
  <c r="T30" i="1"/>
  <c r="U30" i="1" s="1"/>
  <c r="T29" i="1"/>
  <c r="U29" i="1" s="1"/>
  <c r="T28" i="1"/>
  <c r="U28" i="1" s="1"/>
  <c r="T27" i="1"/>
  <c r="U27" i="1" s="1"/>
  <c r="U26" i="1"/>
  <c r="U25" i="1"/>
  <c r="T25" i="1"/>
  <c r="U24" i="1"/>
  <c r="T23" i="1"/>
  <c r="U23" i="1" s="1"/>
  <c r="U22" i="1"/>
  <c r="T21" i="1"/>
  <c r="U21" i="1" s="1"/>
  <c r="U20" i="1"/>
  <c r="T19" i="1"/>
  <c r="U19" i="1" s="1"/>
  <c r="T18" i="1"/>
  <c r="U18" i="1" s="1"/>
  <c r="T17" i="1"/>
  <c r="U17" i="1" s="1"/>
  <c r="T16" i="1"/>
  <c r="U16" i="1" s="1"/>
  <c r="T15" i="1"/>
  <c r="U15" i="1" s="1"/>
  <c r="T14" i="1"/>
  <c r="U14" i="1" s="1"/>
  <c r="T13" i="1"/>
  <c r="U13" i="1" s="1"/>
  <c r="U12" i="1"/>
  <c r="U11" i="1"/>
  <c r="T11" i="1"/>
  <c r="T10" i="1"/>
  <c r="U10" i="1" s="1"/>
  <c r="U9" i="1"/>
  <c r="T9" i="1"/>
  <c r="T8" i="1"/>
  <c r="U8" i="1" s="1"/>
  <c r="U7" i="1"/>
  <c r="T7" i="1"/>
  <c r="T6" i="1"/>
  <c r="U6" i="1" s="1"/>
</calcChain>
</file>

<file path=xl/comments1.xml><?xml version="1.0" encoding="utf-8"?>
<comments xmlns="http://schemas.openxmlformats.org/spreadsheetml/2006/main">
  <authors>
    <author/>
  </authors>
  <commentList>
    <comment ref="B14" authorId="0" shapeId="0">
      <text>
        <r>
          <rPr>
            <sz val="10"/>
            <color rgb="FF000000"/>
            <rFont val="Times New Roman"/>
          </rPr>
          <t>Faltó que quedaran en Casa para varones.
	-gerardo</t>
        </r>
      </text>
    </comment>
    <comment ref="B28" authorId="0" shapeId="0">
      <text>
        <r>
          <rPr>
            <sz val="10"/>
            <color rgb="FF000000"/>
            <rFont val="Times New Roman"/>
          </rPr>
          <t>habiamos solicitado que fueran resoluciones
	-gerardo</t>
        </r>
      </text>
    </comment>
    <comment ref="D28" authorId="0" shapeId="0">
      <text>
        <r>
          <rPr>
            <sz val="10"/>
            <color rgb="FF000000"/>
            <rFont val="Times New Roman"/>
          </rPr>
          <t>quedamos que fueran 48 y calendarización igual 48
	-gerardo</t>
        </r>
      </text>
    </comment>
    <comment ref="F52" authorId="0" shapeId="0">
      <text>
        <r>
          <rPr>
            <sz val="10"/>
            <color rgb="FF000000"/>
            <rFont val="Times New Roman"/>
          </rPr>
          <t>Que factor externo afectaría que se dé este indicador?
	-Autor</t>
        </r>
      </text>
    </comment>
    <comment ref="C54" authorId="0" shapeId="0">
      <text>
        <r>
          <rPr>
            <sz val="10"/>
            <color rgb="FF000000"/>
            <rFont val="Times New Roman"/>
          </rPr>
          <t>Ruth: De acuerdo al manual de metodología de marco lógico aquí se plasma solo la variable.
	-Autor</t>
        </r>
      </text>
    </comment>
    <comment ref="B58" authorId="0" shapeId="0">
      <text>
        <r>
          <rPr>
            <sz val="10"/>
            <color rgb="FF000000"/>
            <rFont val="Times New Roman"/>
          </rPr>
          <t>Total de asesorías en manejo conductual y emocional a cuidadoras efectuadas.
	-gerardo</t>
        </r>
      </text>
    </comment>
    <comment ref="F58" authorId="0" shapeId="0">
      <text>
        <r>
          <rPr>
            <sz val="10"/>
            <color rgb="FF000000"/>
            <rFont val="Times New Roman"/>
          </rPr>
          <t>Que factor externo afectaría el que se dé este indicador? Se redacta en forma positiva.
	-Autor</t>
        </r>
      </text>
    </comment>
    <comment ref="B60" authorId="0" shapeId="0">
      <text>
        <r>
          <rPr>
            <sz val="10"/>
            <color rgb="FF000000"/>
            <rFont val="Times New Roman"/>
          </rPr>
          <t>Total de talleres de obtención de habilidades socioemocionales  impartidos
	-gerardo</t>
        </r>
      </text>
    </comment>
    <comment ref="F60" authorId="0" shapeId="0">
      <text>
        <r>
          <rPr>
            <sz val="10"/>
            <color rgb="FF000000"/>
            <rFont val="Times New Roman"/>
          </rPr>
          <t>Que factor externo afectaría el que se dé este indicador? Se redacta en forma positiva.
	-Autor</t>
        </r>
      </text>
    </comment>
  </commentList>
</comments>
</file>

<file path=xl/sharedStrings.xml><?xml version="1.0" encoding="utf-8"?>
<sst xmlns="http://schemas.openxmlformats.org/spreadsheetml/2006/main" count="237" uniqueCount="112">
  <si>
    <t>SSAS/DPE/310/2020</t>
  </si>
  <si>
    <t>MATRIZ DE INDICADORES PARA RESULTADOS</t>
  </si>
  <si>
    <t xml:space="preserve">Programa Presupuestario (PP): 372 Atención Integral de Niñas, Niños y Adolescentes en situación de vulnerabilidad
Unidad Presupuestal (UP): 11 Secretaría del Sistema de Asistencia Social
Unidad Responsable (UR): 046 Hogar Cabañas 
Unidad Ejecutora de Gasto (UEG): 
00251 Hogar Cabañas 
</t>
  </si>
  <si>
    <t>Nivel</t>
  </si>
  <si>
    <t>Indicador</t>
  </si>
  <si>
    <t>Tipo de Acumulación</t>
  </si>
  <si>
    <t>Cumplimiento de las metas 2020</t>
  </si>
  <si>
    <t>Seguimiento</t>
  </si>
  <si>
    <t>Justificación 
1er Trimestre</t>
  </si>
  <si>
    <t>Justificación Agosto del 2020</t>
  </si>
  <si>
    <t>Justificación 
3er Trimestre</t>
  </si>
  <si>
    <t>Justificación 
4to Trimestre</t>
  </si>
  <si>
    <t>Nombre del indicador</t>
  </si>
  <si>
    <t>Frecuencia</t>
  </si>
  <si>
    <t>Meta (valor)</t>
  </si>
  <si>
    <t>Unidad de medida (meta valor)</t>
  </si>
  <si>
    <t>Avance</t>
  </si>
  <si>
    <t>Enero</t>
  </si>
  <si>
    <t>Febrero</t>
  </si>
  <si>
    <t>Marzo</t>
  </si>
  <si>
    <t>Abril</t>
  </si>
  <si>
    <t>Mayo</t>
  </si>
  <si>
    <t>Junio</t>
  </si>
  <si>
    <t>Julio</t>
  </si>
  <si>
    <t>Agosto</t>
  </si>
  <si>
    <t>Septiembre</t>
  </si>
  <si>
    <t>Octubre</t>
  </si>
  <si>
    <t>Noviembre</t>
  </si>
  <si>
    <t>Diciembre</t>
  </si>
  <si>
    <t>Meta</t>
  </si>
  <si>
    <t>Porcentaje (%)</t>
  </si>
  <si>
    <t>Fin</t>
  </si>
  <si>
    <r>
      <rPr>
        <sz val="10"/>
        <color rgb="FF000000"/>
        <rFont val="Times New Roman"/>
      </rPr>
      <t>Posición en el Índice de Rezago Social</t>
    </r>
  </si>
  <si>
    <t>Anual</t>
  </si>
  <si>
    <r>
      <rPr>
        <sz val="10"/>
        <color rgb="FF000000"/>
        <rFont val="Times New Roman"/>
      </rPr>
      <t>Posición</t>
    </r>
  </si>
  <si>
    <t>VALOR PRESENTE</t>
  </si>
  <si>
    <t>Programado</t>
  </si>
  <si>
    <t>Realizado</t>
  </si>
  <si>
    <t>Propósito</t>
  </si>
  <si>
    <r>
      <rPr>
        <sz val="10"/>
        <color rgb="FF000000"/>
        <rFont val="Times New Roman"/>
      </rPr>
      <t xml:space="preserve">Niñas, niños y adolescentes reintegrados a   </t>
    </r>
    <r>
      <rPr>
        <sz val="10"/>
        <color theme="1"/>
        <rFont val="Times New Roman"/>
      </rPr>
      <t xml:space="preserve">
</t>
    </r>
    <r>
      <rPr>
        <sz val="10"/>
        <color rgb="FF000000"/>
        <rFont val="Times New Roman"/>
      </rPr>
      <t>una familia de origen o adoptiva</t>
    </r>
  </si>
  <si>
    <r>
      <rPr>
        <sz val="10"/>
        <color rgb="FF000000"/>
        <rFont val="Times New Roman"/>
      </rPr>
      <t>Mensual</t>
    </r>
  </si>
  <si>
    <t>Reintegración.</t>
  </si>
  <si>
    <t>Derivado de la programación llevada a cabo por la Secretaría de Planeación y Participación ciudadana la meta programada contra la lograda se ve disminuida, ya que nuestra meta original era diferente.</t>
  </si>
  <si>
    <t>Componente</t>
  </si>
  <si>
    <r>
      <rPr>
        <sz val="10"/>
        <color rgb="FF000000"/>
        <rFont val="Times New Roman"/>
      </rPr>
      <t xml:space="preserve">Total  de  niñas,  niños  y  adolescentes  que   </t>
    </r>
    <r>
      <rPr>
        <sz val="10"/>
        <color theme="1"/>
        <rFont val="Times New Roman"/>
      </rPr>
      <t xml:space="preserve">
</t>
    </r>
    <r>
      <rPr>
        <sz val="10"/>
        <color rgb="FF000000"/>
        <rFont val="Times New Roman"/>
      </rPr>
      <t>reciben formación integral</t>
    </r>
  </si>
  <si>
    <r>
      <rPr>
        <sz val="10"/>
        <color rgb="FF000000"/>
        <rFont val="Times New Roman"/>
      </rPr>
      <t>Mensual</t>
    </r>
  </si>
  <si>
    <r>
      <rPr>
        <sz val="10"/>
        <color rgb="FF000000"/>
        <rFont val="Times New Roman"/>
      </rPr>
      <t>Niña, niño y adolescente</t>
    </r>
  </si>
  <si>
    <t>Actividad</t>
  </si>
  <si>
    <r>
      <rPr>
        <sz val="10"/>
        <color rgb="FF000000"/>
        <rFont val="Times New Roman"/>
      </rPr>
      <t xml:space="preserve">Total  de  talleres   deportivos,  culturales,   </t>
    </r>
    <r>
      <rPr>
        <sz val="10"/>
        <color theme="1"/>
        <rFont val="Times New Roman"/>
      </rPr>
      <t xml:space="preserve">
</t>
    </r>
    <r>
      <rPr>
        <sz val="10"/>
        <color rgb="FF000000"/>
        <rFont val="Times New Roman"/>
      </rPr>
      <t>formativos y recreativos impartidos.</t>
    </r>
  </si>
  <si>
    <t>Mensual</t>
  </si>
  <si>
    <t>Taller</t>
  </si>
  <si>
    <t>Debido a contingencia por Covid-19, no se permite el acceso al interior de Hogar Cabañas de talleristas, como medida de seguridad sanitaria. En la meta del mes de Agosto se ve reflejada la disminución.</t>
  </si>
  <si>
    <t>Total  de  talleres  deportivos,  culturales, formativos y recreativos impartidos.</t>
  </si>
  <si>
    <r>
      <rPr>
        <sz val="10"/>
        <color rgb="FF000000"/>
        <rFont val="Times New Roman"/>
      </rPr>
      <t>Mensual</t>
    </r>
  </si>
  <si>
    <r>
      <rPr>
        <sz val="10"/>
        <color rgb="FF000000"/>
        <rFont val="Times New Roman"/>
      </rPr>
      <t xml:space="preserve">Total  de  niñas,  niños  y  adolescentes  que   </t>
    </r>
    <r>
      <rPr>
        <sz val="10"/>
        <color theme="1"/>
        <rFont val="Times New Roman"/>
      </rPr>
      <t xml:space="preserve">
</t>
    </r>
    <r>
      <rPr>
        <sz val="10"/>
        <color rgb="FF000000"/>
        <rFont val="Times New Roman"/>
      </rPr>
      <t>reciben educación formal</t>
    </r>
  </si>
  <si>
    <r>
      <rPr>
        <sz val="10"/>
        <color rgb="FF000000"/>
        <rFont val="Times New Roman"/>
      </rPr>
      <t>Mensual</t>
    </r>
  </si>
  <si>
    <r>
      <rPr>
        <sz val="10"/>
        <color rgb="FF000000"/>
        <rFont val="Times New Roman"/>
      </rPr>
      <t>Niña, niño y adolescente</t>
    </r>
  </si>
  <si>
    <t>Total de actividades de esparcimiento realizadas.</t>
  </si>
  <si>
    <t>Trimestral</t>
  </si>
  <si>
    <t>Total de niñas, niños y adolescentes apoyados con vivienda, vestido y alimentación</t>
  </si>
  <si>
    <r>
      <rPr>
        <sz val="10"/>
        <color rgb="FF000000"/>
        <rFont val="Times New Roman"/>
      </rPr>
      <t>Mensual</t>
    </r>
  </si>
  <si>
    <r>
      <rPr>
        <sz val="10"/>
        <color rgb="FF000000"/>
        <rFont val="Times New Roman"/>
      </rPr>
      <t>Niña, niño y adolescente</t>
    </r>
  </si>
  <si>
    <t>Total   de   niñas,   niños   y   adolescentes   
provistos de vivienda digna y segura</t>
  </si>
  <si>
    <r>
      <rPr>
        <sz val="10"/>
        <color rgb="FF000000"/>
        <rFont val="Times New Roman"/>
      </rPr>
      <t>Mensual</t>
    </r>
  </si>
  <si>
    <r>
      <rPr>
        <sz val="10"/>
        <color rgb="FF000000"/>
        <rFont val="Times New Roman"/>
      </rPr>
      <t>Niña, niño y adolescente</t>
    </r>
  </si>
  <si>
    <t xml:space="preserve">Total   de   niñas,   niños   y   adolescentes provistos de insumos para vestido y calzado     </t>
  </si>
  <si>
    <r>
      <rPr>
        <sz val="10"/>
        <color rgb="FF000000"/>
        <rFont val="Times New Roman"/>
      </rPr>
      <t>Mensual</t>
    </r>
  </si>
  <si>
    <r>
      <rPr>
        <sz val="10"/>
        <color rgb="FF000000"/>
        <rFont val="Times New Roman"/>
      </rPr>
      <t>Niña, niño y adolescente</t>
    </r>
  </si>
  <si>
    <t>Total de niñas, niños y adolescentes provistos de alimentación equilibrada,
 adecuada, completa, suficiente, variada e inocua.</t>
  </si>
  <si>
    <r>
      <rPr>
        <sz val="10"/>
        <color rgb="FF000000"/>
        <rFont val="Times New Roman"/>
      </rPr>
      <t>Mensual</t>
    </r>
  </si>
  <si>
    <r>
      <rPr>
        <sz val="10"/>
        <color rgb="FF000000"/>
        <rFont val="Times New Roman"/>
      </rPr>
      <t>Niña, niño y adolescente</t>
    </r>
  </si>
  <si>
    <t>Total de reunificaciones</t>
  </si>
  <si>
    <r>
      <rPr>
        <sz val="10"/>
        <color rgb="FF000000"/>
        <rFont val="Times New Roman"/>
      </rPr>
      <t>Trimestral</t>
    </r>
  </si>
  <si>
    <t>Acción</t>
  </si>
  <si>
    <r>
      <rPr>
        <sz val="10"/>
        <color rgb="FF000000"/>
        <rFont val="Times New Roman"/>
      </rPr>
      <t>Total   de   procedimientos</t>
    </r>
    <r>
      <rPr>
        <sz val="10"/>
        <color theme="1"/>
        <rFont val="Times New Roman"/>
      </rPr>
      <t xml:space="preserve"> </t>
    </r>
    <r>
      <rPr>
        <sz val="10"/>
        <color rgb="FF000000"/>
        <rFont val="Times New Roman"/>
      </rPr>
      <t xml:space="preserve">jurisdiccionales   </t>
    </r>
    <r>
      <rPr>
        <sz val="10"/>
        <color theme="1"/>
        <rFont val="Times New Roman"/>
      </rPr>
      <t xml:space="preserve">
</t>
    </r>
    <r>
      <rPr>
        <sz val="10"/>
        <color rgb="FF000000"/>
        <rFont val="Times New Roman"/>
      </rPr>
      <t>concluidos</t>
    </r>
  </si>
  <si>
    <r>
      <rPr>
        <sz val="10"/>
        <color rgb="FF000000"/>
        <rFont val="Times New Roman"/>
      </rPr>
      <t>Trimestral</t>
    </r>
  </si>
  <si>
    <t>Procedimiento</t>
  </si>
  <si>
    <t>SUMA</t>
  </si>
  <si>
    <r>
      <rPr>
        <sz val="10"/>
        <color rgb="FF000000"/>
        <rFont val="Times New Roman"/>
      </rPr>
      <t>Total de integraciones familiares</t>
    </r>
  </si>
  <si>
    <r>
      <rPr>
        <sz val="10"/>
        <color rgb="FF000000"/>
        <rFont val="Times New Roman"/>
      </rPr>
      <t>Trimestral</t>
    </r>
  </si>
  <si>
    <t>Total de niñas, niños y adolescentes   
reunificados</t>
  </si>
  <si>
    <r>
      <rPr>
        <sz val="10"/>
        <color rgb="FF000000"/>
        <rFont val="Times New Roman"/>
      </rPr>
      <t>Trimestral</t>
    </r>
  </si>
  <si>
    <r>
      <rPr>
        <sz val="10"/>
        <color rgb="FF000000"/>
        <rFont val="Times New Roman"/>
      </rPr>
      <t>Reunificación</t>
    </r>
  </si>
  <si>
    <t>Total de adopciones de niñas, niños y  adolescentes.</t>
  </si>
  <si>
    <t xml:space="preserve">Adopción </t>
  </si>
  <si>
    <t>Total de niñas, niños y adolescentes atendidos física y psicológicamente</t>
  </si>
  <si>
    <r>
      <rPr>
        <sz val="10"/>
        <color theme="1"/>
        <rFont val="Times New Roman"/>
      </rPr>
      <t>Mensual</t>
    </r>
  </si>
  <si>
    <r>
      <rPr>
        <sz val="10"/>
        <color theme="1"/>
        <rFont val="Times New Roman"/>
      </rPr>
      <t>Niña, niño y adolescente</t>
    </r>
  </si>
  <si>
    <t>Total de vacunas aplicadas.</t>
  </si>
  <si>
    <t>Vacuna</t>
  </si>
  <si>
    <t>Total de atenciones médicas otorgadas</t>
  </si>
  <si>
    <t>Atención</t>
  </si>
  <si>
    <t>Total de atenciones orto-odonto pediátricas otorgadas</t>
  </si>
  <si>
    <t xml:space="preserve">Total de talleres de educación para la salud impartidos </t>
  </si>
  <si>
    <t>Total  de  seguimientos nutricionales realizados</t>
  </si>
  <si>
    <t>Seguimiento.</t>
  </si>
  <si>
    <t>Total de rehabilitaciones y terapias físicas impartidas</t>
  </si>
  <si>
    <t>Rehabilitaciones.</t>
  </si>
  <si>
    <t>Total de sesiones de terapia de lenguaje otorgadas</t>
  </si>
  <si>
    <t>Sesión.</t>
  </si>
  <si>
    <t>Total de sesiones psicológicas realizadas.</t>
  </si>
  <si>
    <t>Por motivo de la contingencia COVID-19 el departamento de psicología se integró a la plantilla de cuidadores del Hogar Cabañas, como apoyo provisional, ya que el personal contratado para este fin fue considerado como población vulnerable. Como medida de protección sanitaria, se implementó guardias de trabajo del área de Psicología, dando como resultado la disminución en el número de sesiones psicológicas. Razón por la cual se de ve disminuido el resultado.</t>
  </si>
  <si>
    <t>Total de supervisiones de visitas y llamadas.</t>
  </si>
  <si>
    <t>Durante el mes de Agosto del 2020 fue incrementado el número de supervisiones en llamadas telefónicas, ya que las visitas presenciales se encuentran restringidas a fin de salvaguardar la seguridad sanitaria de los albergados.</t>
  </si>
  <si>
    <t>Total de asesorías</t>
  </si>
  <si>
    <t>Asesoría.</t>
  </si>
  <si>
    <t>Total de talleres   impartidos.</t>
  </si>
  <si>
    <t>Por motivo de la contingencia COVID-19 el departamento de psicología se integró a la plantilla de cuidadores del Hogar Cabañas, como apoyo provisional, ya que el personal contratado para este fin fue considerado como población vulnerable. Derivado de la anterior fueron creados talleres que integran a los NNA albergados, como medida de intervención socioemocional.</t>
  </si>
  <si>
    <t>Lic. Ivette Flores Anaya, Subdirectora Administrativa</t>
  </si>
  <si>
    <t>LCP. Gerardo Garavito Aguirre, Coordinador Departamento Contabilidad</t>
  </si>
  <si>
    <t>Nombre y cargo del responsable de la acción o programa</t>
  </si>
  <si>
    <t>Nombre y cargo del responsable del área que reporta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</si>
</sst>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_ "/>
    <numFmt numFmtId="165" formatCode="0.00_ "/>
    <numFmt numFmtId="166" formatCode="_-* #,##0_-;\-* #,##0_-;_-* &quot;-&quot;??_-;_-@"/>
  </numFmts>
  <fonts count="17">
    <font>
      <sz val="10"/>
      <color rgb="FF000000"/>
      <name val="Times New Roman"/>
    </font>
    <font>
      <sz val="11"/>
      <color rgb="FF000000"/>
      <name val="Docs-Calibri"/>
    </font>
    <font>
      <b/>
      <sz val="12"/>
      <color rgb="FF000000"/>
      <name val="Calibri"/>
    </font>
    <font>
      <sz val="10"/>
      <name val="Times New Roman"/>
    </font>
    <font>
      <b/>
      <sz val="11"/>
      <color rgb="FFFFFFFF"/>
      <name val="Calibri"/>
    </font>
    <font>
      <b/>
      <sz val="11"/>
      <color theme="1"/>
      <name val="Calibri"/>
    </font>
    <font>
      <sz val="10"/>
      <color theme="1"/>
      <name val="Calibri"/>
    </font>
    <font>
      <sz val="10"/>
      <color rgb="FF000000"/>
      <name val="Calibri"/>
    </font>
    <font>
      <sz val="10"/>
      <color theme="1"/>
      <name val="Calibri"/>
    </font>
    <font>
      <b/>
      <sz val="10"/>
      <color theme="1"/>
      <name val="Calibri"/>
    </font>
    <font>
      <sz val="10"/>
      <color rgb="FF000000"/>
      <name val="Calibri"/>
    </font>
    <font>
      <b/>
      <sz val="10"/>
      <color rgb="FF000000"/>
      <name val="Calibri"/>
    </font>
    <font>
      <sz val="10"/>
      <name val="Calibri"/>
    </font>
    <font>
      <b/>
      <sz val="11"/>
      <color rgb="FF000000"/>
      <name val="Calibri"/>
    </font>
    <font>
      <sz val="11"/>
      <color theme="1"/>
      <name val="Calibri"/>
    </font>
    <font>
      <sz val="10"/>
      <color rgb="FF0033CC"/>
      <name val="Shruti"/>
    </font>
    <font>
      <sz val="10"/>
      <color theme="1"/>
      <name val="Times New Roman"/>
    </font>
  </fonts>
  <fills count="13">
    <fill>
      <patternFill patternType="none"/>
    </fill>
    <fill>
      <patternFill patternType="gray125"/>
    </fill>
    <fill>
      <patternFill patternType="solid">
        <fgColor rgb="FFFFFFFF"/>
        <bgColor rgb="FFFFFFFF"/>
      </patternFill>
    </fill>
    <fill>
      <patternFill patternType="solid">
        <fgColor rgb="FF306786"/>
        <bgColor rgb="FF306786"/>
      </patternFill>
    </fill>
    <fill>
      <patternFill patternType="solid">
        <fgColor rgb="FFA5A5A5"/>
        <bgColor rgb="FFA5A5A5"/>
      </patternFill>
    </fill>
    <fill>
      <patternFill patternType="solid">
        <fgColor rgb="FF9E9E9E"/>
        <bgColor rgb="FF9E9E9E"/>
      </patternFill>
    </fill>
    <fill>
      <patternFill patternType="solid">
        <fgColor rgb="FFF1C232"/>
        <bgColor rgb="FFF1C232"/>
      </patternFill>
    </fill>
    <fill>
      <patternFill patternType="solid">
        <fgColor rgb="FF1155CC"/>
        <bgColor rgb="FF1155CC"/>
      </patternFill>
    </fill>
    <fill>
      <patternFill patternType="solid">
        <fgColor rgb="FF6E6E6E"/>
        <bgColor rgb="FF6E6E6E"/>
      </patternFill>
    </fill>
    <fill>
      <patternFill patternType="solid">
        <fgColor rgb="FFFFBE60"/>
        <bgColor rgb="FFFFBE60"/>
      </patternFill>
    </fill>
    <fill>
      <patternFill patternType="solid">
        <fgColor rgb="FFB0D0E2"/>
        <bgColor rgb="FFB0D0E2"/>
      </patternFill>
    </fill>
    <fill>
      <patternFill patternType="solid">
        <fgColor theme="0"/>
        <bgColor theme="0"/>
      </patternFill>
    </fill>
    <fill>
      <patternFill patternType="solid">
        <fgColor rgb="FFD8D8D8"/>
        <bgColor rgb="FFD8D8D8"/>
      </patternFill>
    </fill>
  </fills>
  <borders count="27">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top style="thin">
        <color rgb="FF000000"/>
      </top>
      <bottom/>
      <diagonal/>
    </border>
    <border>
      <left/>
      <right/>
      <top/>
      <bottom/>
      <diagonal/>
    </border>
    <border>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96">
    <xf numFmtId="0" fontId="0" fillId="0" borderId="0" xfId="0" applyFont="1" applyAlignment="1">
      <alignment horizontal="left" vertical="top"/>
    </xf>
    <xf numFmtId="0" fontId="1" fillId="2" borderId="0" xfId="0" applyFont="1" applyFill="1" applyAlignment="1">
      <alignment horizontal="left" vertical="top"/>
    </xf>
    <xf numFmtId="0" fontId="2" fillId="0" borderId="0" xfId="0" applyFont="1" applyAlignment="1">
      <alignment horizontal="center" vertical="top"/>
    </xf>
    <xf numFmtId="0" fontId="4" fillId="8" borderId="10" xfId="0" applyFont="1" applyFill="1" applyBorder="1" applyAlignment="1">
      <alignment horizontal="center" vertical="center" wrapText="1"/>
    </xf>
    <xf numFmtId="0" fontId="4" fillId="8" borderId="11" xfId="0" applyFont="1" applyFill="1" applyBorder="1" applyAlignment="1">
      <alignment horizontal="center" vertical="center" wrapText="1"/>
    </xf>
    <xf numFmtId="0" fontId="4" fillId="9" borderId="12" xfId="0" applyFont="1" applyFill="1" applyBorder="1" applyAlignment="1">
      <alignment horizontal="center" vertical="center" wrapText="1"/>
    </xf>
    <xf numFmtId="0" fontId="4" fillId="10" borderId="13" xfId="0" applyFont="1" applyFill="1" applyBorder="1" applyAlignment="1">
      <alignment horizontal="center" vertical="center" wrapText="1"/>
    </xf>
    <xf numFmtId="0" fontId="0" fillId="11" borderId="14" xfId="0" applyFont="1" applyFill="1" applyBorder="1" applyAlignment="1">
      <alignment horizontal="left" vertical="top"/>
    </xf>
    <xf numFmtId="0" fontId="6" fillId="12" borderId="11" xfId="0" applyFont="1" applyFill="1" applyBorder="1" applyAlignment="1">
      <alignment horizontal="center" vertical="center" wrapText="1"/>
    </xf>
    <xf numFmtId="3" fontId="6" fillId="12" borderId="11" xfId="0" applyNumberFormat="1" applyFont="1" applyFill="1" applyBorder="1" applyAlignment="1">
      <alignment horizontal="center" vertical="center" wrapText="1"/>
    </xf>
    <xf numFmtId="2" fontId="6" fillId="12" borderId="11" xfId="0" applyNumberFormat="1" applyFont="1" applyFill="1" applyBorder="1" applyAlignment="1">
      <alignment horizontal="center" vertical="center" wrapText="1"/>
    </xf>
    <xf numFmtId="2" fontId="6" fillId="2" borderId="2" xfId="0" applyNumberFormat="1" applyFont="1" applyFill="1" applyBorder="1" applyAlignment="1">
      <alignment horizontal="center" vertical="center" wrapText="1"/>
    </xf>
    <xf numFmtId="0" fontId="9" fillId="0" borderId="9" xfId="0" applyFont="1" applyBorder="1" applyAlignment="1">
      <alignment horizontal="center" vertical="center" wrapText="1"/>
    </xf>
    <xf numFmtId="3" fontId="6" fillId="11" borderId="17" xfId="0" applyNumberFormat="1" applyFont="1" applyFill="1" applyBorder="1" applyAlignment="1">
      <alignment horizontal="center" vertical="center" wrapText="1"/>
    </xf>
    <xf numFmtId="3" fontId="7" fillId="11" borderId="11" xfId="0" applyNumberFormat="1" applyFont="1" applyFill="1" applyBorder="1" applyAlignment="1">
      <alignment horizontal="center" vertical="center" wrapText="1"/>
    </xf>
    <xf numFmtId="3" fontId="6" fillId="11" borderId="11" xfId="0" applyNumberFormat="1" applyFont="1" applyFill="1" applyBorder="1" applyAlignment="1">
      <alignment horizontal="center" vertical="center" wrapText="1"/>
    </xf>
    <xf numFmtId="3" fontId="9" fillId="11" borderId="11" xfId="0" applyNumberFormat="1" applyFont="1" applyFill="1" applyBorder="1" applyAlignment="1">
      <alignment horizontal="center" vertical="center" wrapText="1"/>
    </xf>
    <xf numFmtId="2" fontId="9" fillId="11" borderId="11" xfId="0" applyNumberFormat="1" applyFont="1" applyFill="1" applyBorder="1" applyAlignment="1">
      <alignment horizontal="center" vertical="center" wrapText="1"/>
    </xf>
    <xf numFmtId="2" fontId="6" fillId="2" borderId="9" xfId="0" applyNumberFormat="1" applyFont="1" applyFill="1" applyBorder="1" applyAlignment="1">
      <alignment horizontal="center" vertical="center" wrapText="1"/>
    </xf>
    <xf numFmtId="0" fontId="7" fillId="12" borderId="11" xfId="0" applyFont="1" applyFill="1" applyBorder="1" applyAlignment="1">
      <alignment horizontal="center" vertical="center"/>
    </xf>
    <xf numFmtId="2" fontId="10" fillId="0" borderId="2" xfId="0" applyNumberFormat="1" applyFont="1" applyBorder="1" applyAlignment="1">
      <alignment horizontal="center" vertical="top" wrapText="1"/>
    </xf>
    <xf numFmtId="0" fontId="0" fillId="11" borderId="18" xfId="0" applyFont="1" applyFill="1" applyBorder="1" applyAlignment="1">
      <alignment horizontal="left" vertical="top"/>
    </xf>
    <xf numFmtId="3" fontId="7" fillId="0" borderId="11" xfId="0" applyNumberFormat="1" applyFont="1" applyBorder="1" applyAlignment="1">
      <alignment horizontal="center" vertical="center" wrapText="1"/>
    </xf>
    <xf numFmtId="3" fontId="6" fillId="0" borderId="11" xfId="0" applyNumberFormat="1" applyFont="1" applyBorder="1" applyAlignment="1">
      <alignment horizontal="center" vertical="center" wrapText="1"/>
    </xf>
    <xf numFmtId="3" fontId="6" fillId="0" borderId="11" xfId="0" applyNumberFormat="1" applyFont="1" applyBorder="1" applyAlignment="1">
      <alignment horizontal="center" vertical="center" wrapText="1"/>
    </xf>
    <xf numFmtId="1" fontId="11" fillId="11" borderId="11" xfId="0" applyNumberFormat="1" applyFont="1" applyFill="1" applyBorder="1" applyAlignment="1">
      <alignment horizontal="center" vertical="center"/>
    </xf>
    <xf numFmtId="2" fontId="10" fillId="0" borderId="19" xfId="0" applyNumberFormat="1" applyFont="1" applyBorder="1" applyAlignment="1">
      <alignment horizontal="center" vertical="top" wrapText="1"/>
    </xf>
    <xf numFmtId="0" fontId="9" fillId="11" borderId="17" xfId="0" applyFont="1" applyFill="1" applyBorder="1" applyAlignment="1">
      <alignment horizontal="center" vertical="center" wrapText="1"/>
    </xf>
    <xf numFmtId="3" fontId="6" fillId="11" borderId="11" xfId="0" applyNumberFormat="1" applyFont="1" applyFill="1" applyBorder="1" applyAlignment="1">
      <alignment horizontal="center" vertical="center" wrapText="1"/>
    </xf>
    <xf numFmtId="3" fontId="11" fillId="11" borderId="11" xfId="0" applyNumberFormat="1" applyFont="1" applyFill="1" applyBorder="1" applyAlignment="1">
      <alignment horizontal="center" vertical="center" wrapText="1"/>
    </xf>
    <xf numFmtId="2" fontId="10" fillId="0" borderId="9" xfId="0" applyNumberFormat="1" applyFont="1" applyBorder="1" applyAlignment="1">
      <alignment horizontal="center" vertical="top" wrapText="1"/>
    </xf>
    <xf numFmtId="0" fontId="7" fillId="12" borderId="11" xfId="0" applyFont="1" applyFill="1" applyBorder="1" applyAlignment="1">
      <alignment horizontal="center" vertical="center" wrapText="1"/>
    </xf>
    <xf numFmtId="0" fontId="7" fillId="12" borderId="11" xfId="0" applyFont="1" applyFill="1" applyBorder="1" applyAlignment="1">
      <alignment horizontal="center" vertical="center" wrapText="1"/>
    </xf>
    <xf numFmtId="0" fontId="7" fillId="12" borderId="11" xfId="0" applyFont="1" applyFill="1" applyBorder="1" applyAlignment="1">
      <alignment horizontal="center" vertical="center"/>
    </xf>
    <xf numFmtId="3" fontId="6" fillId="0" borderId="9" xfId="0" applyNumberFormat="1" applyFont="1" applyBorder="1" applyAlignment="1">
      <alignment horizontal="center" vertical="center" wrapText="1"/>
    </xf>
    <xf numFmtId="3" fontId="12" fillId="11" borderId="11" xfId="0" applyNumberFormat="1" applyFont="1" applyFill="1" applyBorder="1" applyAlignment="1">
      <alignment horizontal="center" vertical="center" wrapText="1"/>
    </xf>
    <xf numFmtId="3" fontId="7" fillId="12" borderId="11" xfId="0" applyNumberFormat="1" applyFont="1" applyFill="1" applyBorder="1" applyAlignment="1">
      <alignment horizontal="center" vertical="center"/>
    </xf>
    <xf numFmtId="2" fontId="7" fillId="2" borderId="2" xfId="0" applyNumberFormat="1" applyFont="1" applyFill="1" applyBorder="1" applyAlignment="1">
      <alignment horizontal="center" vertical="center" wrapText="1"/>
    </xf>
    <xf numFmtId="2" fontId="7" fillId="2" borderId="9" xfId="0" applyNumberFormat="1" applyFont="1" applyFill="1" applyBorder="1" applyAlignment="1">
      <alignment horizontal="center" vertical="center" wrapText="1"/>
    </xf>
    <xf numFmtId="2" fontId="10" fillId="0" borderId="2" xfId="0" applyNumberFormat="1" applyFont="1" applyBorder="1" applyAlignment="1">
      <alignment horizontal="left" vertical="top" wrapText="1"/>
    </xf>
    <xf numFmtId="2" fontId="10" fillId="0" borderId="9" xfId="0" applyNumberFormat="1" applyFont="1" applyBorder="1" applyAlignment="1">
      <alignment horizontal="left" vertical="top" wrapText="1"/>
    </xf>
    <xf numFmtId="3" fontId="6" fillId="11" borderId="21" xfId="0" applyNumberFormat="1" applyFont="1" applyFill="1" applyBorder="1" applyAlignment="1">
      <alignment horizontal="center" vertical="center" wrapText="1"/>
    </xf>
    <xf numFmtId="3" fontId="6" fillId="11" borderId="24" xfId="0" applyNumberFormat="1" applyFont="1" applyFill="1" applyBorder="1" applyAlignment="1">
      <alignment horizontal="center" vertical="center" wrapText="1"/>
    </xf>
    <xf numFmtId="3" fontId="7" fillId="11" borderId="24" xfId="0" applyNumberFormat="1" applyFont="1" applyFill="1" applyBorder="1" applyAlignment="1">
      <alignment horizontal="center" vertical="center" wrapText="1"/>
    </xf>
    <xf numFmtId="3" fontId="6" fillId="11" borderId="24" xfId="0" applyNumberFormat="1" applyFont="1" applyFill="1" applyBorder="1" applyAlignment="1">
      <alignment horizontal="center" vertical="center" wrapText="1"/>
    </xf>
    <xf numFmtId="2" fontId="14" fillId="0" borderId="15" xfId="0" applyNumberFormat="1" applyFont="1" applyBorder="1" applyAlignment="1">
      <alignment horizontal="center" vertical="top" wrapText="1"/>
    </xf>
    <xf numFmtId="3" fontId="7" fillId="11" borderId="17" xfId="0" applyNumberFormat="1" applyFont="1" applyFill="1" applyBorder="1" applyAlignment="1">
      <alignment horizontal="center" vertical="center" wrapText="1"/>
    </xf>
    <xf numFmtId="3" fontId="6" fillId="11" borderId="17" xfId="0" applyNumberFormat="1" applyFont="1" applyFill="1" applyBorder="1" applyAlignment="1">
      <alignment horizontal="center" vertical="center" wrapText="1"/>
    </xf>
    <xf numFmtId="2" fontId="14" fillId="0" borderId="16" xfId="0" applyNumberFormat="1" applyFont="1" applyBorder="1" applyAlignment="1">
      <alignment horizontal="center" vertical="top" wrapText="1"/>
    </xf>
    <xf numFmtId="3" fontId="6" fillId="12" borderId="24" xfId="0" applyNumberFormat="1" applyFont="1" applyFill="1" applyBorder="1" applyAlignment="1">
      <alignment horizontal="center" vertical="center" wrapText="1"/>
    </xf>
    <xf numFmtId="0" fontId="9" fillId="11" borderId="25" xfId="0" applyFont="1" applyFill="1" applyBorder="1" applyAlignment="1">
      <alignment horizontal="center" vertical="center" wrapText="1"/>
    </xf>
    <xf numFmtId="3" fontId="6" fillId="11" borderId="26" xfId="0" applyNumberFormat="1" applyFont="1" applyFill="1" applyBorder="1" applyAlignment="1">
      <alignment horizontal="center" vertical="center" wrapText="1"/>
    </xf>
    <xf numFmtId="0" fontId="7" fillId="0" borderId="0" xfId="0" applyFont="1" applyAlignment="1">
      <alignment horizontal="left" vertical="top"/>
    </xf>
    <xf numFmtId="2" fontId="7" fillId="2" borderId="2" xfId="0" applyNumberFormat="1" applyFont="1" applyFill="1" applyBorder="1" applyAlignment="1">
      <alignment horizontal="center" vertical="center" wrapText="1"/>
    </xf>
    <xf numFmtId="0" fontId="3" fillId="0" borderId="9" xfId="0" applyFont="1" applyBorder="1" applyAlignment="1">
      <alignment horizontal="left" vertical="top"/>
    </xf>
    <xf numFmtId="2" fontId="10" fillId="0" borderId="2" xfId="0" applyNumberFormat="1" applyFont="1" applyBorder="1" applyAlignment="1">
      <alignment horizontal="center" vertical="top" wrapText="1"/>
    </xf>
    <xf numFmtId="0" fontId="7" fillId="0" borderId="1" xfId="0" applyFont="1" applyBorder="1" applyAlignment="1">
      <alignment horizontal="left" vertical="top"/>
    </xf>
    <xf numFmtId="0" fontId="3" fillId="0" borderId="1" xfId="0" applyFont="1" applyBorder="1" applyAlignment="1">
      <alignment horizontal="left" vertical="top"/>
    </xf>
    <xf numFmtId="0" fontId="2" fillId="0" borderId="0" xfId="0" applyFont="1" applyAlignment="1">
      <alignment horizontal="center" vertical="top"/>
    </xf>
    <xf numFmtId="0" fontId="0" fillId="0" borderId="0" xfId="0" applyFont="1" applyAlignment="1">
      <alignment horizontal="left" vertical="top"/>
    </xf>
    <xf numFmtId="0" fontId="15" fillId="0" borderId="0" xfId="0" applyFont="1" applyAlignment="1">
      <alignment horizontal="center" vertical="top"/>
    </xf>
    <xf numFmtId="2" fontId="6" fillId="2" borderId="2" xfId="0" applyNumberFormat="1" applyFont="1" applyFill="1" applyBorder="1" applyAlignment="1">
      <alignment horizontal="center" vertical="center" wrapText="1"/>
    </xf>
    <xf numFmtId="0" fontId="4" fillId="7" borderId="2" xfId="0" applyFont="1" applyFill="1" applyBorder="1" applyAlignment="1">
      <alignment horizontal="center" vertical="center" wrapText="1"/>
    </xf>
    <xf numFmtId="2" fontId="10" fillId="0" borderId="19" xfId="0" applyNumberFormat="1" applyFont="1" applyBorder="1" applyAlignment="1">
      <alignment horizontal="center" vertical="top" wrapText="1"/>
    </xf>
    <xf numFmtId="2" fontId="10" fillId="0" borderId="2" xfId="0" applyNumberFormat="1" applyFont="1" applyBorder="1" applyAlignment="1">
      <alignment horizontal="left" vertical="top" wrapText="1"/>
    </xf>
    <xf numFmtId="0" fontId="6" fillId="11" borderId="2" xfId="0" applyFont="1" applyFill="1" applyBorder="1" applyAlignment="1">
      <alignment horizontal="center" vertical="center" wrapText="1"/>
    </xf>
    <xf numFmtId="0" fontId="7" fillId="11" borderId="2" xfId="0" applyFont="1" applyFill="1" applyBorder="1" applyAlignment="1">
      <alignment horizontal="center" vertical="center" wrapText="1"/>
    </xf>
    <xf numFmtId="166" fontId="7" fillId="11" borderId="2" xfId="0" applyNumberFormat="1" applyFont="1" applyFill="1" applyBorder="1" applyAlignment="1">
      <alignment horizontal="center" vertical="center" wrapText="1"/>
    </xf>
    <xf numFmtId="0" fontId="10" fillId="2" borderId="2" xfId="0" applyFont="1" applyFill="1" applyBorder="1" applyAlignment="1">
      <alignment horizontal="center" vertical="center" wrapText="1"/>
    </xf>
    <xf numFmtId="0" fontId="5" fillId="11" borderId="2" xfId="0" applyFont="1" applyFill="1" applyBorder="1" applyAlignment="1">
      <alignment horizontal="center" vertical="center" wrapText="1"/>
    </xf>
    <xf numFmtId="0" fontId="6" fillId="11" borderId="2" xfId="0" applyFont="1" applyFill="1" applyBorder="1" applyAlignment="1">
      <alignment horizontal="center" vertical="center"/>
    </xf>
    <xf numFmtId="166" fontId="7" fillId="11" borderId="2" xfId="0" applyNumberFormat="1" applyFont="1" applyFill="1" applyBorder="1" applyAlignment="1">
      <alignment horizontal="center" vertical="center"/>
    </xf>
    <xf numFmtId="165" fontId="7" fillId="11" borderId="2" xfId="0" applyNumberFormat="1" applyFont="1" applyFill="1" applyBorder="1" applyAlignment="1">
      <alignment horizontal="center" vertical="center" wrapText="1"/>
    </xf>
    <xf numFmtId="164" fontId="7" fillId="11" borderId="2" xfId="0" applyNumberFormat="1" applyFont="1" applyFill="1" applyBorder="1" applyAlignment="1">
      <alignment horizontal="center" vertical="center" wrapText="1"/>
    </xf>
    <xf numFmtId="0" fontId="8" fillId="2" borderId="15" xfId="0" applyFont="1" applyFill="1" applyBorder="1" applyAlignment="1">
      <alignment horizontal="center" vertical="center" wrapText="1"/>
    </xf>
    <xf numFmtId="0" fontId="3" fillId="0" borderId="16" xfId="0" applyFont="1" applyBorder="1" applyAlignment="1">
      <alignment horizontal="left" vertical="top"/>
    </xf>
    <xf numFmtId="0" fontId="7" fillId="11" borderId="2" xfId="0" applyFont="1" applyFill="1" applyBorder="1" applyAlignment="1">
      <alignment horizontal="center" vertical="center"/>
    </xf>
    <xf numFmtId="0" fontId="8" fillId="2" borderId="2" xfId="0" applyFont="1" applyFill="1" applyBorder="1" applyAlignment="1">
      <alignment horizontal="center" vertical="center" wrapText="1"/>
    </xf>
    <xf numFmtId="1" fontId="7" fillId="11" borderId="2" xfId="0" applyNumberFormat="1" applyFont="1" applyFill="1" applyBorder="1" applyAlignment="1">
      <alignment horizontal="center" vertical="center" wrapText="1"/>
    </xf>
    <xf numFmtId="0" fontId="7" fillId="2" borderId="2" xfId="0" applyFont="1" applyFill="1" applyBorder="1" applyAlignment="1">
      <alignment horizontal="center" vertical="top" wrapText="1"/>
    </xf>
    <xf numFmtId="0" fontId="6" fillId="11" borderId="20" xfId="0" applyFont="1" applyFill="1" applyBorder="1" applyAlignment="1">
      <alignment horizontal="center" vertical="center" wrapText="1"/>
    </xf>
    <xf numFmtId="0" fontId="15" fillId="0" borderId="0" xfId="0" applyFont="1" applyAlignment="1">
      <alignment horizontal="center" vertical="center"/>
    </xf>
    <xf numFmtId="0" fontId="2" fillId="0" borderId="1" xfId="0" applyFont="1" applyBorder="1" applyAlignment="1">
      <alignment horizontal="center" vertical="top" wrapText="1"/>
    </xf>
    <xf numFmtId="0" fontId="4" fillId="3"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3" fillId="0" borderId="4" xfId="0" applyFont="1" applyBorder="1" applyAlignment="1">
      <alignment horizontal="left" vertical="top"/>
    </xf>
    <xf numFmtId="0" fontId="3" fillId="0" borderId="5" xfId="0" applyFont="1" applyBorder="1" applyAlignment="1">
      <alignment horizontal="left" vertical="top"/>
    </xf>
    <xf numFmtId="0" fontId="4" fillId="5" borderId="6" xfId="0" applyFont="1" applyFill="1" applyBorder="1" applyAlignment="1">
      <alignment horizontal="center" vertical="center" wrapText="1"/>
    </xf>
    <xf numFmtId="0" fontId="3" fillId="0" borderId="7" xfId="0" applyFont="1" applyBorder="1" applyAlignment="1">
      <alignment horizontal="left" vertical="top"/>
    </xf>
    <xf numFmtId="0" fontId="3" fillId="0" borderId="8" xfId="0" applyFont="1" applyBorder="1" applyAlignment="1">
      <alignment horizontal="left" vertical="top"/>
    </xf>
    <xf numFmtId="0" fontId="4" fillId="6" borderId="3" xfId="0" applyFont="1" applyFill="1" applyBorder="1" applyAlignment="1">
      <alignment horizontal="center" vertical="center" wrapText="1"/>
    </xf>
    <xf numFmtId="0" fontId="6" fillId="11" borderId="22" xfId="0" applyFont="1" applyFill="1" applyBorder="1" applyAlignment="1">
      <alignment horizontal="center" vertical="center" wrapText="1"/>
    </xf>
    <xf numFmtId="0" fontId="3" fillId="0" borderId="23" xfId="0" applyFont="1" applyBorder="1" applyAlignment="1">
      <alignment horizontal="left" vertical="top"/>
    </xf>
    <xf numFmtId="166" fontId="7" fillId="11" borderId="2" xfId="0" applyNumberFormat="1" applyFont="1" applyFill="1" applyBorder="1" applyAlignment="1">
      <alignment horizontal="left" vertical="center" wrapText="1"/>
    </xf>
    <xf numFmtId="0" fontId="13" fillId="11" borderId="2" xfId="0" applyFont="1" applyFill="1" applyBorder="1" applyAlignment="1">
      <alignment horizontal="center" vertical="center" wrapText="1"/>
    </xf>
    <xf numFmtId="166" fontId="6" fillId="11" borderId="2"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219075</xdr:colOff>
      <xdr:row>9</xdr:row>
      <xdr:rowOff>742950</xdr:rowOff>
    </xdr:from>
    <xdr:ext cx="485775" cy="285750"/>
    <xdr:sp macro="" textlink="">
      <xdr:nvSpPr>
        <xdr:cNvPr id="3" name="Shape 3"/>
        <xdr:cNvSpPr txBox="1"/>
      </xdr:nvSpPr>
      <xdr:spPr>
        <a:xfrm>
          <a:off x="5107875" y="3641888"/>
          <a:ext cx="476250" cy="2762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5</xdr:col>
      <xdr:colOff>219075</xdr:colOff>
      <xdr:row>21</xdr:row>
      <xdr:rowOff>742950</xdr:rowOff>
    </xdr:from>
    <xdr:ext cx="485775" cy="285750"/>
    <xdr:sp macro="" textlink="">
      <xdr:nvSpPr>
        <xdr:cNvPr id="4" name="Shape 4"/>
        <xdr:cNvSpPr txBox="1"/>
      </xdr:nvSpPr>
      <xdr:spPr>
        <a:xfrm>
          <a:off x="5107875" y="3641888"/>
          <a:ext cx="476250" cy="2762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5</xdr:col>
      <xdr:colOff>219075</xdr:colOff>
      <xdr:row>41</xdr:row>
      <xdr:rowOff>742950</xdr:rowOff>
    </xdr:from>
    <xdr:ext cx="485775" cy="285750"/>
    <xdr:sp macro="" textlink="">
      <xdr:nvSpPr>
        <xdr:cNvPr id="2" name="Shape 4"/>
        <xdr:cNvSpPr txBox="1"/>
      </xdr:nvSpPr>
      <xdr:spPr>
        <a:xfrm>
          <a:off x="5107875" y="3641888"/>
          <a:ext cx="476250" cy="2762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5</xdr:col>
      <xdr:colOff>219075</xdr:colOff>
      <xdr:row>53</xdr:row>
      <xdr:rowOff>742950</xdr:rowOff>
    </xdr:from>
    <xdr:ext cx="485775" cy="285750"/>
    <xdr:sp macro="" textlink="">
      <xdr:nvSpPr>
        <xdr:cNvPr id="5" name="Shape 4"/>
        <xdr:cNvSpPr txBox="1"/>
      </xdr:nvSpPr>
      <xdr:spPr>
        <a:xfrm>
          <a:off x="5107875" y="3641888"/>
          <a:ext cx="476250" cy="2762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5</xdr:col>
      <xdr:colOff>219075</xdr:colOff>
      <xdr:row>23</xdr:row>
      <xdr:rowOff>742950</xdr:rowOff>
    </xdr:from>
    <xdr:ext cx="485775" cy="285750"/>
    <xdr:sp macro="" textlink="">
      <xdr:nvSpPr>
        <xdr:cNvPr id="6" name="Shape 4"/>
        <xdr:cNvSpPr txBox="1"/>
      </xdr:nvSpPr>
      <xdr:spPr>
        <a:xfrm>
          <a:off x="5107875" y="3641888"/>
          <a:ext cx="476250" cy="2762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5</xdr:col>
      <xdr:colOff>219075</xdr:colOff>
      <xdr:row>25</xdr:row>
      <xdr:rowOff>742950</xdr:rowOff>
    </xdr:from>
    <xdr:ext cx="485775" cy="285750"/>
    <xdr:sp macro="" textlink="">
      <xdr:nvSpPr>
        <xdr:cNvPr id="7" name="Shape 4"/>
        <xdr:cNvSpPr txBox="1"/>
      </xdr:nvSpPr>
      <xdr:spPr>
        <a:xfrm>
          <a:off x="5107875" y="3641888"/>
          <a:ext cx="476250" cy="2762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1001"/>
  <sheetViews>
    <sheetView tabSelected="1" workbookViewId="0">
      <pane ySplit="1" topLeftCell="A2" activePane="bottomLeft" state="frozen"/>
      <selection pane="bottomLeft" activeCell="A3" sqref="A3:Y3"/>
    </sheetView>
  </sheetViews>
  <sheetFormatPr baseColWidth="10" defaultColWidth="14.5" defaultRowHeight="15" customHeight="1"/>
  <cols>
    <col min="1" max="1" width="18.5" customWidth="1"/>
    <col min="2" max="2" width="15.6640625" customWidth="1"/>
    <col min="3" max="3" width="12.1640625" customWidth="1"/>
    <col min="4" max="4" width="12" customWidth="1"/>
    <col min="5" max="5" width="15.6640625" customWidth="1"/>
    <col min="6" max="6" width="14.33203125" customWidth="1"/>
    <col min="7" max="21" width="11.1640625" customWidth="1"/>
    <col min="22" max="22" width="0.5" customWidth="1"/>
    <col min="23" max="23" width="42.33203125" customWidth="1"/>
    <col min="24" max="25" width="0.5" customWidth="1"/>
  </cols>
  <sheetData>
    <row r="1" spans="1:32" ht="19.5" customHeight="1">
      <c r="A1" s="1" t="s">
        <v>0</v>
      </c>
      <c r="B1" s="2"/>
      <c r="C1" s="2"/>
      <c r="D1" s="2"/>
      <c r="E1" s="2"/>
      <c r="F1" s="2"/>
      <c r="G1" s="2"/>
      <c r="H1" s="2"/>
      <c r="I1" s="2"/>
      <c r="J1" s="2"/>
      <c r="K1" s="2"/>
      <c r="L1" s="2"/>
      <c r="M1" s="2"/>
      <c r="N1" s="2"/>
      <c r="O1" s="2"/>
      <c r="P1" s="2"/>
      <c r="Q1" s="2"/>
      <c r="R1" s="2"/>
      <c r="S1" s="2"/>
      <c r="T1" s="2"/>
      <c r="U1" s="2"/>
      <c r="V1" s="2"/>
      <c r="W1" s="2"/>
      <c r="X1" s="2"/>
      <c r="Y1" s="2"/>
    </row>
    <row r="2" spans="1:32" ht="18" customHeight="1">
      <c r="A2" s="58" t="s">
        <v>1</v>
      </c>
      <c r="B2" s="59"/>
      <c r="C2" s="59"/>
      <c r="D2" s="59"/>
      <c r="E2" s="59"/>
      <c r="F2" s="59"/>
      <c r="G2" s="59"/>
      <c r="H2" s="59"/>
      <c r="I2" s="59"/>
      <c r="J2" s="59"/>
      <c r="K2" s="59"/>
      <c r="L2" s="59"/>
      <c r="M2" s="59"/>
      <c r="N2" s="59"/>
      <c r="O2" s="59"/>
      <c r="P2" s="59"/>
      <c r="Q2" s="59"/>
      <c r="R2" s="59"/>
      <c r="S2" s="59"/>
      <c r="T2" s="59"/>
      <c r="U2" s="59"/>
      <c r="V2" s="59"/>
      <c r="W2" s="59"/>
      <c r="X2" s="59"/>
      <c r="Y2" s="59"/>
    </row>
    <row r="3" spans="1:32" ht="90.75" customHeight="1">
      <c r="A3" s="82" t="s">
        <v>2</v>
      </c>
      <c r="B3" s="57"/>
      <c r="C3" s="57"/>
      <c r="D3" s="57"/>
      <c r="E3" s="57"/>
      <c r="F3" s="57"/>
      <c r="G3" s="57"/>
      <c r="H3" s="57"/>
      <c r="I3" s="57"/>
      <c r="J3" s="57"/>
      <c r="K3" s="57"/>
      <c r="L3" s="57"/>
      <c r="M3" s="57"/>
      <c r="N3" s="57"/>
      <c r="O3" s="57"/>
      <c r="P3" s="57"/>
      <c r="Q3" s="57"/>
      <c r="R3" s="57"/>
      <c r="S3" s="57"/>
      <c r="T3" s="57"/>
      <c r="U3" s="57"/>
      <c r="V3" s="57"/>
      <c r="W3" s="57"/>
      <c r="X3" s="57"/>
      <c r="Y3" s="57"/>
    </row>
    <row r="4" spans="1:32" ht="13.5" customHeight="1">
      <c r="A4" s="83" t="s">
        <v>3</v>
      </c>
      <c r="B4" s="84" t="s">
        <v>4</v>
      </c>
      <c r="C4" s="85"/>
      <c r="D4" s="85"/>
      <c r="E4" s="86"/>
      <c r="F4" s="83" t="s">
        <v>5</v>
      </c>
      <c r="G4" s="87" t="s">
        <v>6</v>
      </c>
      <c r="H4" s="88"/>
      <c r="I4" s="88"/>
      <c r="J4" s="88"/>
      <c r="K4" s="88"/>
      <c r="L4" s="88"/>
      <c r="M4" s="88"/>
      <c r="N4" s="88"/>
      <c r="O4" s="88"/>
      <c r="P4" s="88"/>
      <c r="Q4" s="88"/>
      <c r="R4" s="88"/>
      <c r="S4" s="89"/>
      <c r="T4" s="90" t="s">
        <v>7</v>
      </c>
      <c r="U4" s="85"/>
      <c r="V4" s="62" t="s">
        <v>8</v>
      </c>
      <c r="W4" s="62" t="s">
        <v>9</v>
      </c>
      <c r="X4" s="62" t="s">
        <v>10</v>
      </c>
      <c r="Y4" s="62" t="s">
        <v>11</v>
      </c>
    </row>
    <row r="5" spans="1:32" ht="45.75" customHeight="1">
      <c r="A5" s="54"/>
      <c r="B5" s="3" t="s">
        <v>12</v>
      </c>
      <c r="C5" s="4" t="s">
        <v>13</v>
      </c>
      <c r="D5" s="4" t="s">
        <v>14</v>
      </c>
      <c r="E5" s="3" t="s">
        <v>15</v>
      </c>
      <c r="F5" s="54"/>
      <c r="G5" s="5" t="s">
        <v>16</v>
      </c>
      <c r="H5" s="6" t="s">
        <v>17</v>
      </c>
      <c r="I5" s="6" t="s">
        <v>18</v>
      </c>
      <c r="J5" s="6" t="s">
        <v>19</v>
      </c>
      <c r="K5" s="6" t="s">
        <v>20</v>
      </c>
      <c r="L5" s="6" t="s">
        <v>21</v>
      </c>
      <c r="M5" s="6" t="s">
        <v>22</v>
      </c>
      <c r="N5" s="6" t="s">
        <v>23</v>
      </c>
      <c r="O5" s="6" t="s">
        <v>24</v>
      </c>
      <c r="P5" s="6" t="s">
        <v>25</v>
      </c>
      <c r="Q5" s="6" t="s">
        <v>26</v>
      </c>
      <c r="R5" s="6" t="s">
        <v>27</v>
      </c>
      <c r="S5" s="6" t="s">
        <v>28</v>
      </c>
      <c r="T5" s="4" t="s">
        <v>29</v>
      </c>
      <c r="U5" s="4" t="s">
        <v>30</v>
      </c>
      <c r="V5" s="54"/>
      <c r="W5" s="54"/>
      <c r="X5" s="54"/>
      <c r="Y5" s="54"/>
      <c r="Z5" s="7"/>
      <c r="AA5" s="7"/>
      <c r="AB5" s="7"/>
      <c r="AC5" s="7"/>
      <c r="AD5" s="7"/>
      <c r="AE5" s="7"/>
      <c r="AF5" s="7"/>
    </row>
    <row r="6" spans="1:32" ht="39.75" customHeight="1">
      <c r="A6" s="69" t="s">
        <v>31</v>
      </c>
      <c r="B6" s="65" t="s">
        <v>32</v>
      </c>
      <c r="C6" s="66" t="s">
        <v>33</v>
      </c>
      <c r="D6" s="73">
        <v>29</v>
      </c>
      <c r="E6" s="65" t="s">
        <v>34</v>
      </c>
      <c r="F6" s="74" t="s">
        <v>35</v>
      </c>
      <c r="G6" s="8" t="s">
        <v>36</v>
      </c>
      <c r="H6" s="9"/>
      <c r="I6" s="9"/>
      <c r="J6" s="9"/>
      <c r="K6" s="9"/>
      <c r="L6" s="9"/>
      <c r="M6" s="9"/>
      <c r="N6" s="9"/>
      <c r="O6" s="9"/>
      <c r="P6" s="9"/>
      <c r="Q6" s="9"/>
      <c r="R6" s="9"/>
      <c r="S6" s="9">
        <v>29</v>
      </c>
      <c r="T6" s="9">
        <f t="shared" ref="T6:T7" si="0">SUM(H6:S6)</f>
        <v>29</v>
      </c>
      <c r="U6" s="10">
        <f>(T6/D6)*100</f>
        <v>100</v>
      </c>
      <c r="V6" s="61"/>
      <c r="W6" s="11"/>
      <c r="X6" s="61"/>
      <c r="Y6" s="61"/>
      <c r="Z6" s="7"/>
      <c r="AA6" s="7"/>
      <c r="AB6" s="7"/>
      <c r="AC6" s="7"/>
      <c r="AD6" s="7"/>
      <c r="AE6" s="7"/>
      <c r="AF6" s="7"/>
    </row>
    <row r="7" spans="1:32" ht="109.5" customHeight="1">
      <c r="A7" s="54"/>
      <c r="B7" s="54"/>
      <c r="C7" s="54"/>
      <c r="D7" s="54"/>
      <c r="E7" s="54"/>
      <c r="F7" s="75"/>
      <c r="G7" s="12" t="s">
        <v>37</v>
      </c>
      <c r="H7" s="13"/>
      <c r="I7" s="14"/>
      <c r="J7" s="15"/>
      <c r="K7" s="15"/>
      <c r="L7" s="15"/>
      <c r="M7" s="15"/>
      <c r="N7" s="15"/>
      <c r="O7" s="15"/>
      <c r="P7" s="15"/>
      <c r="Q7" s="15"/>
      <c r="R7" s="14"/>
      <c r="S7" s="15"/>
      <c r="T7" s="16">
        <f t="shared" si="0"/>
        <v>0</v>
      </c>
      <c r="U7" s="17">
        <f>(T7/D6)*100</f>
        <v>0</v>
      </c>
      <c r="V7" s="54"/>
      <c r="W7" s="18"/>
      <c r="X7" s="54"/>
      <c r="Y7" s="54"/>
      <c r="Z7" s="7"/>
      <c r="AA7" s="7"/>
      <c r="AB7" s="7"/>
      <c r="AC7" s="7"/>
      <c r="AD7" s="7"/>
      <c r="AE7" s="7"/>
      <c r="AF7" s="7"/>
    </row>
    <row r="8" spans="1:32" ht="39.75" customHeight="1">
      <c r="A8" s="69" t="s">
        <v>38</v>
      </c>
      <c r="B8" s="65" t="s">
        <v>39</v>
      </c>
      <c r="C8" s="65" t="s">
        <v>40</v>
      </c>
      <c r="D8" s="72">
        <v>610</v>
      </c>
      <c r="E8" s="66" t="s">
        <v>41</v>
      </c>
      <c r="F8" s="74" t="s">
        <v>35</v>
      </c>
      <c r="G8" s="8" t="s">
        <v>36</v>
      </c>
      <c r="H8" s="19">
        <v>610</v>
      </c>
      <c r="I8" s="19">
        <v>610</v>
      </c>
      <c r="J8" s="19">
        <v>610</v>
      </c>
      <c r="K8" s="19">
        <v>610</v>
      </c>
      <c r="L8" s="19">
        <v>610</v>
      </c>
      <c r="M8" s="19">
        <v>610</v>
      </c>
      <c r="N8" s="19">
        <v>610</v>
      </c>
      <c r="O8" s="19">
        <v>610</v>
      </c>
      <c r="P8" s="19">
        <v>610</v>
      </c>
      <c r="Q8" s="19">
        <v>610</v>
      </c>
      <c r="R8" s="19">
        <v>610</v>
      </c>
      <c r="S8" s="19">
        <v>610</v>
      </c>
      <c r="T8" s="19">
        <f t="shared" ref="T8:T10" si="1">SUM(H8:S8)/12</f>
        <v>610</v>
      </c>
      <c r="U8" s="10">
        <f>(T8/D8)*100</f>
        <v>100</v>
      </c>
      <c r="V8" s="55"/>
      <c r="W8" s="55" t="s">
        <v>42</v>
      </c>
      <c r="X8" s="55"/>
      <c r="Y8" s="55"/>
      <c r="Z8" s="21"/>
      <c r="AA8" s="7"/>
      <c r="AB8" s="7"/>
      <c r="AC8" s="7"/>
      <c r="AD8" s="7"/>
      <c r="AE8" s="7"/>
      <c r="AF8" s="7"/>
    </row>
    <row r="9" spans="1:32" ht="109.5" customHeight="1">
      <c r="A9" s="54"/>
      <c r="B9" s="54"/>
      <c r="C9" s="54"/>
      <c r="D9" s="54"/>
      <c r="E9" s="54"/>
      <c r="F9" s="75"/>
      <c r="G9" s="12" t="s">
        <v>37</v>
      </c>
      <c r="H9" s="13"/>
      <c r="I9" s="15"/>
      <c r="J9" s="15"/>
      <c r="K9" s="22">
        <v>445</v>
      </c>
      <c r="L9" s="22">
        <v>402</v>
      </c>
      <c r="M9" s="22">
        <v>437</v>
      </c>
      <c r="N9" s="22">
        <v>437</v>
      </c>
      <c r="O9" s="23">
        <v>437</v>
      </c>
      <c r="P9" s="23">
        <v>431</v>
      </c>
      <c r="Q9" s="24"/>
      <c r="R9" s="24"/>
      <c r="S9" s="24"/>
      <c r="T9" s="25">
        <f t="shared" si="1"/>
        <v>215.75</v>
      </c>
      <c r="U9" s="17">
        <f>(T9/D8)*100</f>
        <v>35.368852459016395</v>
      </c>
      <c r="V9" s="54"/>
      <c r="W9" s="54"/>
      <c r="X9" s="54"/>
      <c r="Y9" s="54"/>
      <c r="Z9" s="21"/>
      <c r="AA9" s="7"/>
      <c r="AB9" s="7"/>
      <c r="AC9" s="7"/>
      <c r="AD9" s="7"/>
      <c r="AE9" s="7"/>
      <c r="AF9" s="7"/>
    </row>
    <row r="10" spans="1:32" ht="39.75" customHeight="1">
      <c r="A10" s="69" t="s">
        <v>43</v>
      </c>
      <c r="B10" s="65" t="s">
        <v>44</v>
      </c>
      <c r="C10" s="65" t="s">
        <v>45</v>
      </c>
      <c r="D10" s="73">
        <v>300</v>
      </c>
      <c r="E10" s="65" t="s">
        <v>46</v>
      </c>
      <c r="F10" s="74" t="s">
        <v>35</v>
      </c>
      <c r="G10" s="8" t="s">
        <v>36</v>
      </c>
      <c r="H10" s="19">
        <v>300</v>
      </c>
      <c r="I10" s="19">
        <v>300</v>
      </c>
      <c r="J10" s="19">
        <v>300</v>
      </c>
      <c r="K10" s="19">
        <v>300</v>
      </c>
      <c r="L10" s="19">
        <v>300</v>
      </c>
      <c r="M10" s="19">
        <v>300</v>
      </c>
      <c r="N10" s="19">
        <v>300</v>
      </c>
      <c r="O10" s="19">
        <v>300</v>
      </c>
      <c r="P10" s="19">
        <v>300</v>
      </c>
      <c r="Q10" s="19">
        <v>300</v>
      </c>
      <c r="R10" s="19">
        <v>300</v>
      </c>
      <c r="S10" s="19">
        <v>300</v>
      </c>
      <c r="T10" s="19">
        <f t="shared" si="1"/>
        <v>300</v>
      </c>
      <c r="U10" s="10">
        <f>(T10/D10)*100</f>
        <v>100</v>
      </c>
      <c r="V10" s="63"/>
      <c r="W10" s="26"/>
      <c r="X10" s="63"/>
      <c r="Y10" s="63"/>
      <c r="Z10" s="21"/>
      <c r="AA10" s="7"/>
      <c r="AB10" s="7"/>
      <c r="AC10" s="7"/>
      <c r="AD10" s="7"/>
      <c r="AE10" s="7"/>
      <c r="AF10" s="7"/>
    </row>
    <row r="11" spans="1:32" ht="109.5" customHeight="1">
      <c r="A11" s="54"/>
      <c r="B11" s="54"/>
      <c r="C11" s="54"/>
      <c r="D11" s="54"/>
      <c r="E11" s="54"/>
      <c r="F11" s="75"/>
      <c r="G11" s="27" t="s">
        <v>37</v>
      </c>
      <c r="H11" s="13"/>
      <c r="I11" s="15"/>
      <c r="J11" s="15"/>
      <c r="K11" s="14">
        <v>272</v>
      </c>
      <c r="L11" s="22">
        <v>244</v>
      </c>
      <c r="M11" s="14">
        <v>1334</v>
      </c>
      <c r="N11" s="14">
        <v>330</v>
      </c>
      <c r="O11" s="28">
        <v>327</v>
      </c>
      <c r="P11" s="28">
        <v>326</v>
      </c>
      <c r="Q11" s="15"/>
      <c r="R11" s="15"/>
      <c r="S11" s="15"/>
      <c r="T11" s="29">
        <f>SUM(H11:S11)</f>
        <v>2833</v>
      </c>
      <c r="U11" s="17">
        <f>(T11/D10)*100</f>
        <v>944.33333333333337</v>
      </c>
      <c r="V11" s="54"/>
      <c r="W11" s="30"/>
      <c r="X11" s="54"/>
      <c r="Y11" s="54"/>
      <c r="Z11" s="21"/>
      <c r="AA11" s="7"/>
      <c r="AB11" s="7"/>
      <c r="AC11" s="7"/>
      <c r="AD11" s="7"/>
      <c r="AE11" s="7"/>
      <c r="AF11" s="7"/>
    </row>
    <row r="12" spans="1:32" ht="39.75" customHeight="1">
      <c r="A12" s="69" t="s">
        <v>47</v>
      </c>
      <c r="B12" s="65" t="s">
        <v>48</v>
      </c>
      <c r="C12" s="65" t="s">
        <v>49</v>
      </c>
      <c r="D12" s="76">
        <v>32</v>
      </c>
      <c r="E12" s="65" t="s">
        <v>50</v>
      </c>
      <c r="F12" s="77" t="s">
        <v>35</v>
      </c>
      <c r="G12" s="8" t="s">
        <v>36</v>
      </c>
      <c r="H12" s="31">
        <v>32</v>
      </c>
      <c r="I12" s="31">
        <v>32</v>
      </c>
      <c r="J12" s="31">
        <v>32</v>
      </c>
      <c r="K12" s="31">
        <v>32</v>
      </c>
      <c r="L12" s="31">
        <v>32</v>
      </c>
      <c r="M12" s="32">
        <v>15</v>
      </c>
      <c r="N12" s="32">
        <v>15</v>
      </c>
      <c r="O12" s="32">
        <v>15</v>
      </c>
      <c r="P12" s="32">
        <v>15</v>
      </c>
      <c r="Q12" s="32">
        <v>15</v>
      </c>
      <c r="R12" s="32">
        <v>15</v>
      </c>
      <c r="S12" s="32">
        <v>15</v>
      </c>
      <c r="T12" s="33">
        <v>15</v>
      </c>
      <c r="U12" s="10">
        <f>(T12/D12)*100</f>
        <v>46.875</v>
      </c>
      <c r="V12" s="63"/>
      <c r="W12" s="63" t="s">
        <v>51</v>
      </c>
      <c r="X12" s="63"/>
      <c r="Y12" s="63"/>
      <c r="Z12" s="21"/>
      <c r="AA12" s="7"/>
      <c r="AB12" s="7"/>
      <c r="AC12" s="7"/>
      <c r="AD12" s="7"/>
      <c r="AE12" s="7"/>
      <c r="AF12" s="7"/>
    </row>
    <row r="13" spans="1:32" ht="109.5" customHeight="1">
      <c r="A13" s="54"/>
      <c r="B13" s="54"/>
      <c r="C13" s="54"/>
      <c r="D13" s="54"/>
      <c r="E13" s="54"/>
      <c r="F13" s="54"/>
      <c r="G13" s="12" t="s">
        <v>37</v>
      </c>
      <c r="H13" s="34"/>
      <c r="I13" s="24"/>
      <c r="J13" s="24"/>
      <c r="K13" s="22">
        <v>15</v>
      </c>
      <c r="L13" s="22">
        <v>7</v>
      </c>
      <c r="M13" s="22">
        <v>31</v>
      </c>
      <c r="N13" s="22">
        <v>10</v>
      </c>
      <c r="O13" s="23">
        <v>12</v>
      </c>
      <c r="P13" s="23">
        <v>12</v>
      </c>
      <c r="Q13" s="24"/>
      <c r="R13" s="24"/>
      <c r="S13" s="24"/>
      <c r="T13" s="29">
        <f>SUM(H13:S13)</f>
        <v>87</v>
      </c>
      <c r="U13" s="17">
        <f>(T13/D12)*100</f>
        <v>271.875</v>
      </c>
      <c r="V13" s="54"/>
      <c r="W13" s="54"/>
      <c r="X13" s="54"/>
      <c r="Y13" s="54"/>
      <c r="Z13" s="21"/>
      <c r="AA13" s="7"/>
      <c r="AB13" s="7"/>
      <c r="AC13" s="7"/>
      <c r="AD13" s="7"/>
      <c r="AE13" s="7"/>
      <c r="AF13" s="7"/>
    </row>
    <row r="14" spans="1:32" ht="39.75" customHeight="1">
      <c r="A14" s="69" t="s">
        <v>47</v>
      </c>
      <c r="B14" s="66" t="s">
        <v>52</v>
      </c>
      <c r="C14" s="65" t="s">
        <v>53</v>
      </c>
      <c r="D14" s="72">
        <v>23</v>
      </c>
      <c r="E14" s="66" t="s">
        <v>50</v>
      </c>
      <c r="F14" s="77" t="s">
        <v>35</v>
      </c>
      <c r="G14" s="8" t="s">
        <v>36</v>
      </c>
      <c r="H14" s="19">
        <v>23</v>
      </c>
      <c r="I14" s="19">
        <v>23</v>
      </c>
      <c r="J14" s="19">
        <v>23</v>
      </c>
      <c r="K14" s="19">
        <v>23</v>
      </c>
      <c r="L14" s="19">
        <v>23</v>
      </c>
      <c r="M14" s="19">
        <v>23</v>
      </c>
      <c r="N14" s="19">
        <v>23</v>
      </c>
      <c r="O14" s="19">
        <v>23</v>
      </c>
      <c r="P14" s="19">
        <v>23</v>
      </c>
      <c r="Q14" s="19">
        <v>23</v>
      </c>
      <c r="R14" s="19">
        <v>23</v>
      </c>
      <c r="S14" s="19">
        <v>23</v>
      </c>
      <c r="T14" s="19">
        <f>SUM(H14:S14)/12</f>
        <v>23</v>
      </c>
      <c r="U14" s="10">
        <f>(T14/D14)*100</f>
        <v>100</v>
      </c>
      <c r="V14" s="63"/>
      <c r="W14" s="63" t="s">
        <v>51</v>
      </c>
      <c r="X14" s="63"/>
      <c r="Y14" s="63"/>
      <c r="Z14" s="21"/>
      <c r="AA14" s="7"/>
      <c r="AB14" s="7"/>
      <c r="AC14" s="7"/>
      <c r="AD14" s="7"/>
      <c r="AE14" s="7"/>
      <c r="AF14" s="7"/>
    </row>
    <row r="15" spans="1:32" ht="109.5" customHeight="1">
      <c r="A15" s="54"/>
      <c r="B15" s="54"/>
      <c r="C15" s="54"/>
      <c r="D15" s="54"/>
      <c r="E15" s="54"/>
      <c r="F15" s="54"/>
      <c r="G15" s="27" t="s">
        <v>37</v>
      </c>
      <c r="H15" s="13"/>
      <c r="I15" s="15"/>
      <c r="J15" s="15"/>
      <c r="K15" s="28">
        <v>4</v>
      </c>
      <c r="L15" s="28">
        <v>5</v>
      </c>
      <c r="M15" s="28">
        <v>28</v>
      </c>
      <c r="N15" s="28">
        <v>20</v>
      </c>
      <c r="O15" s="28">
        <v>15</v>
      </c>
      <c r="P15" s="35">
        <v>22</v>
      </c>
      <c r="Q15" s="15"/>
      <c r="R15" s="15"/>
      <c r="S15" s="15"/>
      <c r="T15" s="29">
        <f>SUM(H15:S15)</f>
        <v>94</v>
      </c>
      <c r="U15" s="17">
        <f>(T15/D14)*100</f>
        <v>408.69565217391306</v>
      </c>
      <c r="V15" s="54"/>
      <c r="W15" s="54"/>
      <c r="X15" s="54"/>
      <c r="Y15" s="54"/>
      <c r="Z15" s="21"/>
      <c r="AA15" s="7"/>
      <c r="AB15" s="7"/>
      <c r="AC15" s="7"/>
      <c r="AD15" s="7"/>
      <c r="AE15" s="7"/>
      <c r="AF15" s="7"/>
    </row>
    <row r="16" spans="1:32" ht="39.75" customHeight="1">
      <c r="A16" s="69" t="s">
        <v>47</v>
      </c>
      <c r="B16" s="65" t="s">
        <v>54</v>
      </c>
      <c r="C16" s="65" t="s">
        <v>55</v>
      </c>
      <c r="D16" s="73">
        <v>320</v>
      </c>
      <c r="E16" s="65" t="s">
        <v>56</v>
      </c>
      <c r="F16" s="77" t="s">
        <v>35</v>
      </c>
      <c r="G16" s="8" t="s">
        <v>36</v>
      </c>
      <c r="H16" s="19">
        <v>320</v>
      </c>
      <c r="I16" s="19">
        <v>320</v>
      </c>
      <c r="J16" s="19">
        <v>320</v>
      </c>
      <c r="K16" s="19">
        <v>320</v>
      </c>
      <c r="L16" s="19">
        <v>320</v>
      </c>
      <c r="M16" s="19">
        <v>320</v>
      </c>
      <c r="N16" s="19">
        <v>320</v>
      </c>
      <c r="O16" s="19">
        <v>320</v>
      </c>
      <c r="P16" s="19">
        <v>320</v>
      </c>
      <c r="Q16" s="19">
        <v>320</v>
      </c>
      <c r="R16" s="19">
        <v>320</v>
      </c>
      <c r="S16" s="19">
        <v>320</v>
      </c>
      <c r="T16" s="19">
        <f>SUM(H16:S16)/12</f>
        <v>320</v>
      </c>
      <c r="U16" s="10">
        <f>(T16/D16)*100</f>
        <v>100</v>
      </c>
      <c r="V16" s="63"/>
      <c r="W16" s="26"/>
      <c r="X16" s="63"/>
      <c r="Y16" s="63"/>
      <c r="Z16" s="21"/>
      <c r="AA16" s="7"/>
      <c r="AB16" s="7"/>
      <c r="AC16" s="7"/>
      <c r="AD16" s="7"/>
      <c r="AE16" s="7"/>
      <c r="AF16" s="7"/>
    </row>
    <row r="17" spans="1:32" ht="109.5" customHeight="1">
      <c r="A17" s="54"/>
      <c r="B17" s="54"/>
      <c r="C17" s="54"/>
      <c r="D17" s="54"/>
      <c r="E17" s="54"/>
      <c r="F17" s="54"/>
      <c r="G17" s="27" t="s">
        <v>37</v>
      </c>
      <c r="H17" s="13"/>
      <c r="I17" s="15"/>
      <c r="J17" s="15"/>
      <c r="K17" s="14">
        <v>337</v>
      </c>
      <c r="L17" s="14">
        <v>303</v>
      </c>
      <c r="M17" s="14">
        <v>1037</v>
      </c>
      <c r="N17" s="14">
        <v>321</v>
      </c>
      <c r="O17" s="28">
        <v>320</v>
      </c>
      <c r="P17" s="28">
        <v>326</v>
      </c>
      <c r="Q17" s="15"/>
      <c r="R17" s="15"/>
      <c r="S17" s="15"/>
      <c r="T17" s="29">
        <f t="shared" ref="T17:T19" si="2">SUM(H17:S17)</f>
        <v>2644</v>
      </c>
      <c r="U17" s="17">
        <f>(T17/D16)*100</f>
        <v>826.24999999999989</v>
      </c>
      <c r="V17" s="54"/>
      <c r="W17" s="30"/>
      <c r="X17" s="54"/>
      <c r="Y17" s="54"/>
      <c r="Z17" s="21"/>
      <c r="AA17" s="7"/>
      <c r="AB17" s="7"/>
      <c r="AC17" s="7"/>
      <c r="AD17" s="7"/>
      <c r="AE17" s="7"/>
      <c r="AF17" s="7"/>
    </row>
    <row r="18" spans="1:32" ht="39.75" customHeight="1">
      <c r="A18" s="69" t="s">
        <v>47</v>
      </c>
      <c r="B18" s="66" t="s">
        <v>57</v>
      </c>
      <c r="C18" s="65" t="s">
        <v>58</v>
      </c>
      <c r="D18" s="65">
        <v>96</v>
      </c>
      <c r="E18" s="72" t="s">
        <v>47</v>
      </c>
      <c r="F18" s="77" t="s">
        <v>35</v>
      </c>
      <c r="G18" s="8" t="s">
        <v>36</v>
      </c>
      <c r="H18" s="9"/>
      <c r="I18" s="9"/>
      <c r="J18" s="9">
        <v>24</v>
      </c>
      <c r="K18" s="9"/>
      <c r="L18" s="9"/>
      <c r="M18" s="9">
        <v>24</v>
      </c>
      <c r="N18" s="9"/>
      <c r="O18" s="9"/>
      <c r="P18" s="9">
        <v>24</v>
      </c>
      <c r="Q18" s="9"/>
      <c r="R18" s="9"/>
      <c r="S18" s="9">
        <v>24</v>
      </c>
      <c r="T18" s="36">
        <f t="shared" si="2"/>
        <v>96</v>
      </c>
      <c r="U18" s="10">
        <f>(T18/D18)*100</f>
        <v>100</v>
      </c>
      <c r="V18" s="53"/>
      <c r="W18" s="37"/>
      <c r="X18" s="53"/>
      <c r="Y18" s="53"/>
      <c r="Z18" s="21"/>
      <c r="AA18" s="7"/>
      <c r="AB18" s="7"/>
      <c r="AC18" s="7"/>
      <c r="AD18" s="7"/>
      <c r="AE18" s="7"/>
      <c r="AF18" s="7"/>
    </row>
    <row r="19" spans="1:32" ht="109.5" customHeight="1">
      <c r="A19" s="54"/>
      <c r="B19" s="54"/>
      <c r="C19" s="54"/>
      <c r="D19" s="54"/>
      <c r="E19" s="54"/>
      <c r="F19" s="54"/>
      <c r="G19" s="27" t="s">
        <v>37</v>
      </c>
      <c r="H19" s="13"/>
      <c r="I19" s="15"/>
      <c r="J19" s="15"/>
      <c r="K19" s="15"/>
      <c r="L19" s="15"/>
      <c r="M19" s="14">
        <v>39</v>
      </c>
      <c r="N19" s="15"/>
      <c r="O19" s="15"/>
      <c r="P19" s="28">
        <v>24</v>
      </c>
      <c r="Q19" s="15"/>
      <c r="R19" s="15"/>
      <c r="S19" s="15"/>
      <c r="T19" s="29">
        <f t="shared" si="2"/>
        <v>63</v>
      </c>
      <c r="U19" s="17">
        <f>(T19/D18)*100</f>
        <v>65.625</v>
      </c>
      <c r="V19" s="54"/>
      <c r="W19" s="38"/>
      <c r="X19" s="54"/>
      <c r="Y19" s="54"/>
      <c r="Z19" s="21"/>
      <c r="AA19" s="7"/>
      <c r="AB19" s="7"/>
      <c r="AC19" s="7"/>
      <c r="AD19" s="7"/>
      <c r="AE19" s="7"/>
      <c r="AF19" s="7"/>
    </row>
    <row r="20" spans="1:32" ht="39.75" customHeight="1">
      <c r="A20" s="69" t="s">
        <v>43</v>
      </c>
      <c r="B20" s="66" t="s">
        <v>59</v>
      </c>
      <c r="C20" s="65" t="s">
        <v>60</v>
      </c>
      <c r="D20" s="78">
        <v>320</v>
      </c>
      <c r="E20" s="65" t="s">
        <v>61</v>
      </c>
      <c r="F20" s="77" t="s">
        <v>35</v>
      </c>
      <c r="G20" s="8" t="s">
        <v>36</v>
      </c>
      <c r="H20" s="19">
        <v>320</v>
      </c>
      <c r="I20" s="19">
        <v>320</v>
      </c>
      <c r="J20" s="19">
        <v>320</v>
      </c>
      <c r="K20" s="19">
        <v>320</v>
      </c>
      <c r="L20" s="19">
        <v>320</v>
      </c>
      <c r="M20" s="19">
        <v>320</v>
      </c>
      <c r="N20" s="19">
        <v>320</v>
      </c>
      <c r="O20" s="19">
        <v>320</v>
      </c>
      <c r="P20" s="19">
        <v>320</v>
      </c>
      <c r="Q20" s="19">
        <v>320</v>
      </c>
      <c r="R20" s="19">
        <v>320</v>
      </c>
      <c r="S20" s="19">
        <v>320</v>
      </c>
      <c r="T20" s="19">
        <v>320</v>
      </c>
      <c r="U20" s="10">
        <f>(T20/D20)*100</f>
        <v>100</v>
      </c>
      <c r="V20" s="64"/>
      <c r="W20" s="39"/>
      <c r="X20" s="64"/>
      <c r="Y20" s="64"/>
      <c r="Z20" s="21"/>
      <c r="AA20" s="7"/>
      <c r="AB20" s="7"/>
      <c r="AC20" s="7"/>
      <c r="AD20" s="7"/>
      <c r="AE20" s="7"/>
      <c r="AF20" s="7"/>
    </row>
    <row r="21" spans="1:32" ht="109.5" customHeight="1">
      <c r="A21" s="54"/>
      <c r="B21" s="54"/>
      <c r="C21" s="54"/>
      <c r="D21" s="54"/>
      <c r="E21" s="54"/>
      <c r="F21" s="54"/>
      <c r="G21" s="27" t="s">
        <v>37</v>
      </c>
      <c r="H21" s="13"/>
      <c r="I21" s="15"/>
      <c r="J21" s="15"/>
      <c r="K21" s="14">
        <v>337</v>
      </c>
      <c r="L21" s="14">
        <v>303</v>
      </c>
      <c r="M21" s="14">
        <v>1334</v>
      </c>
      <c r="N21" s="14">
        <v>330</v>
      </c>
      <c r="O21" s="28">
        <v>327</v>
      </c>
      <c r="P21" s="28">
        <v>326</v>
      </c>
      <c r="Q21" s="15"/>
      <c r="R21" s="15"/>
      <c r="S21" s="15"/>
      <c r="T21" s="29">
        <f>SUM(H21:S21)</f>
        <v>2957</v>
      </c>
      <c r="U21" s="17">
        <f>(T21/D20)*100</f>
        <v>924.0625</v>
      </c>
      <c r="V21" s="54"/>
      <c r="W21" s="40"/>
      <c r="X21" s="54"/>
      <c r="Y21" s="54"/>
      <c r="Z21" s="21"/>
      <c r="AA21" s="7"/>
      <c r="AB21" s="7"/>
      <c r="AC21" s="7"/>
      <c r="AD21" s="7"/>
      <c r="AE21" s="7"/>
      <c r="AF21" s="7"/>
    </row>
    <row r="22" spans="1:32" ht="39.75" customHeight="1">
      <c r="A22" s="69" t="s">
        <v>47</v>
      </c>
      <c r="B22" s="80" t="s">
        <v>62</v>
      </c>
      <c r="C22" s="65" t="s">
        <v>63</v>
      </c>
      <c r="D22" s="78">
        <v>320</v>
      </c>
      <c r="E22" s="65" t="s">
        <v>64</v>
      </c>
      <c r="F22" s="77" t="s">
        <v>35</v>
      </c>
      <c r="G22" s="8" t="s">
        <v>36</v>
      </c>
      <c r="H22" s="19">
        <v>320</v>
      </c>
      <c r="I22" s="19">
        <v>320</v>
      </c>
      <c r="J22" s="19">
        <v>320</v>
      </c>
      <c r="K22" s="19">
        <v>320</v>
      </c>
      <c r="L22" s="19">
        <v>320</v>
      </c>
      <c r="M22" s="19">
        <v>320</v>
      </c>
      <c r="N22" s="19">
        <v>320</v>
      </c>
      <c r="O22" s="19">
        <v>320</v>
      </c>
      <c r="P22" s="19">
        <v>320</v>
      </c>
      <c r="Q22" s="19">
        <v>320</v>
      </c>
      <c r="R22" s="19">
        <v>320</v>
      </c>
      <c r="S22" s="19">
        <v>320</v>
      </c>
      <c r="T22" s="19">
        <v>320</v>
      </c>
      <c r="U22" s="10">
        <f>(T22/D22)*100</f>
        <v>100</v>
      </c>
      <c r="V22" s="63"/>
      <c r="W22" s="26"/>
      <c r="X22" s="63"/>
      <c r="Y22" s="63"/>
      <c r="Z22" s="21"/>
      <c r="AA22" s="7"/>
      <c r="AB22" s="7"/>
      <c r="AC22" s="7"/>
      <c r="AD22" s="7"/>
      <c r="AE22" s="7"/>
      <c r="AF22" s="7"/>
    </row>
    <row r="23" spans="1:32" ht="109.5" customHeight="1">
      <c r="A23" s="54"/>
      <c r="B23" s="54"/>
      <c r="C23" s="54"/>
      <c r="D23" s="54"/>
      <c r="E23" s="54"/>
      <c r="F23" s="54"/>
      <c r="G23" s="27" t="s">
        <v>37</v>
      </c>
      <c r="H23" s="13"/>
      <c r="I23" s="15"/>
      <c r="J23" s="15"/>
      <c r="K23" s="14">
        <v>337</v>
      </c>
      <c r="L23" s="14">
        <v>303</v>
      </c>
      <c r="M23" s="14">
        <v>1334</v>
      </c>
      <c r="N23" s="14">
        <v>330</v>
      </c>
      <c r="O23" s="28">
        <v>327</v>
      </c>
      <c r="P23" s="28">
        <v>326</v>
      </c>
      <c r="Q23" s="15"/>
      <c r="R23" s="15"/>
      <c r="S23" s="15"/>
      <c r="T23" s="29">
        <f>SUM(H23:S23)</f>
        <v>2957</v>
      </c>
      <c r="U23" s="17">
        <f>(T23/D22)*100</f>
        <v>924.0625</v>
      </c>
      <c r="V23" s="54"/>
      <c r="W23" s="30"/>
      <c r="X23" s="54"/>
      <c r="Y23" s="54"/>
      <c r="Z23" s="21"/>
      <c r="AA23" s="7"/>
      <c r="AB23" s="7"/>
      <c r="AC23" s="7"/>
      <c r="AD23" s="7"/>
      <c r="AE23" s="7"/>
      <c r="AF23" s="7"/>
    </row>
    <row r="24" spans="1:32" ht="39.75" customHeight="1">
      <c r="A24" s="69" t="s">
        <v>47</v>
      </c>
      <c r="B24" s="66" t="s">
        <v>65</v>
      </c>
      <c r="C24" s="65" t="s">
        <v>66</v>
      </c>
      <c r="D24" s="78">
        <v>320</v>
      </c>
      <c r="E24" s="65" t="s">
        <v>67</v>
      </c>
      <c r="F24" s="77" t="s">
        <v>35</v>
      </c>
      <c r="G24" s="19" t="s">
        <v>36</v>
      </c>
      <c r="H24" s="19">
        <v>320</v>
      </c>
      <c r="I24" s="19">
        <v>320</v>
      </c>
      <c r="J24" s="19">
        <v>320</v>
      </c>
      <c r="K24" s="19">
        <v>320</v>
      </c>
      <c r="L24" s="19">
        <v>320</v>
      </c>
      <c r="M24" s="19">
        <v>320</v>
      </c>
      <c r="N24" s="19">
        <v>320</v>
      </c>
      <c r="O24" s="19">
        <v>320</v>
      </c>
      <c r="P24" s="19">
        <v>320</v>
      </c>
      <c r="Q24" s="19">
        <v>320</v>
      </c>
      <c r="R24" s="19">
        <v>320</v>
      </c>
      <c r="S24" s="19">
        <v>320</v>
      </c>
      <c r="T24" s="19">
        <v>320</v>
      </c>
      <c r="U24" s="10">
        <f>(T24/D24)*100</f>
        <v>100</v>
      </c>
      <c r="V24" s="63"/>
      <c r="W24" s="26"/>
      <c r="X24" s="63"/>
      <c r="Y24" s="63"/>
      <c r="Z24" s="21"/>
      <c r="AA24" s="7"/>
      <c r="AB24" s="7"/>
      <c r="AC24" s="7"/>
      <c r="AD24" s="7"/>
      <c r="AE24" s="7"/>
      <c r="AF24" s="7"/>
    </row>
    <row r="25" spans="1:32" ht="109.5" customHeight="1">
      <c r="A25" s="54"/>
      <c r="B25" s="54"/>
      <c r="C25" s="54"/>
      <c r="D25" s="54"/>
      <c r="E25" s="54"/>
      <c r="F25" s="54"/>
      <c r="G25" s="27" t="s">
        <v>37</v>
      </c>
      <c r="H25" s="13"/>
      <c r="I25" s="15"/>
      <c r="J25" s="15"/>
      <c r="K25" s="14">
        <v>337</v>
      </c>
      <c r="L25" s="14">
        <v>303</v>
      </c>
      <c r="M25" s="14">
        <v>1334</v>
      </c>
      <c r="N25" s="14">
        <v>330</v>
      </c>
      <c r="O25" s="28">
        <v>327</v>
      </c>
      <c r="P25" s="28">
        <v>326</v>
      </c>
      <c r="Q25" s="15"/>
      <c r="R25" s="15"/>
      <c r="S25" s="15"/>
      <c r="T25" s="29">
        <f>SUM(H25:S25)</f>
        <v>2957</v>
      </c>
      <c r="U25" s="17">
        <f>(T25/D24)*100</f>
        <v>924.0625</v>
      </c>
      <c r="V25" s="54"/>
      <c r="W25" s="30"/>
      <c r="X25" s="54"/>
      <c r="Y25" s="54"/>
      <c r="Z25" s="21"/>
      <c r="AA25" s="7"/>
      <c r="AB25" s="7"/>
      <c r="AC25" s="7"/>
      <c r="AD25" s="7"/>
      <c r="AE25" s="7"/>
      <c r="AF25" s="7"/>
    </row>
    <row r="26" spans="1:32" ht="39.75" customHeight="1">
      <c r="A26" s="69" t="s">
        <v>47</v>
      </c>
      <c r="B26" s="79" t="s">
        <v>68</v>
      </c>
      <c r="C26" s="65" t="s">
        <v>69</v>
      </c>
      <c r="D26" s="78">
        <v>320</v>
      </c>
      <c r="E26" s="65" t="s">
        <v>70</v>
      </c>
      <c r="F26" s="77" t="s">
        <v>35</v>
      </c>
      <c r="G26" s="19" t="s">
        <v>36</v>
      </c>
      <c r="H26" s="19">
        <v>320</v>
      </c>
      <c r="I26" s="19">
        <v>320</v>
      </c>
      <c r="J26" s="19">
        <v>320</v>
      </c>
      <c r="K26" s="19">
        <v>320</v>
      </c>
      <c r="L26" s="19">
        <v>320</v>
      </c>
      <c r="M26" s="19">
        <v>320</v>
      </c>
      <c r="N26" s="19">
        <v>320</v>
      </c>
      <c r="O26" s="19">
        <v>320</v>
      </c>
      <c r="P26" s="19">
        <v>320</v>
      </c>
      <c r="Q26" s="19">
        <v>320</v>
      </c>
      <c r="R26" s="19">
        <v>320</v>
      </c>
      <c r="S26" s="19">
        <v>320</v>
      </c>
      <c r="T26" s="19">
        <v>320</v>
      </c>
      <c r="U26" s="10">
        <f>(T26/D26)*100</f>
        <v>100</v>
      </c>
      <c r="V26" s="63"/>
      <c r="W26" s="26"/>
      <c r="X26" s="63"/>
      <c r="Y26" s="63"/>
      <c r="Z26" s="21"/>
      <c r="AA26" s="7"/>
      <c r="AB26" s="7"/>
      <c r="AC26" s="7"/>
      <c r="AD26" s="7"/>
      <c r="AE26" s="7"/>
      <c r="AF26" s="7"/>
    </row>
    <row r="27" spans="1:32" ht="109.5" customHeight="1">
      <c r="A27" s="54"/>
      <c r="B27" s="54"/>
      <c r="C27" s="54"/>
      <c r="D27" s="54"/>
      <c r="E27" s="54"/>
      <c r="F27" s="54"/>
      <c r="G27" s="27" t="s">
        <v>37</v>
      </c>
      <c r="H27" s="13"/>
      <c r="I27" s="15"/>
      <c r="J27" s="15"/>
      <c r="K27" s="14">
        <v>337</v>
      </c>
      <c r="L27" s="14">
        <v>303</v>
      </c>
      <c r="M27" s="14">
        <v>1334</v>
      </c>
      <c r="N27" s="14">
        <v>330</v>
      </c>
      <c r="O27" s="28">
        <v>327</v>
      </c>
      <c r="P27" s="28">
        <v>326</v>
      </c>
      <c r="Q27" s="15"/>
      <c r="R27" s="15"/>
      <c r="S27" s="15"/>
      <c r="T27" s="29">
        <f>SUM(H27:S27)</f>
        <v>2957</v>
      </c>
      <c r="U27" s="17">
        <f>(T27/D26)*100</f>
        <v>924.0625</v>
      </c>
      <c r="V27" s="54"/>
      <c r="W27" s="30"/>
      <c r="X27" s="54"/>
      <c r="Y27" s="54"/>
      <c r="Z27" s="21"/>
      <c r="AA27" s="7"/>
      <c r="AB27" s="7"/>
      <c r="AC27" s="7"/>
      <c r="AD27" s="7"/>
      <c r="AE27" s="7"/>
      <c r="AF27" s="7"/>
    </row>
    <row r="28" spans="1:32" ht="39.75" customHeight="1">
      <c r="A28" s="69" t="s">
        <v>43</v>
      </c>
      <c r="B28" s="65" t="s">
        <v>71</v>
      </c>
      <c r="C28" s="65" t="s">
        <v>72</v>
      </c>
      <c r="D28" s="78">
        <v>20</v>
      </c>
      <c r="E28" s="66" t="s">
        <v>73</v>
      </c>
      <c r="F28" s="77" t="s">
        <v>35</v>
      </c>
      <c r="G28" s="8" t="s">
        <v>36</v>
      </c>
      <c r="H28" s="9"/>
      <c r="I28" s="9"/>
      <c r="J28" s="9">
        <v>20</v>
      </c>
      <c r="K28" s="9"/>
      <c r="L28" s="9"/>
      <c r="M28" s="9">
        <v>19</v>
      </c>
      <c r="N28" s="9"/>
      <c r="O28" s="9"/>
      <c r="P28" s="9">
        <v>20</v>
      </c>
      <c r="Q28" s="9"/>
      <c r="R28" s="9"/>
      <c r="S28" s="9">
        <v>20</v>
      </c>
      <c r="T28" s="9">
        <f>D28</f>
        <v>20</v>
      </c>
      <c r="U28" s="10">
        <f>(T28/D28)*100</f>
        <v>100</v>
      </c>
      <c r="V28" s="53"/>
      <c r="W28" s="37"/>
      <c r="X28" s="53"/>
      <c r="Y28" s="53"/>
      <c r="Z28" s="7"/>
      <c r="AA28" s="7"/>
      <c r="AB28" s="7"/>
      <c r="AC28" s="7"/>
      <c r="AD28" s="7"/>
      <c r="AE28" s="7"/>
      <c r="AF28" s="7"/>
    </row>
    <row r="29" spans="1:32" ht="109.5" customHeight="1">
      <c r="A29" s="54"/>
      <c r="B29" s="54"/>
      <c r="C29" s="54"/>
      <c r="D29" s="54"/>
      <c r="E29" s="54"/>
      <c r="F29" s="54"/>
      <c r="G29" s="27" t="s">
        <v>37</v>
      </c>
      <c r="H29" s="41"/>
      <c r="I29" s="15"/>
      <c r="J29" s="15"/>
      <c r="K29" s="15"/>
      <c r="L29" s="15"/>
      <c r="M29" s="14">
        <v>28</v>
      </c>
      <c r="N29" s="15"/>
      <c r="O29" s="15"/>
      <c r="P29" s="28">
        <v>8</v>
      </c>
      <c r="Q29" s="15"/>
      <c r="R29" s="15"/>
      <c r="S29" s="15"/>
      <c r="T29" s="29">
        <f t="shared" ref="T29:T33" si="3">SUM(H29:S29)</f>
        <v>36</v>
      </c>
      <c r="U29" s="17">
        <f>(T29/D28)*100</f>
        <v>180</v>
      </c>
      <c r="V29" s="54"/>
      <c r="W29" s="38"/>
      <c r="X29" s="54"/>
      <c r="Y29" s="54"/>
      <c r="Z29" s="7"/>
      <c r="AA29" s="7"/>
      <c r="AB29" s="7"/>
      <c r="AC29" s="7"/>
      <c r="AD29" s="7"/>
      <c r="AE29" s="7"/>
      <c r="AF29" s="7"/>
    </row>
    <row r="30" spans="1:32" ht="39.75" customHeight="1">
      <c r="A30" s="69" t="s">
        <v>43</v>
      </c>
      <c r="B30" s="91" t="s">
        <v>74</v>
      </c>
      <c r="C30" s="65" t="s">
        <v>75</v>
      </c>
      <c r="D30" s="78">
        <v>24</v>
      </c>
      <c r="E30" s="66" t="s">
        <v>76</v>
      </c>
      <c r="F30" s="68" t="s">
        <v>77</v>
      </c>
      <c r="G30" s="8" t="s">
        <v>36</v>
      </c>
      <c r="H30" s="9"/>
      <c r="I30" s="9"/>
      <c r="J30" s="9">
        <v>6</v>
      </c>
      <c r="K30" s="9"/>
      <c r="L30" s="9"/>
      <c r="M30" s="9">
        <v>6</v>
      </c>
      <c r="N30" s="9"/>
      <c r="O30" s="9"/>
      <c r="P30" s="9">
        <v>6</v>
      </c>
      <c r="Q30" s="9"/>
      <c r="R30" s="9"/>
      <c r="S30" s="9">
        <v>6</v>
      </c>
      <c r="T30" s="9">
        <f t="shared" si="3"/>
        <v>24</v>
      </c>
      <c r="U30" s="10">
        <f>(T30/D30)*100</f>
        <v>100</v>
      </c>
      <c r="V30" s="53"/>
      <c r="W30" s="37"/>
      <c r="X30" s="53"/>
      <c r="Y30" s="53"/>
      <c r="Z30" s="7"/>
      <c r="AA30" s="7"/>
      <c r="AB30" s="7"/>
      <c r="AC30" s="7"/>
      <c r="AD30" s="7"/>
      <c r="AE30" s="7"/>
      <c r="AF30" s="7"/>
    </row>
    <row r="31" spans="1:32" ht="109.5" customHeight="1">
      <c r="A31" s="54"/>
      <c r="B31" s="92"/>
      <c r="C31" s="54"/>
      <c r="D31" s="54"/>
      <c r="E31" s="54"/>
      <c r="F31" s="54"/>
      <c r="G31" s="27" t="s">
        <v>37</v>
      </c>
      <c r="H31" s="41"/>
      <c r="I31" s="15"/>
      <c r="J31" s="15"/>
      <c r="K31" s="15"/>
      <c r="L31" s="15"/>
      <c r="M31" s="14">
        <v>2</v>
      </c>
      <c r="N31" s="15"/>
      <c r="O31" s="15"/>
      <c r="P31" s="28">
        <v>5</v>
      </c>
      <c r="Q31" s="15"/>
      <c r="R31" s="15"/>
      <c r="S31" s="15"/>
      <c r="T31" s="29">
        <f t="shared" si="3"/>
        <v>7</v>
      </c>
      <c r="U31" s="17">
        <f>(T31/D30)*100</f>
        <v>29.166666666666668</v>
      </c>
      <c r="V31" s="54"/>
      <c r="W31" s="38"/>
      <c r="X31" s="54"/>
      <c r="Y31" s="54"/>
      <c r="Z31" s="7"/>
      <c r="AA31" s="7"/>
      <c r="AB31" s="7"/>
      <c r="AC31" s="7"/>
      <c r="AD31" s="7"/>
      <c r="AE31" s="7"/>
      <c r="AF31" s="7"/>
    </row>
    <row r="32" spans="1:32" ht="39.75" customHeight="1">
      <c r="A32" s="69" t="s">
        <v>43</v>
      </c>
      <c r="B32" s="91" t="s">
        <v>78</v>
      </c>
      <c r="C32" s="65" t="s">
        <v>79</v>
      </c>
      <c r="D32" s="78">
        <v>14</v>
      </c>
      <c r="E32" s="66" t="s">
        <v>73</v>
      </c>
      <c r="F32" s="68" t="s">
        <v>77</v>
      </c>
      <c r="G32" s="8" t="s">
        <v>36</v>
      </c>
      <c r="H32" s="9"/>
      <c r="I32" s="9"/>
      <c r="J32" s="9">
        <v>3</v>
      </c>
      <c r="K32" s="9"/>
      <c r="L32" s="9"/>
      <c r="M32" s="9">
        <v>3</v>
      </c>
      <c r="N32" s="9"/>
      <c r="O32" s="9"/>
      <c r="P32" s="9">
        <v>4</v>
      </c>
      <c r="Q32" s="9"/>
      <c r="R32" s="9"/>
      <c r="S32" s="9">
        <v>4</v>
      </c>
      <c r="T32" s="9">
        <f t="shared" si="3"/>
        <v>14</v>
      </c>
      <c r="U32" s="10">
        <f>(T32/D32)*100</f>
        <v>100</v>
      </c>
      <c r="V32" s="53"/>
      <c r="W32" s="37"/>
      <c r="X32" s="53"/>
      <c r="Y32" s="53"/>
      <c r="Z32" s="7"/>
      <c r="AA32" s="7"/>
      <c r="AB32" s="7"/>
      <c r="AC32" s="7"/>
      <c r="AD32" s="7"/>
      <c r="AE32" s="7"/>
      <c r="AF32" s="7"/>
    </row>
    <row r="33" spans="1:32" ht="109.5" customHeight="1">
      <c r="A33" s="54"/>
      <c r="B33" s="92"/>
      <c r="C33" s="54"/>
      <c r="D33" s="54"/>
      <c r="E33" s="54"/>
      <c r="F33" s="54"/>
      <c r="G33" s="27" t="s">
        <v>37</v>
      </c>
      <c r="H33" s="41"/>
      <c r="I33" s="15"/>
      <c r="J33" s="15"/>
      <c r="K33" s="15"/>
      <c r="L33" s="15"/>
      <c r="M33" s="14">
        <v>4</v>
      </c>
      <c r="N33" s="15"/>
      <c r="O33" s="15"/>
      <c r="P33" s="28">
        <v>2</v>
      </c>
      <c r="Q33" s="15"/>
      <c r="R33" s="15"/>
      <c r="S33" s="15"/>
      <c r="T33" s="29">
        <f t="shared" si="3"/>
        <v>6</v>
      </c>
      <c r="U33" s="17">
        <f>(T33/D32)*100</f>
        <v>42.857142857142854</v>
      </c>
      <c r="V33" s="54"/>
      <c r="W33" s="38"/>
      <c r="X33" s="54"/>
      <c r="Y33" s="54"/>
      <c r="Z33" s="7"/>
      <c r="AA33" s="7"/>
      <c r="AB33" s="7"/>
      <c r="AC33" s="7"/>
      <c r="AD33" s="7"/>
      <c r="AE33" s="7"/>
      <c r="AF33" s="7"/>
    </row>
    <row r="34" spans="1:32" ht="39.75" customHeight="1">
      <c r="A34" s="69" t="s">
        <v>47</v>
      </c>
      <c r="B34" s="66" t="s">
        <v>80</v>
      </c>
      <c r="C34" s="65" t="s">
        <v>81</v>
      </c>
      <c r="D34" s="78">
        <v>18</v>
      </c>
      <c r="E34" s="65" t="s">
        <v>82</v>
      </c>
      <c r="F34" s="68" t="s">
        <v>35</v>
      </c>
      <c r="G34" s="8" t="s">
        <v>36</v>
      </c>
      <c r="H34" s="9"/>
      <c r="I34" s="9"/>
      <c r="J34" s="9">
        <v>18</v>
      </c>
      <c r="K34" s="9"/>
      <c r="L34" s="9"/>
      <c r="M34" s="9">
        <v>18</v>
      </c>
      <c r="N34" s="9"/>
      <c r="O34" s="9"/>
      <c r="P34" s="9">
        <v>18</v>
      </c>
      <c r="Q34" s="9"/>
      <c r="R34" s="9"/>
      <c r="S34" s="9">
        <v>18</v>
      </c>
      <c r="T34" s="9">
        <f>SUM(H34:S34)/4</f>
        <v>18</v>
      </c>
      <c r="U34" s="10">
        <f>(T34/D34)*100</f>
        <v>100</v>
      </c>
      <c r="V34" s="53"/>
      <c r="W34" s="37"/>
      <c r="X34" s="53"/>
      <c r="Y34" s="53"/>
      <c r="Z34" s="21"/>
      <c r="AA34" s="7"/>
      <c r="AB34" s="7"/>
      <c r="AC34" s="7"/>
      <c r="AD34" s="7"/>
      <c r="AE34" s="7"/>
      <c r="AF34" s="7"/>
    </row>
    <row r="35" spans="1:32" ht="109.5" customHeight="1">
      <c r="A35" s="54"/>
      <c r="B35" s="54"/>
      <c r="C35" s="54"/>
      <c r="D35" s="54"/>
      <c r="E35" s="54"/>
      <c r="F35" s="54"/>
      <c r="G35" s="27" t="s">
        <v>37</v>
      </c>
      <c r="H35" s="13"/>
      <c r="I35" s="15"/>
      <c r="J35" s="15"/>
      <c r="K35" s="15"/>
      <c r="L35" s="15"/>
      <c r="M35" s="14">
        <v>19</v>
      </c>
      <c r="N35" s="15"/>
      <c r="O35" s="15"/>
      <c r="P35" s="28">
        <v>7</v>
      </c>
      <c r="Q35" s="15"/>
      <c r="R35" s="15"/>
      <c r="S35" s="15"/>
      <c r="T35" s="29">
        <f t="shared" ref="T35:T37" si="4">SUM(H35:S35)</f>
        <v>26</v>
      </c>
      <c r="U35" s="17">
        <f>(T35/D34)*100</f>
        <v>144.44444444444443</v>
      </c>
      <c r="V35" s="54"/>
      <c r="W35" s="38"/>
      <c r="X35" s="54"/>
      <c r="Y35" s="54"/>
      <c r="Z35" s="21"/>
      <c r="AA35" s="7"/>
      <c r="AB35" s="7"/>
      <c r="AC35" s="7"/>
      <c r="AD35" s="7"/>
      <c r="AE35" s="7"/>
      <c r="AF35" s="7"/>
    </row>
    <row r="36" spans="1:32" ht="39.75" customHeight="1">
      <c r="A36" s="69" t="s">
        <v>47</v>
      </c>
      <c r="B36" s="66" t="s">
        <v>83</v>
      </c>
      <c r="C36" s="65" t="s">
        <v>58</v>
      </c>
      <c r="D36" s="65">
        <v>16</v>
      </c>
      <c r="E36" s="72" t="s">
        <v>84</v>
      </c>
      <c r="F36" s="68" t="s">
        <v>77</v>
      </c>
      <c r="G36" s="8" t="s">
        <v>36</v>
      </c>
      <c r="H36" s="9"/>
      <c r="I36" s="9"/>
      <c r="J36" s="9">
        <v>4</v>
      </c>
      <c r="K36" s="9"/>
      <c r="L36" s="9"/>
      <c r="M36" s="9">
        <v>4</v>
      </c>
      <c r="N36" s="9"/>
      <c r="O36" s="9"/>
      <c r="P36" s="9">
        <v>4</v>
      </c>
      <c r="Q36" s="9"/>
      <c r="R36" s="9"/>
      <c r="S36" s="9">
        <v>4</v>
      </c>
      <c r="T36" s="9">
        <f t="shared" si="4"/>
        <v>16</v>
      </c>
      <c r="U36" s="10">
        <f>(T36/D36)*100</f>
        <v>100</v>
      </c>
      <c r="V36" s="53"/>
      <c r="W36" s="37"/>
      <c r="X36" s="53"/>
      <c r="Y36" s="53"/>
      <c r="Z36" s="7"/>
      <c r="AA36" s="7"/>
      <c r="AB36" s="7"/>
      <c r="AC36" s="7"/>
      <c r="AD36" s="7"/>
      <c r="AE36" s="7"/>
      <c r="AF36" s="7"/>
    </row>
    <row r="37" spans="1:32" ht="109.5" customHeight="1">
      <c r="A37" s="54"/>
      <c r="B37" s="54"/>
      <c r="C37" s="54"/>
      <c r="D37" s="54"/>
      <c r="E37" s="54"/>
      <c r="F37" s="54"/>
      <c r="G37" s="27" t="s">
        <v>37</v>
      </c>
      <c r="H37" s="13"/>
      <c r="I37" s="15"/>
      <c r="J37" s="15"/>
      <c r="K37" s="15"/>
      <c r="L37" s="15"/>
      <c r="M37" s="14">
        <v>7</v>
      </c>
      <c r="N37" s="15"/>
      <c r="O37" s="15"/>
      <c r="P37" s="28">
        <v>3</v>
      </c>
      <c r="Q37" s="15"/>
      <c r="R37" s="15"/>
      <c r="S37" s="15"/>
      <c r="T37" s="29">
        <f t="shared" si="4"/>
        <v>10</v>
      </c>
      <c r="U37" s="17">
        <f>(T37/D36)*100</f>
        <v>62.5</v>
      </c>
      <c r="V37" s="54"/>
      <c r="W37" s="38"/>
      <c r="X37" s="54"/>
      <c r="Y37" s="54"/>
      <c r="Z37" s="7"/>
      <c r="AA37" s="7"/>
      <c r="AB37" s="7"/>
      <c r="AC37" s="7"/>
      <c r="AD37" s="7"/>
      <c r="AE37" s="7"/>
      <c r="AF37" s="7"/>
    </row>
    <row r="38" spans="1:32" ht="39.75" customHeight="1">
      <c r="A38" s="69" t="s">
        <v>43</v>
      </c>
      <c r="B38" s="66" t="s">
        <v>85</v>
      </c>
      <c r="C38" s="65" t="s">
        <v>86</v>
      </c>
      <c r="D38" s="93">
        <v>347</v>
      </c>
      <c r="E38" s="65" t="s">
        <v>87</v>
      </c>
      <c r="F38" s="68" t="s">
        <v>35</v>
      </c>
      <c r="G38" s="8" t="s">
        <v>36</v>
      </c>
      <c r="H38" s="19">
        <v>335</v>
      </c>
      <c r="I38" s="19">
        <v>341</v>
      </c>
      <c r="J38" s="19">
        <v>338</v>
      </c>
      <c r="K38" s="19">
        <v>347</v>
      </c>
      <c r="L38" s="19">
        <v>342</v>
      </c>
      <c r="M38" s="19">
        <v>334</v>
      </c>
      <c r="N38" s="19">
        <v>343</v>
      </c>
      <c r="O38" s="19">
        <v>330</v>
      </c>
      <c r="P38" s="19">
        <v>331</v>
      </c>
      <c r="Q38" s="19">
        <v>319</v>
      </c>
      <c r="R38" s="19">
        <v>326</v>
      </c>
      <c r="S38" s="19">
        <v>347</v>
      </c>
      <c r="T38" s="9">
        <f>D38</f>
        <v>347</v>
      </c>
      <c r="U38" s="10">
        <f>(T38/D38)*100</f>
        <v>100</v>
      </c>
      <c r="V38" s="55"/>
      <c r="W38" s="20"/>
      <c r="X38" s="55"/>
      <c r="Y38" s="55"/>
      <c r="Z38" s="21"/>
      <c r="AA38" s="7"/>
      <c r="AB38" s="7"/>
      <c r="AC38" s="7"/>
      <c r="AD38" s="7"/>
      <c r="AE38" s="7"/>
      <c r="AF38" s="7"/>
    </row>
    <row r="39" spans="1:32" ht="109.5" customHeight="1">
      <c r="A39" s="54"/>
      <c r="B39" s="54"/>
      <c r="C39" s="54"/>
      <c r="D39" s="54"/>
      <c r="E39" s="54"/>
      <c r="F39" s="54"/>
      <c r="G39" s="27" t="s">
        <v>37</v>
      </c>
      <c r="H39" s="13"/>
      <c r="I39" s="15"/>
      <c r="J39" s="15"/>
      <c r="K39" s="14">
        <v>366</v>
      </c>
      <c r="L39" s="22">
        <v>244</v>
      </c>
      <c r="M39" s="14">
        <v>1334</v>
      </c>
      <c r="N39" s="14">
        <v>330</v>
      </c>
      <c r="O39" s="28">
        <v>327</v>
      </c>
      <c r="P39" s="28">
        <v>326</v>
      </c>
      <c r="Q39" s="15"/>
      <c r="R39" s="15"/>
      <c r="S39" s="15"/>
      <c r="T39" s="29">
        <f t="shared" ref="T39:T61" si="5">SUM(H39:S39)</f>
        <v>2927</v>
      </c>
      <c r="U39" s="17">
        <f>(T39/D38)*100</f>
        <v>843.51585014409216</v>
      </c>
      <c r="V39" s="54"/>
      <c r="W39" s="30"/>
      <c r="X39" s="54"/>
      <c r="Y39" s="54"/>
      <c r="Z39" s="21"/>
      <c r="AA39" s="7"/>
      <c r="AB39" s="7"/>
      <c r="AC39" s="7"/>
      <c r="AD39" s="7"/>
      <c r="AE39" s="7"/>
      <c r="AF39" s="7"/>
    </row>
    <row r="40" spans="1:32" ht="39.75" customHeight="1">
      <c r="A40" s="69" t="s">
        <v>47</v>
      </c>
      <c r="B40" s="65" t="s">
        <v>88</v>
      </c>
      <c r="C40" s="66" t="s">
        <v>58</v>
      </c>
      <c r="D40" s="67">
        <v>900</v>
      </c>
      <c r="E40" s="66" t="s">
        <v>89</v>
      </c>
      <c r="F40" s="68" t="s">
        <v>77</v>
      </c>
      <c r="G40" s="8" t="s">
        <v>36</v>
      </c>
      <c r="H40" s="19"/>
      <c r="I40" s="19"/>
      <c r="J40" s="19">
        <v>175</v>
      </c>
      <c r="K40" s="19"/>
      <c r="L40" s="19"/>
      <c r="M40" s="19">
        <v>175</v>
      </c>
      <c r="N40" s="19"/>
      <c r="O40" s="19"/>
      <c r="P40" s="19">
        <v>175</v>
      </c>
      <c r="Q40" s="19"/>
      <c r="R40" s="19"/>
      <c r="S40" s="19">
        <v>375</v>
      </c>
      <c r="T40" s="19">
        <f t="shared" si="5"/>
        <v>900</v>
      </c>
      <c r="U40" s="10">
        <f>(T40/D40)*100</f>
        <v>100</v>
      </c>
      <c r="V40" s="53"/>
      <c r="W40" s="37"/>
      <c r="X40" s="53"/>
      <c r="Y40" s="53"/>
      <c r="Z40" s="7"/>
      <c r="AA40" s="7"/>
      <c r="AB40" s="7"/>
      <c r="AC40" s="7"/>
      <c r="AD40" s="7"/>
      <c r="AE40" s="7"/>
      <c r="AF40" s="7"/>
    </row>
    <row r="41" spans="1:32" ht="109.5" customHeight="1">
      <c r="A41" s="54"/>
      <c r="B41" s="54"/>
      <c r="C41" s="54"/>
      <c r="D41" s="54"/>
      <c r="E41" s="54"/>
      <c r="F41" s="54"/>
      <c r="G41" s="27" t="s">
        <v>37</v>
      </c>
      <c r="H41" s="13"/>
      <c r="I41" s="15"/>
      <c r="J41" s="15"/>
      <c r="K41" s="15"/>
      <c r="L41" s="15"/>
      <c r="M41" s="14">
        <v>352</v>
      </c>
      <c r="N41" s="15"/>
      <c r="O41" s="15"/>
      <c r="P41" s="28">
        <v>285</v>
      </c>
      <c r="Q41" s="15"/>
      <c r="R41" s="15"/>
      <c r="S41" s="15"/>
      <c r="T41" s="29">
        <f t="shared" si="5"/>
        <v>637</v>
      </c>
      <c r="U41" s="17">
        <f>(T41/D40)*100</f>
        <v>70.777777777777771</v>
      </c>
      <c r="V41" s="54"/>
      <c r="W41" s="38"/>
      <c r="X41" s="54"/>
      <c r="Y41" s="54"/>
      <c r="Z41" s="7"/>
      <c r="AA41" s="7"/>
      <c r="AB41" s="7"/>
      <c r="AC41" s="7"/>
      <c r="AD41" s="7"/>
      <c r="AE41" s="7"/>
      <c r="AF41" s="7"/>
    </row>
    <row r="42" spans="1:32" ht="39.75" customHeight="1">
      <c r="A42" s="69" t="s">
        <v>47</v>
      </c>
      <c r="B42" s="66" t="s">
        <v>90</v>
      </c>
      <c r="C42" s="66" t="s">
        <v>58</v>
      </c>
      <c r="D42" s="67">
        <v>5000</v>
      </c>
      <c r="E42" s="66" t="s">
        <v>91</v>
      </c>
      <c r="F42" s="68" t="s">
        <v>77</v>
      </c>
      <c r="G42" s="8" t="s">
        <v>36</v>
      </c>
      <c r="H42" s="19"/>
      <c r="I42" s="19"/>
      <c r="J42" s="19">
        <v>1250</v>
      </c>
      <c r="K42" s="19"/>
      <c r="L42" s="19"/>
      <c r="M42" s="19">
        <v>1250</v>
      </c>
      <c r="N42" s="19"/>
      <c r="O42" s="19"/>
      <c r="P42" s="19">
        <v>1250</v>
      </c>
      <c r="Q42" s="19"/>
      <c r="R42" s="19"/>
      <c r="S42" s="19">
        <v>1250</v>
      </c>
      <c r="T42" s="19">
        <f t="shared" si="5"/>
        <v>5000</v>
      </c>
      <c r="U42" s="10">
        <f>(T42/D42)*100</f>
        <v>100</v>
      </c>
      <c r="V42" s="53"/>
      <c r="W42" s="37"/>
      <c r="X42" s="53"/>
      <c r="Y42" s="53"/>
      <c r="Z42" s="7"/>
      <c r="AA42" s="7"/>
      <c r="AB42" s="7"/>
      <c r="AC42" s="7"/>
      <c r="AD42" s="7"/>
      <c r="AE42" s="7"/>
      <c r="AF42" s="7"/>
    </row>
    <row r="43" spans="1:32" ht="109.5" customHeight="1">
      <c r="A43" s="54"/>
      <c r="B43" s="54"/>
      <c r="C43" s="54"/>
      <c r="D43" s="54"/>
      <c r="E43" s="54"/>
      <c r="F43" s="54"/>
      <c r="G43" s="27" t="s">
        <v>37</v>
      </c>
      <c r="H43" s="13"/>
      <c r="I43" s="15"/>
      <c r="J43" s="15"/>
      <c r="K43" s="15"/>
      <c r="L43" s="15"/>
      <c r="M43" s="14">
        <v>2197</v>
      </c>
      <c r="N43" s="15"/>
      <c r="O43" s="15"/>
      <c r="P43" s="28">
        <v>1132</v>
      </c>
      <c r="Q43" s="15"/>
      <c r="R43" s="15"/>
      <c r="S43" s="15"/>
      <c r="T43" s="29">
        <f t="shared" si="5"/>
        <v>3329</v>
      </c>
      <c r="U43" s="17">
        <f>(T43/D42)*100</f>
        <v>66.58</v>
      </c>
      <c r="V43" s="54"/>
      <c r="W43" s="38"/>
      <c r="X43" s="54"/>
      <c r="Y43" s="54"/>
      <c r="Z43" s="7"/>
      <c r="AA43" s="7"/>
      <c r="AB43" s="7"/>
      <c r="AC43" s="7"/>
      <c r="AD43" s="7"/>
      <c r="AE43" s="7"/>
      <c r="AF43" s="7"/>
    </row>
    <row r="44" spans="1:32" ht="39.75" customHeight="1">
      <c r="A44" s="94" t="s">
        <v>47</v>
      </c>
      <c r="B44" s="66" t="s">
        <v>92</v>
      </c>
      <c r="C44" s="66" t="s">
        <v>58</v>
      </c>
      <c r="D44" s="67">
        <v>3000</v>
      </c>
      <c r="E44" s="66" t="s">
        <v>91</v>
      </c>
      <c r="F44" s="68" t="s">
        <v>77</v>
      </c>
      <c r="G44" s="8" t="s">
        <v>36</v>
      </c>
      <c r="H44" s="31"/>
      <c r="I44" s="31"/>
      <c r="J44" s="31">
        <v>750</v>
      </c>
      <c r="K44" s="31"/>
      <c r="L44" s="31"/>
      <c r="M44" s="31">
        <v>750</v>
      </c>
      <c r="N44" s="31"/>
      <c r="O44" s="31"/>
      <c r="P44" s="31">
        <v>750</v>
      </c>
      <c r="Q44" s="31"/>
      <c r="R44" s="31"/>
      <c r="S44" s="31">
        <v>750</v>
      </c>
      <c r="T44" s="19">
        <f t="shared" si="5"/>
        <v>3000</v>
      </c>
      <c r="U44" s="10">
        <f>(T44/D44)*100</f>
        <v>100</v>
      </c>
      <c r="V44" s="53"/>
      <c r="W44" s="37"/>
      <c r="X44" s="53"/>
      <c r="Y44" s="53"/>
      <c r="Z44" s="7"/>
      <c r="AA44" s="7"/>
      <c r="AB44" s="7"/>
      <c r="AC44" s="7"/>
      <c r="AD44" s="7"/>
      <c r="AE44" s="7"/>
      <c r="AF44" s="7"/>
    </row>
    <row r="45" spans="1:32" ht="109.5" customHeight="1">
      <c r="A45" s="54"/>
      <c r="B45" s="54"/>
      <c r="C45" s="54"/>
      <c r="D45" s="54"/>
      <c r="E45" s="54"/>
      <c r="F45" s="54"/>
      <c r="G45" s="27" t="s">
        <v>37</v>
      </c>
      <c r="H45" s="13"/>
      <c r="I45" s="15"/>
      <c r="J45" s="15"/>
      <c r="K45" s="15"/>
      <c r="L45" s="15"/>
      <c r="M45" s="14">
        <v>1585</v>
      </c>
      <c r="N45" s="15"/>
      <c r="O45" s="15"/>
      <c r="P45" s="28">
        <v>391</v>
      </c>
      <c r="Q45" s="15"/>
      <c r="R45" s="15"/>
      <c r="S45" s="15"/>
      <c r="T45" s="29">
        <f t="shared" si="5"/>
        <v>1976</v>
      </c>
      <c r="U45" s="17">
        <f>(T45/D44)*100</f>
        <v>65.86666666666666</v>
      </c>
      <c r="V45" s="54"/>
      <c r="W45" s="38"/>
      <c r="X45" s="54"/>
      <c r="Y45" s="54"/>
      <c r="Z45" s="7"/>
      <c r="AA45" s="7"/>
      <c r="AB45" s="7"/>
      <c r="AC45" s="7"/>
      <c r="AD45" s="7"/>
      <c r="AE45" s="7"/>
      <c r="AF45" s="7"/>
    </row>
    <row r="46" spans="1:32" ht="39.75" customHeight="1">
      <c r="A46" s="69" t="s">
        <v>47</v>
      </c>
      <c r="B46" s="65" t="s">
        <v>93</v>
      </c>
      <c r="C46" s="66" t="s">
        <v>58</v>
      </c>
      <c r="D46" s="67">
        <v>12</v>
      </c>
      <c r="E46" s="66" t="s">
        <v>50</v>
      </c>
      <c r="F46" s="68" t="s">
        <v>77</v>
      </c>
      <c r="G46" s="8" t="s">
        <v>36</v>
      </c>
      <c r="H46" s="19"/>
      <c r="I46" s="19"/>
      <c r="J46" s="19">
        <v>3</v>
      </c>
      <c r="K46" s="19"/>
      <c r="L46" s="19"/>
      <c r="M46" s="19">
        <v>3</v>
      </c>
      <c r="N46" s="19"/>
      <c r="O46" s="19"/>
      <c r="P46" s="19">
        <v>3</v>
      </c>
      <c r="Q46" s="19"/>
      <c r="R46" s="19"/>
      <c r="S46" s="19">
        <v>3</v>
      </c>
      <c r="T46" s="19">
        <f t="shared" si="5"/>
        <v>12</v>
      </c>
      <c r="U46" s="10">
        <f>(T46/D46)*100</f>
        <v>100</v>
      </c>
      <c r="V46" s="53"/>
      <c r="W46" s="37"/>
      <c r="X46" s="53"/>
      <c r="Y46" s="53"/>
      <c r="Z46" s="21"/>
      <c r="AA46" s="7"/>
      <c r="AB46" s="7"/>
      <c r="AC46" s="7"/>
      <c r="AD46" s="7"/>
      <c r="AE46" s="7"/>
      <c r="AF46" s="7"/>
    </row>
    <row r="47" spans="1:32" ht="109.5" customHeight="1">
      <c r="A47" s="54"/>
      <c r="B47" s="54"/>
      <c r="C47" s="54"/>
      <c r="D47" s="54"/>
      <c r="E47" s="54"/>
      <c r="F47" s="54"/>
      <c r="G47" s="27" t="s">
        <v>37</v>
      </c>
      <c r="H47" s="13"/>
      <c r="I47" s="15"/>
      <c r="J47" s="15"/>
      <c r="K47" s="15"/>
      <c r="L47" s="15"/>
      <c r="M47" s="14">
        <v>6</v>
      </c>
      <c r="N47" s="15"/>
      <c r="O47" s="15"/>
      <c r="P47" s="28">
        <v>3</v>
      </c>
      <c r="Q47" s="15"/>
      <c r="R47" s="15"/>
      <c r="S47" s="15"/>
      <c r="T47" s="29">
        <f t="shared" si="5"/>
        <v>9</v>
      </c>
      <c r="U47" s="17">
        <f>(T47/D46)*100</f>
        <v>75</v>
      </c>
      <c r="V47" s="54"/>
      <c r="W47" s="38"/>
      <c r="X47" s="54"/>
      <c r="Y47" s="54"/>
      <c r="Z47" s="21"/>
      <c r="AA47" s="7"/>
      <c r="AB47" s="7"/>
      <c r="AC47" s="7"/>
      <c r="AD47" s="7"/>
      <c r="AE47" s="7"/>
      <c r="AF47" s="7"/>
    </row>
    <row r="48" spans="1:32" ht="39.75" customHeight="1">
      <c r="A48" s="69" t="s">
        <v>47</v>
      </c>
      <c r="B48" s="65" t="s">
        <v>94</v>
      </c>
      <c r="C48" s="65" t="s">
        <v>58</v>
      </c>
      <c r="D48" s="67">
        <v>3000</v>
      </c>
      <c r="E48" s="65" t="s">
        <v>95</v>
      </c>
      <c r="F48" s="68" t="s">
        <v>77</v>
      </c>
      <c r="G48" s="8" t="s">
        <v>36</v>
      </c>
      <c r="H48" s="19"/>
      <c r="I48" s="19"/>
      <c r="J48" s="19">
        <v>750</v>
      </c>
      <c r="K48" s="19"/>
      <c r="L48" s="19"/>
      <c r="M48" s="19">
        <v>750</v>
      </c>
      <c r="N48" s="19"/>
      <c r="O48" s="19"/>
      <c r="P48" s="19">
        <v>750</v>
      </c>
      <c r="Q48" s="19"/>
      <c r="R48" s="19"/>
      <c r="S48" s="19">
        <v>750</v>
      </c>
      <c r="T48" s="19">
        <f t="shared" si="5"/>
        <v>3000</v>
      </c>
      <c r="U48" s="10">
        <f>(T48/D48)*100</f>
        <v>100</v>
      </c>
      <c r="V48" s="53"/>
      <c r="W48" s="37"/>
      <c r="X48" s="53"/>
      <c r="Y48" s="53"/>
      <c r="Z48" s="7"/>
      <c r="AA48" s="7"/>
      <c r="AB48" s="7"/>
      <c r="AC48" s="7"/>
      <c r="AD48" s="7"/>
      <c r="AE48" s="7"/>
      <c r="AF48" s="7"/>
    </row>
    <row r="49" spans="1:32" ht="109.5" customHeight="1">
      <c r="A49" s="54"/>
      <c r="B49" s="54"/>
      <c r="C49" s="54"/>
      <c r="D49" s="54"/>
      <c r="E49" s="54"/>
      <c r="F49" s="54"/>
      <c r="G49" s="27" t="s">
        <v>37</v>
      </c>
      <c r="H49" s="13"/>
      <c r="I49" s="15"/>
      <c r="J49" s="15"/>
      <c r="K49" s="15"/>
      <c r="L49" s="15"/>
      <c r="M49" s="14">
        <v>1535</v>
      </c>
      <c r="N49" s="15"/>
      <c r="O49" s="15"/>
      <c r="P49" s="28">
        <v>602</v>
      </c>
      <c r="Q49" s="15"/>
      <c r="R49" s="15"/>
      <c r="S49" s="15"/>
      <c r="T49" s="29">
        <f t="shared" si="5"/>
        <v>2137</v>
      </c>
      <c r="U49" s="17">
        <f>(T49/D48)*100</f>
        <v>71.233333333333334</v>
      </c>
      <c r="V49" s="54"/>
      <c r="W49" s="38"/>
      <c r="X49" s="54"/>
      <c r="Y49" s="54"/>
      <c r="Z49" s="7"/>
      <c r="AA49" s="7"/>
      <c r="AB49" s="7"/>
      <c r="AC49" s="7"/>
      <c r="AD49" s="7"/>
      <c r="AE49" s="7"/>
      <c r="AF49" s="7"/>
    </row>
    <row r="50" spans="1:32" ht="39.75" customHeight="1">
      <c r="A50" s="69" t="s">
        <v>47</v>
      </c>
      <c r="B50" s="65" t="s">
        <v>96</v>
      </c>
      <c r="C50" s="65" t="s">
        <v>58</v>
      </c>
      <c r="D50" s="67">
        <v>3000</v>
      </c>
      <c r="E50" s="65" t="s">
        <v>97</v>
      </c>
      <c r="F50" s="68" t="s">
        <v>77</v>
      </c>
      <c r="G50" s="8" t="s">
        <v>36</v>
      </c>
      <c r="H50" s="9"/>
      <c r="I50" s="9"/>
      <c r="J50" s="9">
        <v>750</v>
      </c>
      <c r="K50" s="9"/>
      <c r="L50" s="9"/>
      <c r="M50" s="9">
        <v>750</v>
      </c>
      <c r="N50" s="9"/>
      <c r="O50" s="9"/>
      <c r="P50" s="9">
        <v>750</v>
      </c>
      <c r="Q50" s="9"/>
      <c r="R50" s="9"/>
      <c r="S50" s="9">
        <v>750</v>
      </c>
      <c r="T50" s="36">
        <f t="shared" si="5"/>
        <v>3000</v>
      </c>
      <c r="U50" s="10">
        <f>(T50/D50)*100</f>
        <v>100</v>
      </c>
      <c r="V50" s="53"/>
      <c r="W50" s="37"/>
      <c r="X50" s="53"/>
      <c r="Y50" s="53"/>
      <c r="Z50" s="7"/>
      <c r="AA50" s="7"/>
      <c r="AB50" s="7"/>
      <c r="AC50" s="7"/>
      <c r="AD50" s="7"/>
      <c r="AE50" s="7"/>
      <c r="AF50" s="7"/>
    </row>
    <row r="51" spans="1:32" ht="109.5" customHeight="1">
      <c r="A51" s="54"/>
      <c r="B51" s="54"/>
      <c r="C51" s="54"/>
      <c r="D51" s="54"/>
      <c r="E51" s="54"/>
      <c r="F51" s="54"/>
      <c r="G51" s="27" t="s">
        <v>37</v>
      </c>
      <c r="H51" s="13"/>
      <c r="I51" s="15"/>
      <c r="J51" s="15"/>
      <c r="K51" s="15"/>
      <c r="L51" s="15"/>
      <c r="M51" s="28">
        <v>1398</v>
      </c>
      <c r="N51" s="15"/>
      <c r="O51" s="15"/>
      <c r="P51" s="35">
        <v>719</v>
      </c>
      <c r="Q51" s="15"/>
      <c r="R51" s="15"/>
      <c r="S51" s="15"/>
      <c r="T51" s="29">
        <f t="shared" si="5"/>
        <v>2117</v>
      </c>
      <c r="U51" s="17">
        <f>(T51/D50)*100</f>
        <v>70.566666666666663</v>
      </c>
      <c r="V51" s="54"/>
      <c r="W51" s="38"/>
      <c r="X51" s="54"/>
      <c r="Y51" s="54"/>
      <c r="Z51" s="7"/>
      <c r="AA51" s="7"/>
      <c r="AB51" s="7"/>
      <c r="AC51" s="7"/>
      <c r="AD51" s="7"/>
      <c r="AE51" s="7"/>
      <c r="AF51" s="7"/>
    </row>
    <row r="52" spans="1:32" ht="39.75" customHeight="1">
      <c r="A52" s="69" t="s">
        <v>47</v>
      </c>
      <c r="B52" s="65" t="s">
        <v>98</v>
      </c>
      <c r="C52" s="70" t="s">
        <v>49</v>
      </c>
      <c r="D52" s="95">
        <v>1596</v>
      </c>
      <c r="E52" s="65" t="s">
        <v>99</v>
      </c>
      <c r="F52" s="68" t="s">
        <v>77</v>
      </c>
      <c r="G52" s="8" t="s">
        <v>36</v>
      </c>
      <c r="H52" s="19">
        <v>133</v>
      </c>
      <c r="I52" s="19">
        <v>133</v>
      </c>
      <c r="J52" s="19">
        <v>133</v>
      </c>
      <c r="K52" s="19">
        <v>133</v>
      </c>
      <c r="L52" s="19">
        <v>133</v>
      </c>
      <c r="M52" s="19">
        <v>133</v>
      </c>
      <c r="N52" s="19">
        <v>133</v>
      </c>
      <c r="O52" s="19">
        <v>133</v>
      </c>
      <c r="P52" s="19">
        <v>133</v>
      </c>
      <c r="Q52" s="19">
        <v>133</v>
      </c>
      <c r="R52" s="19">
        <v>133</v>
      </c>
      <c r="S52" s="19">
        <v>133</v>
      </c>
      <c r="T52" s="19">
        <f t="shared" si="5"/>
        <v>1596</v>
      </c>
      <c r="U52" s="10">
        <f>(T52/D52)*100</f>
        <v>100</v>
      </c>
      <c r="V52" s="61"/>
      <c r="W52" s="37"/>
      <c r="X52" s="61"/>
      <c r="Y52" s="61"/>
      <c r="Z52" s="7"/>
      <c r="AA52" s="7"/>
      <c r="AB52" s="7"/>
      <c r="AC52" s="7"/>
      <c r="AD52" s="7"/>
      <c r="AE52" s="7"/>
      <c r="AF52" s="7"/>
    </row>
    <row r="53" spans="1:32" ht="109.5" customHeight="1">
      <c r="A53" s="54"/>
      <c r="B53" s="54"/>
      <c r="C53" s="54"/>
      <c r="D53" s="54"/>
      <c r="E53" s="54"/>
      <c r="F53" s="54"/>
      <c r="G53" s="27" t="s">
        <v>37</v>
      </c>
      <c r="H53" s="13"/>
      <c r="I53" s="15"/>
      <c r="J53" s="15"/>
      <c r="K53" s="14">
        <v>119</v>
      </c>
      <c r="L53" s="14">
        <v>133</v>
      </c>
      <c r="M53" s="14">
        <v>475</v>
      </c>
      <c r="N53" s="14">
        <v>125</v>
      </c>
      <c r="O53" s="28">
        <v>130</v>
      </c>
      <c r="P53" s="28">
        <v>130</v>
      </c>
      <c r="Q53" s="15"/>
      <c r="R53" s="15"/>
      <c r="S53" s="15"/>
      <c r="T53" s="29">
        <f t="shared" si="5"/>
        <v>1112</v>
      </c>
      <c r="U53" s="17">
        <f>(T53/D52)*100</f>
        <v>69.674185463659143</v>
      </c>
      <c r="V53" s="54"/>
      <c r="W53" s="38"/>
      <c r="X53" s="54"/>
      <c r="Y53" s="54"/>
      <c r="Z53" s="7"/>
      <c r="AA53" s="7"/>
      <c r="AB53" s="7"/>
      <c r="AC53" s="7"/>
      <c r="AD53" s="7"/>
      <c r="AE53" s="7"/>
      <c r="AF53" s="7"/>
    </row>
    <row r="54" spans="1:32" ht="39.75" customHeight="1">
      <c r="A54" s="69" t="s">
        <v>47</v>
      </c>
      <c r="B54" s="65" t="s">
        <v>100</v>
      </c>
      <c r="C54" s="70" t="s">
        <v>49</v>
      </c>
      <c r="D54" s="95">
        <v>3348</v>
      </c>
      <c r="E54" s="65" t="s">
        <v>99</v>
      </c>
      <c r="F54" s="68" t="s">
        <v>77</v>
      </c>
      <c r="G54" s="8" t="s">
        <v>36</v>
      </c>
      <c r="H54" s="19">
        <v>279</v>
      </c>
      <c r="I54" s="19">
        <v>279</v>
      </c>
      <c r="J54" s="19">
        <v>279</v>
      </c>
      <c r="K54" s="19">
        <v>279</v>
      </c>
      <c r="L54" s="19">
        <v>279</v>
      </c>
      <c r="M54" s="19">
        <v>279</v>
      </c>
      <c r="N54" s="19">
        <v>279</v>
      </c>
      <c r="O54" s="19">
        <v>279</v>
      </c>
      <c r="P54" s="19">
        <v>279</v>
      </c>
      <c r="Q54" s="19">
        <v>279</v>
      </c>
      <c r="R54" s="19">
        <v>279</v>
      </c>
      <c r="S54" s="19">
        <v>279</v>
      </c>
      <c r="T54" s="19">
        <f t="shared" si="5"/>
        <v>3348</v>
      </c>
      <c r="U54" s="10">
        <f>(T54/D54)*100</f>
        <v>100</v>
      </c>
      <c r="V54" s="55"/>
      <c r="W54" s="55" t="s">
        <v>101</v>
      </c>
      <c r="X54" s="55"/>
      <c r="Y54" s="55"/>
      <c r="Z54" s="21"/>
      <c r="AA54" s="7"/>
      <c r="AB54" s="7"/>
      <c r="AC54" s="7"/>
      <c r="AD54" s="7"/>
      <c r="AE54" s="7"/>
      <c r="AF54" s="7"/>
    </row>
    <row r="55" spans="1:32" ht="109.5" customHeight="1">
      <c r="A55" s="54"/>
      <c r="B55" s="54"/>
      <c r="C55" s="54"/>
      <c r="D55" s="54"/>
      <c r="E55" s="54"/>
      <c r="F55" s="54"/>
      <c r="G55" s="27" t="s">
        <v>37</v>
      </c>
      <c r="H55" s="13"/>
      <c r="I55" s="15"/>
      <c r="J55" s="15"/>
      <c r="K55" s="14">
        <v>172</v>
      </c>
      <c r="L55" s="14">
        <v>158</v>
      </c>
      <c r="M55" s="14">
        <v>1194</v>
      </c>
      <c r="N55" s="14">
        <v>136</v>
      </c>
      <c r="O55" s="28">
        <v>235</v>
      </c>
      <c r="P55" s="28">
        <v>249</v>
      </c>
      <c r="Q55" s="15"/>
      <c r="R55" s="15"/>
      <c r="S55" s="15"/>
      <c r="T55" s="29">
        <f t="shared" si="5"/>
        <v>2144</v>
      </c>
      <c r="U55" s="17">
        <f>(T55/D54)*100</f>
        <v>64.038231780167266</v>
      </c>
      <c r="V55" s="54"/>
      <c r="W55" s="54"/>
      <c r="X55" s="54"/>
      <c r="Y55" s="54"/>
      <c r="Z55" s="21"/>
      <c r="AA55" s="7"/>
      <c r="AB55" s="7"/>
      <c r="AC55" s="7"/>
      <c r="AD55" s="7"/>
      <c r="AE55" s="7"/>
      <c r="AF55" s="7"/>
    </row>
    <row r="56" spans="1:32" ht="39.75" customHeight="1">
      <c r="A56" s="69" t="s">
        <v>47</v>
      </c>
      <c r="B56" s="65" t="s">
        <v>102</v>
      </c>
      <c r="C56" s="70" t="s">
        <v>49</v>
      </c>
      <c r="D56" s="67">
        <v>1596</v>
      </c>
      <c r="E56" s="65" t="s">
        <v>73</v>
      </c>
      <c r="F56" s="68" t="s">
        <v>77</v>
      </c>
      <c r="G56" s="19" t="s">
        <v>36</v>
      </c>
      <c r="H56" s="19">
        <v>133</v>
      </c>
      <c r="I56" s="19">
        <v>133</v>
      </c>
      <c r="J56" s="19">
        <v>133</v>
      </c>
      <c r="K56" s="19">
        <v>133</v>
      </c>
      <c r="L56" s="19">
        <v>133</v>
      </c>
      <c r="M56" s="19">
        <v>133</v>
      </c>
      <c r="N56" s="19">
        <v>133</v>
      </c>
      <c r="O56" s="19">
        <v>133</v>
      </c>
      <c r="P56" s="19">
        <v>133</v>
      </c>
      <c r="Q56" s="19">
        <v>133</v>
      </c>
      <c r="R56" s="19">
        <v>133</v>
      </c>
      <c r="S56" s="19">
        <v>133</v>
      </c>
      <c r="T56" s="19">
        <f t="shared" si="5"/>
        <v>1596</v>
      </c>
      <c r="U56" s="10">
        <f>(T56/D56)*100</f>
        <v>100</v>
      </c>
      <c r="V56" s="55"/>
      <c r="W56" s="55" t="s">
        <v>103</v>
      </c>
      <c r="X56" s="55"/>
      <c r="Y56" s="55"/>
      <c r="Z56" s="21"/>
      <c r="AA56" s="7"/>
      <c r="AB56" s="7"/>
      <c r="AC56" s="7"/>
      <c r="AD56" s="7"/>
      <c r="AE56" s="7"/>
      <c r="AF56" s="7"/>
    </row>
    <row r="57" spans="1:32" ht="109.5" customHeight="1">
      <c r="A57" s="54"/>
      <c r="B57" s="54"/>
      <c r="C57" s="54"/>
      <c r="D57" s="54"/>
      <c r="E57" s="54"/>
      <c r="F57" s="54"/>
      <c r="G57" s="27" t="s">
        <v>37</v>
      </c>
      <c r="H57" s="41"/>
      <c r="I57" s="42"/>
      <c r="J57" s="42"/>
      <c r="K57" s="43">
        <v>262</v>
      </c>
      <c r="L57" s="43">
        <v>353</v>
      </c>
      <c r="M57" s="43">
        <v>390</v>
      </c>
      <c r="N57" s="43">
        <v>147</v>
      </c>
      <c r="O57" s="44">
        <v>245</v>
      </c>
      <c r="P57" s="44">
        <v>250</v>
      </c>
      <c r="Q57" s="42"/>
      <c r="R57" s="42"/>
      <c r="S57" s="42"/>
      <c r="T57" s="29">
        <f t="shared" si="5"/>
        <v>1647</v>
      </c>
      <c r="U57" s="17">
        <f>(T57/D56)*100</f>
        <v>103.19548872180451</v>
      </c>
      <c r="V57" s="54"/>
      <c r="W57" s="54"/>
      <c r="X57" s="54"/>
      <c r="Y57" s="54"/>
      <c r="Z57" s="21"/>
      <c r="AA57" s="7"/>
      <c r="AB57" s="7"/>
      <c r="AC57" s="7"/>
      <c r="AD57" s="7"/>
      <c r="AE57" s="7"/>
      <c r="AF57" s="7"/>
    </row>
    <row r="58" spans="1:32" ht="39.75" customHeight="1">
      <c r="A58" s="69" t="s">
        <v>47</v>
      </c>
      <c r="B58" s="65" t="s">
        <v>104</v>
      </c>
      <c r="C58" s="70" t="s">
        <v>49</v>
      </c>
      <c r="D58" s="71">
        <v>138</v>
      </c>
      <c r="E58" s="65" t="s">
        <v>105</v>
      </c>
      <c r="F58" s="68" t="s">
        <v>77</v>
      </c>
      <c r="G58" s="19" t="s">
        <v>36</v>
      </c>
      <c r="H58" s="19">
        <v>11</v>
      </c>
      <c r="I58" s="19">
        <v>11</v>
      </c>
      <c r="J58" s="19">
        <v>11</v>
      </c>
      <c r="K58" s="19">
        <v>11</v>
      </c>
      <c r="L58" s="19">
        <v>11</v>
      </c>
      <c r="M58" s="19">
        <v>11</v>
      </c>
      <c r="N58" s="19">
        <v>12</v>
      </c>
      <c r="O58" s="19">
        <v>12</v>
      </c>
      <c r="P58" s="19">
        <v>12</v>
      </c>
      <c r="Q58" s="19">
        <v>12</v>
      </c>
      <c r="R58" s="19">
        <v>12</v>
      </c>
      <c r="S58" s="19">
        <v>12</v>
      </c>
      <c r="T58" s="19">
        <f t="shared" si="5"/>
        <v>138</v>
      </c>
      <c r="U58" s="10">
        <f>(T58/D58)*100</f>
        <v>100</v>
      </c>
      <c r="V58" s="61"/>
      <c r="W58" s="45"/>
      <c r="X58" s="61"/>
      <c r="Y58" s="61"/>
      <c r="Z58" s="7"/>
      <c r="AA58" s="7"/>
      <c r="AB58" s="7"/>
      <c r="AC58" s="7"/>
      <c r="AD58" s="7"/>
      <c r="AE58" s="7"/>
      <c r="AF58" s="7"/>
    </row>
    <row r="59" spans="1:32" ht="109.5" customHeight="1">
      <c r="A59" s="54"/>
      <c r="B59" s="54"/>
      <c r="C59" s="54"/>
      <c r="D59" s="54"/>
      <c r="E59" s="54"/>
      <c r="F59" s="54"/>
      <c r="G59" s="27" t="s">
        <v>37</v>
      </c>
      <c r="H59" s="13"/>
      <c r="I59" s="13"/>
      <c r="J59" s="13"/>
      <c r="K59" s="46">
        <v>13</v>
      </c>
      <c r="L59" s="46">
        <v>11</v>
      </c>
      <c r="M59" s="46">
        <v>38</v>
      </c>
      <c r="N59" s="46">
        <v>15</v>
      </c>
      <c r="O59" s="47">
        <v>11</v>
      </c>
      <c r="P59" s="47">
        <v>15</v>
      </c>
      <c r="Q59" s="13"/>
      <c r="R59" s="13"/>
      <c r="S59" s="13"/>
      <c r="T59" s="29">
        <f t="shared" si="5"/>
        <v>103</v>
      </c>
      <c r="U59" s="17">
        <f>(T59/D58)*100</f>
        <v>74.637681159420282</v>
      </c>
      <c r="V59" s="54"/>
      <c r="W59" s="48"/>
      <c r="X59" s="54"/>
      <c r="Y59" s="54"/>
      <c r="Z59" s="7"/>
      <c r="AA59" s="7"/>
      <c r="AB59" s="7"/>
      <c r="AC59" s="7"/>
      <c r="AD59" s="7"/>
      <c r="AE59" s="7"/>
      <c r="AF59" s="7"/>
    </row>
    <row r="60" spans="1:32" ht="39.75" customHeight="1">
      <c r="A60" s="69" t="s">
        <v>47</v>
      </c>
      <c r="B60" s="65" t="s">
        <v>106</v>
      </c>
      <c r="C60" s="70" t="s">
        <v>49</v>
      </c>
      <c r="D60" s="71">
        <v>96</v>
      </c>
      <c r="E60" s="65" t="s">
        <v>50</v>
      </c>
      <c r="F60" s="68" t="s">
        <v>77</v>
      </c>
      <c r="G60" s="8" t="s">
        <v>36</v>
      </c>
      <c r="H60" s="49">
        <v>8</v>
      </c>
      <c r="I60" s="49">
        <v>8</v>
      </c>
      <c r="J60" s="49">
        <v>8</v>
      </c>
      <c r="K60" s="49">
        <v>8</v>
      </c>
      <c r="L60" s="49">
        <v>8</v>
      </c>
      <c r="M60" s="49">
        <v>8</v>
      </c>
      <c r="N60" s="49">
        <v>8</v>
      </c>
      <c r="O60" s="49">
        <v>8</v>
      </c>
      <c r="P60" s="49">
        <v>8</v>
      </c>
      <c r="Q60" s="49">
        <v>8</v>
      </c>
      <c r="R60" s="49">
        <v>8</v>
      </c>
      <c r="S60" s="49">
        <v>8</v>
      </c>
      <c r="T60" s="36">
        <f t="shared" si="5"/>
        <v>96</v>
      </c>
      <c r="U60" s="10">
        <f>(T60/D60)*100</f>
        <v>100</v>
      </c>
      <c r="V60" s="55"/>
      <c r="W60" s="55" t="s">
        <v>107</v>
      </c>
      <c r="X60" s="55"/>
      <c r="Y60" s="55"/>
      <c r="Z60" s="21"/>
      <c r="AA60" s="7"/>
      <c r="AB60" s="7"/>
      <c r="AC60" s="7"/>
      <c r="AD60" s="7"/>
      <c r="AE60" s="7"/>
      <c r="AF60" s="7"/>
    </row>
    <row r="61" spans="1:32" ht="109.5" customHeight="1">
      <c r="A61" s="54"/>
      <c r="B61" s="54"/>
      <c r="C61" s="54"/>
      <c r="D61" s="54"/>
      <c r="E61" s="54"/>
      <c r="F61" s="54"/>
      <c r="G61" s="50" t="s">
        <v>37</v>
      </c>
      <c r="H61" s="15"/>
      <c r="I61" s="51"/>
      <c r="J61" s="15"/>
      <c r="K61" s="14">
        <v>3</v>
      </c>
      <c r="L61" s="14">
        <v>3</v>
      </c>
      <c r="M61" s="14">
        <v>11</v>
      </c>
      <c r="N61" s="14">
        <v>27</v>
      </c>
      <c r="O61" s="28">
        <v>31</v>
      </c>
      <c r="P61" s="28">
        <v>8</v>
      </c>
      <c r="Q61" s="15"/>
      <c r="R61" s="15"/>
      <c r="S61" s="15"/>
      <c r="T61" s="29">
        <f t="shared" si="5"/>
        <v>83</v>
      </c>
      <c r="U61" s="17">
        <f>(T61/D60)*100</f>
        <v>86.458333333333343</v>
      </c>
      <c r="V61" s="54"/>
      <c r="W61" s="54"/>
      <c r="X61" s="54"/>
      <c r="Y61" s="54"/>
      <c r="Z61" s="21"/>
      <c r="AA61" s="7"/>
      <c r="AB61" s="7"/>
      <c r="AC61" s="7"/>
      <c r="AD61" s="7"/>
      <c r="AE61" s="7"/>
      <c r="AF61" s="7"/>
    </row>
    <row r="62" spans="1:32" ht="12.75" customHeight="1">
      <c r="A62" s="52"/>
      <c r="B62" s="52"/>
      <c r="C62" s="52"/>
      <c r="D62" s="52"/>
      <c r="E62" s="52"/>
      <c r="F62" s="52"/>
      <c r="G62" s="52"/>
      <c r="H62" s="52"/>
      <c r="I62" s="52"/>
      <c r="J62" s="52"/>
      <c r="K62" s="52"/>
      <c r="L62" s="52"/>
      <c r="M62" s="52"/>
      <c r="N62" s="52"/>
      <c r="O62" s="52"/>
      <c r="P62" s="52"/>
      <c r="Q62" s="52"/>
      <c r="R62" s="52"/>
      <c r="S62" s="52"/>
      <c r="T62" s="52"/>
      <c r="U62" s="52"/>
      <c r="V62" s="52"/>
      <c r="W62" s="52"/>
      <c r="X62" s="52"/>
      <c r="Y62" s="52"/>
    </row>
    <row r="63" spans="1:32" ht="12.75" customHeight="1">
      <c r="A63" s="52"/>
      <c r="B63" s="52"/>
      <c r="C63" s="52"/>
      <c r="D63" s="52"/>
      <c r="E63" s="52"/>
      <c r="F63" s="52"/>
      <c r="G63" s="52"/>
      <c r="H63" s="52"/>
      <c r="I63" s="52"/>
      <c r="J63" s="52"/>
      <c r="K63" s="52"/>
      <c r="L63" s="52"/>
      <c r="M63" s="52"/>
      <c r="N63" s="52"/>
      <c r="O63" s="52"/>
      <c r="P63" s="52"/>
      <c r="Q63" s="52"/>
      <c r="R63" s="52"/>
      <c r="S63" s="52"/>
      <c r="T63" s="52"/>
      <c r="U63" s="52"/>
      <c r="V63" s="52"/>
      <c r="W63" s="52"/>
      <c r="X63" s="52"/>
      <c r="Y63" s="52"/>
    </row>
    <row r="64" spans="1:32" ht="12.75" customHeight="1">
      <c r="A64" s="56"/>
      <c r="B64" s="57"/>
      <c r="C64" s="57"/>
      <c r="D64" s="57"/>
      <c r="E64" s="52"/>
      <c r="F64" s="52"/>
      <c r="G64" s="52"/>
      <c r="H64" s="52"/>
      <c r="I64" s="52"/>
      <c r="J64" s="52"/>
      <c r="K64" s="52"/>
      <c r="L64" s="52"/>
      <c r="M64" s="52"/>
      <c r="N64" s="52"/>
      <c r="O64" s="52"/>
      <c r="P64" s="52"/>
      <c r="Q64" s="52"/>
      <c r="R64" s="52"/>
      <c r="S64" s="56"/>
      <c r="T64" s="57"/>
      <c r="U64" s="57"/>
      <c r="V64" s="57"/>
      <c r="W64" s="57"/>
      <c r="X64" s="57"/>
      <c r="Y64" s="57"/>
    </row>
    <row r="65" spans="1:25" ht="16.5" customHeight="1">
      <c r="A65" s="58" t="s">
        <v>108</v>
      </c>
      <c r="B65" s="59"/>
      <c r="C65" s="59"/>
      <c r="D65" s="59"/>
      <c r="E65" s="52"/>
      <c r="F65" s="52"/>
      <c r="G65" s="52"/>
      <c r="H65" s="52"/>
      <c r="I65" s="52"/>
      <c r="J65" s="52"/>
      <c r="K65" s="52"/>
      <c r="L65" s="52"/>
      <c r="M65" s="52"/>
      <c r="N65" s="52"/>
      <c r="O65" s="52"/>
      <c r="P65" s="52"/>
      <c r="Q65" s="52"/>
      <c r="R65" s="52"/>
      <c r="S65" s="58" t="s">
        <v>109</v>
      </c>
      <c r="T65" s="59"/>
      <c r="U65" s="59"/>
      <c r="V65" s="59"/>
      <c r="W65" s="59"/>
      <c r="X65" s="59"/>
      <c r="Y65" s="59"/>
    </row>
    <row r="66" spans="1:25" ht="16.5" customHeight="1">
      <c r="A66" s="81" t="s">
        <v>110</v>
      </c>
      <c r="B66" s="59"/>
      <c r="C66" s="59"/>
      <c r="D66" s="59"/>
      <c r="E66" s="52"/>
      <c r="F66" s="52"/>
      <c r="G66" s="52"/>
      <c r="H66" s="52"/>
      <c r="I66" s="52"/>
      <c r="J66" s="52"/>
      <c r="K66" s="52"/>
      <c r="L66" s="52"/>
      <c r="M66" s="52"/>
      <c r="N66" s="52"/>
      <c r="O66" s="52"/>
      <c r="P66" s="52"/>
      <c r="Q66" s="52"/>
      <c r="R66" s="52"/>
      <c r="S66" s="60" t="s">
        <v>111</v>
      </c>
      <c r="T66" s="59"/>
      <c r="U66" s="59"/>
      <c r="V66" s="59"/>
      <c r="W66" s="59"/>
      <c r="X66" s="59"/>
      <c r="Y66" s="59"/>
    </row>
    <row r="67" spans="1:25" ht="12.75" customHeight="1">
      <c r="A67" s="52"/>
      <c r="B67" s="52"/>
      <c r="C67" s="52"/>
      <c r="D67" s="52"/>
      <c r="E67" s="52"/>
      <c r="F67" s="52"/>
      <c r="G67" s="52"/>
      <c r="H67" s="52"/>
      <c r="I67" s="52"/>
      <c r="J67" s="52"/>
      <c r="K67" s="52"/>
      <c r="L67" s="52"/>
      <c r="M67" s="52"/>
      <c r="N67" s="52"/>
      <c r="O67" s="52"/>
      <c r="P67" s="52"/>
      <c r="Q67" s="52"/>
      <c r="R67" s="52"/>
      <c r="S67" s="52"/>
      <c r="T67" s="52"/>
      <c r="U67" s="52"/>
      <c r="V67" s="52"/>
      <c r="W67" s="52"/>
      <c r="X67" s="52"/>
      <c r="Y67" s="52"/>
    </row>
    <row r="68" spans="1:25" ht="12.75" customHeight="1">
      <c r="A68" s="58"/>
      <c r="B68" s="59"/>
      <c r="C68" s="59"/>
      <c r="D68" s="59"/>
      <c r="E68" s="52"/>
      <c r="F68" s="52"/>
      <c r="G68" s="52"/>
      <c r="H68" s="52"/>
      <c r="I68" s="52"/>
      <c r="J68" s="52"/>
      <c r="K68" s="52"/>
      <c r="L68" s="52"/>
      <c r="M68" s="52"/>
      <c r="N68" s="52"/>
      <c r="O68" s="52"/>
      <c r="P68" s="52"/>
      <c r="Q68" s="52"/>
      <c r="R68" s="52"/>
      <c r="S68" s="52"/>
      <c r="T68" s="52"/>
      <c r="U68" s="52"/>
      <c r="V68" s="52"/>
      <c r="W68" s="52"/>
      <c r="X68" s="52"/>
      <c r="Y68" s="52"/>
    </row>
    <row r="69" spans="1:25" ht="12.75" customHeight="1">
      <c r="A69" s="52"/>
      <c r="B69" s="52"/>
      <c r="C69" s="52"/>
      <c r="D69" s="52"/>
      <c r="E69" s="52"/>
      <c r="F69" s="52"/>
      <c r="G69" s="52"/>
      <c r="H69" s="52"/>
      <c r="I69" s="52"/>
      <c r="J69" s="52"/>
      <c r="K69" s="52"/>
      <c r="L69" s="52"/>
      <c r="M69" s="52"/>
      <c r="N69" s="52"/>
      <c r="O69" s="52"/>
      <c r="P69" s="52"/>
      <c r="Q69" s="52"/>
      <c r="R69" s="52"/>
      <c r="S69" s="52"/>
      <c r="T69" s="52"/>
      <c r="U69" s="52"/>
      <c r="V69" s="52"/>
      <c r="W69" s="52"/>
      <c r="X69" s="52"/>
      <c r="Y69" s="52"/>
    </row>
    <row r="70" spans="1:25" ht="12.75" customHeight="1">
      <c r="A70" s="52"/>
      <c r="B70" s="52"/>
      <c r="C70" s="52"/>
      <c r="D70" s="52"/>
      <c r="E70" s="52"/>
      <c r="F70" s="52"/>
      <c r="G70" s="52"/>
      <c r="H70" s="52"/>
      <c r="I70" s="52"/>
      <c r="J70" s="52"/>
      <c r="K70" s="52"/>
      <c r="L70" s="52"/>
      <c r="M70" s="52"/>
      <c r="N70" s="52"/>
      <c r="O70" s="52"/>
      <c r="P70" s="52"/>
      <c r="Q70" s="52"/>
      <c r="R70" s="52"/>
      <c r="S70" s="52"/>
      <c r="T70" s="52"/>
      <c r="U70" s="52"/>
      <c r="V70" s="52"/>
      <c r="W70" s="52"/>
      <c r="X70" s="52"/>
      <c r="Y70" s="52"/>
    </row>
    <row r="71" spans="1:25" ht="12.75" customHeight="1">
      <c r="A71" s="52"/>
      <c r="B71" s="52"/>
      <c r="C71" s="52"/>
      <c r="D71" s="52"/>
      <c r="E71" s="52"/>
      <c r="F71" s="52"/>
      <c r="G71" s="52"/>
      <c r="H71" s="52"/>
      <c r="I71" s="52"/>
      <c r="J71" s="52"/>
      <c r="K71" s="52"/>
      <c r="L71" s="52"/>
      <c r="M71" s="52"/>
      <c r="N71" s="52"/>
      <c r="O71" s="52"/>
      <c r="P71" s="52"/>
      <c r="Q71" s="52"/>
      <c r="R71" s="52"/>
      <c r="S71" s="52"/>
      <c r="T71" s="52"/>
      <c r="U71" s="52"/>
      <c r="V71" s="52"/>
      <c r="W71" s="52"/>
      <c r="X71" s="52"/>
      <c r="Y71" s="52"/>
    </row>
    <row r="72" spans="1:25" ht="12.75" customHeight="1">
      <c r="A72" s="52"/>
      <c r="B72" s="52"/>
      <c r="C72" s="52"/>
      <c r="D72" s="52"/>
      <c r="E72" s="52"/>
      <c r="F72" s="52"/>
      <c r="G72" s="52"/>
      <c r="H72" s="52"/>
      <c r="I72" s="52"/>
      <c r="J72" s="52"/>
      <c r="K72" s="52"/>
      <c r="L72" s="52"/>
      <c r="M72" s="52"/>
      <c r="N72" s="52"/>
      <c r="O72" s="52"/>
      <c r="P72" s="52"/>
      <c r="Q72" s="52"/>
      <c r="R72" s="52"/>
      <c r="S72" s="52"/>
      <c r="T72" s="52"/>
      <c r="U72" s="52"/>
      <c r="V72" s="52"/>
      <c r="W72" s="52"/>
      <c r="X72" s="52"/>
      <c r="Y72" s="52"/>
    </row>
    <row r="73" spans="1:25" ht="12.75" customHeight="1">
      <c r="A73" s="52"/>
      <c r="B73" s="52"/>
      <c r="C73" s="52"/>
      <c r="D73" s="52"/>
      <c r="E73" s="52"/>
      <c r="F73" s="52"/>
      <c r="G73" s="52"/>
      <c r="H73" s="52"/>
      <c r="I73" s="52"/>
      <c r="J73" s="52"/>
      <c r="K73" s="52"/>
      <c r="L73" s="52"/>
      <c r="M73" s="52"/>
      <c r="N73" s="52"/>
      <c r="O73" s="52"/>
      <c r="P73" s="52"/>
      <c r="Q73" s="52"/>
      <c r="R73" s="52"/>
      <c r="S73" s="52"/>
      <c r="T73" s="52"/>
      <c r="U73" s="52"/>
      <c r="V73" s="52"/>
      <c r="W73" s="52"/>
      <c r="X73" s="52"/>
      <c r="Y73" s="52"/>
    </row>
    <row r="74" spans="1:25" ht="12.75" customHeight="1">
      <c r="A74" s="52"/>
      <c r="B74" s="52"/>
      <c r="C74" s="52"/>
      <c r="D74" s="52"/>
      <c r="E74" s="52"/>
      <c r="F74" s="52"/>
      <c r="G74" s="52"/>
      <c r="H74" s="52"/>
      <c r="I74" s="52"/>
      <c r="J74" s="52"/>
      <c r="K74" s="52"/>
      <c r="L74" s="52"/>
      <c r="M74" s="52"/>
      <c r="N74" s="52"/>
      <c r="O74" s="52"/>
      <c r="P74" s="52"/>
      <c r="Q74" s="52"/>
      <c r="R74" s="52"/>
      <c r="S74" s="52"/>
      <c r="T74" s="52"/>
      <c r="U74" s="52"/>
      <c r="V74" s="52"/>
      <c r="W74" s="52"/>
      <c r="X74" s="52"/>
      <c r="Y74" s="52"/>
    </row>
    <row r="75" spans="1:25" ht="12.75" customHeight="1">
      <c r="A75" s="52"/>
      <c r="B75" s="52"/>
      <c r="C75" s="52"/>
      <c r="D75" s="52"/>
      <c r="E75" s="52"/>
      <c r="F75" s="52"/>
      <c r="G75" s="52"/>
      <c r="H75" s="52"/>
      <c r="I75" s="52"/>
      <c r="J75" s="52"/>
      <c r="K75" s="52"/>
      <c r="L75" s="52"/>
      <c r="M75" s="52"/>
      <c r="N75" s="52"/>
      <c r="O75" s="52"/>
      <c r="P75" s="52"/>
      <c r="Q75" s="52"/>
      <c r="R75" s="52"/>
      <c r="S75" s="52"/>
      <c r="T75" s="52"/>
      <c r="U75" s="52"/>
      <c r="V75" s="52"/>
      <c r="W75" s="52"/>
      <c r="X75" s="52"/>
      <c r="Y75" s="52"/>
    </row>
    <row r="76" spans="1:25" ht="12.75" customHeight="1">
      <c r="A76" s="52"/>
      <c r="B76" s="52"/>
      <c r="C76" s="52"/>
      <c r="D76" s="52"/>
      <c r="E76" s="52"/>
      <c r="F76" s="52"/>
      <c r="G76" s="52"/>
      <c r="H76" s="52"/>
      <c r="I76" s="52"/>
      <c r="J76" s="52"/>
      <c r="K76" s="52"/>
      <c r="L76" s="52"/>
      <c r="M76" s="52"/>
      <c r="N76" s="52"/>
      <c r="O76" s="52"/>
      <c r="P76" s="52"/>
      <c r="Q76" s="52"/>
      <c r="R76" s="52"/>
      <c r="S76" s="52"/>
      <c r="T76" s="52"/>
      <c r="U76" s="52"/>
      <c r="V76" s="52"/>
      <c r="W76" s="52"/>
      <c r="X76" s="52"/>
      <c r="Y76" s="52"/>
    </row>
    <row r="77" spans="1:25" ht="12.75" customHeight="1">
      <c r="A77" s="52"/>
      <c r="B77" s="52"/>
      <c r="C77" s="52"/>
      <c r="D77" s="52"/>
      <c r="E77" s="52"/>
      <c r="F77" s="52"/>
      <c r="G77" s="52"/>
      <c r="H77" s="52"/>
      <c r="I77" s="52"/>
      <c r="J77" s="52"/>
      <c r="K77" s="52"/>
      <c r="L77" s="52"/>
      <c r="M77" s="52"/>
      <c r="N77" s="52"/>
      <c r="O77" s="52"/>
      <c r="P77" s="52"/>
      <c r="Q77" s="52"/>
      <c r="R77" s="52"/>
      <c r="S77" s="52"/>
      <c r="T77" s="52"/>
      <c r="U77" s="52"/>
      <c r="V77" s="52"/>
      <c r="W77" s="52"/>
      <c r="X77" s="52"/>
      <c r="Y77" s="52"/>
    </row>
    <row r="78" spans="1:25" ht="12.75" customHeight="1">
      <c r="A78" s="52"/>
      <c r="B78" s="52"/>
      <c r="C78" s="52"/>
      <c r="D78" s="52"/>
      <c r="E78" s="52"/>
      <c r="F78" s="52"/>
      <c r="G78" s="52"/>
      <c r="H78" s="52"/>
      <c r="I78" s="52"/>
      <c r="J78" s="52"/>
      <c r="K78" s="52"/>
      <c r="L78" s="52"/>
      <c r="M78" s="52"/>
      <c r="N78" s="52"/>
      <c r="O78" s="52"/>
      <c r="P78" s="52"/>
      <c r="Q78" s="52"/>
      <c r="R78" s="52"/>
      <c r="S78" s="52"/>
      <c r="T78" s="52"/>
      <c r="U78" s="52"/>
      <c r="V78" s="52"/>
      <c r="W78" s="52"/>
      <c r="X78" s="52"/>
      <c r="Y78" s="52"/>
    </row>
    <row r="79" spans="1:25" ht="12.75" customHeight="1">
      <c r="A79" s="52"/>
      <c r="B79" s="52"/>
      <c r="C79" s="52"/>
      <c r="D79" s="52"/>
      <c r="E79" s="52"/>
      <c r="F79" s="52"/>
      <c r="G79" s="52"/>
      <c r="H79" s="52"/>
      <c r="I79" s="52"/>
      <c r="J79" s="52"/>
      <c r="K79" s="52"/>
      <c r="L79" s="52"/>
      <c r="M79" s="52"/>
      <c r="N79" s="52"/>
      <c r="O79" s="52"/>
      <c r="P79" s="52"/>
      <c r="Q79" s="52"/>
      <c r="R79" s="52"/>
      <c r="S79" s="52"/>
      <c r="T79" s="52"/>
      <c r="U79" s="52"/>
      <c r="V79" s="52"/>
      <c r="W79" s="52"/>
      <c r="X79" s="52"/>
      <c r="Y79" s="52"/>
    </row>
    <row r="80" spans="1:25" ht="12.75" customHeight="1">
      <c r="A80" s="52"/>
      <c r="B80" s="52"/>
      <c r="C80" s="52"/>
      <c r="D80" s="52"/>
      <c r="E80" s="52"/>
      <c r="F80" s="52"/>
      <c r="G80" s="52"/>
      <c r="H80" s="52"/>
      <c r="I80" s="52"/>
      <c r="J80" s="52"/>
      <c r="K80" s="52"/>
      <c r="L80" s="52"/>
      <c r="M80" s="52"/>
      <c r="N80" s="52"/>
      <c r="O80" s="52"/>
      <c r="P80" s="52"/>
      <c r="Q80" s="52"/>
      <c r="R80" s="52"/>
      <c r="S80" s="52"/>
      <c r="T80" s="52"/>
      <c r="U80" s="52"/>
      <c r="V80" s="52"/>
      <c r="W80" s="52"/>
      <c r="X80" s="52"/>
      <c r="Y80" s="52"/>
    </row>
    <row r="81" spans="1:25" ht="12.75" customHeight="1">
      <c r="A81" s="52"/>
      <c r="B81" s="52"/>
      <c r="C81" s="52"/>
      <c r="D81" s="52"/>
      <c r="E81" s="52"/>
      <c r="F81" s="52"/>
      <c r="G81" s="52"/>
      <c r="H81" s="52"/>
      <c r="I81" s="52"/>
      <c r="J81" s="52"/>
      <c r="K81" s="52"/>
      <c r="L81" s="52"/>
      <c r="M81" s="52"/>
      <c r="N81" s="52"/>
      <c r="O81" s="52"/>
      <c r="P81" s="52"/>
      <c r="Q81" s="52"/>
      <c r="R81" s="52"/>
      <c r="S81" s="52"/>
      <c r="T81" s="52"/>
      <c r="U81" s="52"/>
      <c r="V81" s="52"/>
      <c r="W81" s="52"/>
      <c r="X81" s="52"/>
      <c r="Y81" s="52"/>
    </row>
    <row r="82" spans="1:25" ht="12.75" customHeight="1">
      <c r="A82" s="52"/>
      <c r="B82" s="52"/>
      <c r="C82" s="52"/>
      <c r="D82" s="52"/>
      <c r="E82" s="52"/>
      <c r="F82" s="52"/>
      <c r="G82" s="52"/>
      <c r="H82" s="52"/>
      <c r="I82" s="52"/>
      <c r="J82" s="52"/>
      <c r="K82" s="52"/>
      <c r="L82" s="52"/>
      <c r="M82" s="52"/>
      <c r="N82" s="52"/>
      <c r="O82" s="52"/>
      <c r="P82" s="52"/>
      <c r="Q82" s="52"/>
      <c r="R82" s="52"/>
      <c r="S82" s="52"/>
      <c r="T82" s="52"/>
      <c r="U82" s="52"/>
      <c r="V82" s="52"/>
      <c r="W82" s="52"/>
      <c r="X82" s="52"/>
      <c r="Y82" s="52"/>
    </row>
    <row r="83" spans="1:25" ht="12.75" customHeight="1">
      <c r="A83" s="52"/>
      <c r="B83" s="52"/>
      <c r="C83" s="52"/>
      <c r="D83" s="52"/>
      <c r="E83" s="52"/>
      <c r="F83" s="52"/>
      <c r="G83" s="52"/>
      <c r="H83" s="52"/>
      <c r="I83" s="52"/>
      <c r="J83" s="52"/>
      <c r="K83" s="52"/>
      <c r="L83" s="52"/>
      <c r="M83" s="52"/>
      <c r="N83" s="52"/>
      <c r="O83" s="52"/>
      <c r="P83" s="52"/>
      <c r="Q83" s="52"/>
      <c r="R83" s="52"/>
      <c r="S83" s="52"/>
      <c r="T83" s="52"/>
      <c r="U83" s="52"/>
      <c r="V83" s="52"/>
      <c r="W83" s="52"/>
      <c r="X83" s="52"/>
      <c r="Y83" s="52"/>
    </row>
    <row r="84" spans="1:25" ht="12.75" customHeight="1">
      <c r="A84" s="52"/>
      <c r="B84" s="52"/>
      <c r="C84" s="52"/>
      <c r="D84" s="52"/>
      <c r="E84" s="52"/>
      <c r="F84" s="52"/>
      <c r="G84" s="52"/>
      <c r="H84" s="52"/>
      <c r="I84" s="52"/>
      <c r="J84" s="52"/>
      <c r="K84" s="52"/>
      <c r="L84" s="52"/>
      <c r="M84" s="52"/>
      <c r="N84" s="52"/>
      <c r="O84" s="52"/>
      <c r="P84" s="52"/>
      <c r="Q84" s="52"/>
      <c r="R84" s="52"/>
      <c r="S84" s="52"/>
      <c r="T84" s="52"/>
      <c r="U84" s="52"/>
      <c r="V84" s="52"/>
      <c r="W84" s="52"/>
      <c r="X84" s="52"/>
      <c r="Y84" s="52"/>
    </row>
    <row r="85" spans="1:25" ht="12.75" customHeight="1">
      <c r="A85" s="52"/>
      <c r="B85" s="52"/>
      <c r="C85" s="52"/>
      <c r="D85" s="52"/>
      <c r="E85" s="52"/>
      <c r="F85" s="52"/>
      <c r="G85" s="52"/>
      <c r="H85" s="52"/>
      <c r="I85" s="52"/>
      <c r="J85" s="52"/>
      <c r="K85" s="52"/>
      <c r="L85" s="52"/>
      <c r="M85" s="52"/>
      <c r="N85" s="52"/>
      <c r="O85" s="52"/>
      <c r="P85" s="52"/>
      <c r="Q85" s="52"/>
      <c r="R85" s="52"/>
      <c r="S85" s="52"/>
      <c r="T85" s="52"/>
      <c r="U85" s="52"/>
      <c r="V85" s="52"/>
      <c r="W85" s="52"/>
      <c r="X85" s="52"/>
      <c r="Y85" s="52"/>
    </row>
    <row r="86" spans="1:25" ht="12.75" customHeight="1">
      <c r="A86" s="52"/>
      <c r="B86" s="52"/>
      <c r="C86" s="52"/>
      <c r="D86" s="52"/>
      <c r="E86" s="52"/>
      <c r="F86" s="52"/>
      <c r="G86" s="52"/>
      <c r="H86" s="52"/>
      <c r="I86" s="52"/>
      <c r="J86" s="52"/>
      <c r="K86" s="52"/>
      <c r="L86" s="52"/>
      <c r="M86" s="52"/>
      <c r="N86" s="52"/>
      <c r="O86" s="52"/>
      <c r="P86" s="52"/>
      <c r="Q86" s="52"/>
      <c r="R86" s="52"/>
      <c r="S86" s="52"/>
      <c r="T86" s="52"/>
      <c r="U86" s="52"/>
      <c r="V86" s="52"/>
      <c r="W86" s="52"/>
      <c r="X86" s="52"/>
      <c r="Y86" s="52"/>
    </row>
    <row r="87" spans="1:25" ht="12.75" customHeight="1">
      <c r="A87" s="52"/>
      <c r="B87" s="52"/>
      <c r="C87" s="52"/>
      <c r="D87" s="52"/>
      <c r="E87" s="52"/>
      <c r="F87" s="52"/>
      <c r="G87" s="52"/>
      <c r="H87" s="52"/>
      <c r="I87" s="52"/>
      <c r="J87" s="52"/>
      <c r="K87" s="52"/>
      <c r="L87" s="52"/>
      <c r="M87" s="52"/>
      <c r="N87" s="52"/>
      <c r="O87" s="52"/>
      <c r="P87" s="52"/>
      <c r="Q87" s="52"/>
      <c r="R87" s="52"/>
      <c r="S87" s="52"/>
      <c r="T87" s="52"/>
      <c r="U87" s="52"/>
      <c r="V87" s="52"/>
      <c r="W87" s="52"/>
      <c r="X87" s="52"/>
      <c r="Y87" s="52"/>
    </row>
    <row r="88" spans="1:25" ht="12.75" customHeight="1">
      <c r="A88" s="52"/>
      <c r="B88" s="52"/>
      <c r="C88" s="52"/>
      <c r="D88" s="52"/>
      <c r="E88" s="52"/>
      <c r="F88" s="52"/>
      <c r="G88" s="52"/>
      <c r="H88" s="52"/>
      <c r="I88" s="52"/>
      <c r="J88" s="52"/>
      <c r="K88" s="52"/>
      <c r="L88" s="52"/>
      <c r="M88" s="52"/>
      <c r="N88" s="52"/>
      <c r="O88" s="52"/>
      <c r="P88" s="52"/>
      <c r="Q88" s="52"/>
      <c r="R88" s="52"/>
      <c r="S88" s="52"/>
      <c r="T88" s="52"/>
      <c r="U88" s="52"/>
      <c r="V88" s="52"/>
      <c r="W88" s="52"/>
      <c r="X88" s="52"/>
      <c r="Y88" s="52"/>
    </row>
    <row r="89" spans="1:25" ht="12.75" customHeight="1">
      <c r="A89" s="52"/>
      <c r="B89" s="52"/>
      <c r="C89" s="52"/>
      <c r="D89" s="52"/>
      <c r="E89" s="52"/>
      <c r="F89" s="52"/>
      <c r="G89" s="52"/>
      <c r="H89" s="52"/>
      <c r="I89" s="52"/>
      <c r="J89" s="52"/>
      <c r="K89" s="52"/>
      <c r="L89" s="52"/>
      <c r="M89" s="52"/>
      <c r="N89" s="52"/>
      <c r="O89" s="52"/>
      <c r="P89" s="52"/>
      <c r="Q89" s="52"/>
      <c r="R89" s="52"/>
      <c r="S89" s="52"/>
      <c r="T89" s="52"/>
      <c r="U89" s="52"/>
      <c r="V89" s="52"/>
      <c r="W89" s="52"/>
      <c r="X89" s="52"/>
      <c r="Y89" s="52"/>
    </row>
    <row r="90" spans="1:25" ht="12.75" customHeight="1">
      <c r="A90" s="52"/>
      <c r="B90" s="52"/>
      <c r="C90" s="52"/>
      <c r="D90" s="52"/>
      <c r="E90" s="52"/>
      <c r="F90" s="52"/>
      <c r="G90" s="52"/>
      <c r="H90" s="52"/>
      <c r="I90" s="52"/>
      <c r="J90" s="52"/>
      <c r="K90" s="52"/>
      <c r="L90" s="52"/>
      <c r="M90" s="52"/>
      <c r="N90" s="52"/>
      <c r="O90" s="52"/>
      <c r="P90" s="52"/>
      <c r="Q90" s="52"/>
      <c r="R90" s="52"/>
      <c r="S90" s="52"/>
      <c r="T90" s="52"/>
      <c r="U90" s="52"/>
      <c r="V90" s="52"/>
      <c r="W90" s="52"/>
      <c r="X90" s="52"/>
      <c r="Y90" s="52"/>
    </row>
    <row r="91" spans="1:25" ht="12.75" customHeight="1">
      <c r="A91" s="52"/>
      <c r="B91" s="52"/>
      <c r="C91" s="52"/>
      <c r="D91" s="52"/>
      <c r="E91" s="52"/>
      <c r="F91" s="52"/>
      <c r="G91" s="52"/>
      <c r="H91" s="52"/>
      <c r="I91" s="52"/>
      <c r="J91" s="52"/>
      <c r="K91" s="52"/>
      <c r="L91" s="52"/>
      <c r="M91" s="52"/>
      <c r="N91" s="52"/>
      <c r="O91" s="52"/>
      <c r="P91" s="52"/>
      <c r="Q91" s="52"/>
      <c r="R91" s="52"/>
      <c r="S91" s="52"/>
      <c r="T91" s="52"/>
      <c r="U91" s="52"/>
      <c r="V91" s="52"/>
      <c r="W91" s="52"/>
      <c r="X91" s="52"/>
      <c r="Y91" s="52"/>
    </row>
    <row r="92" spans="1:25" ht="12.75" customHeight="1">
      <c r="A92" s="52"/>
      <c r="B92" s="52"/>
      <c r="C92" s="52"/>
      <c r="D92" s="52"/>
      <c r="E92" s="52"/>
      <c r="F92" s="52"/>
      <c r="G92" s="52"/>
      <c r="H92" s="52"/>
      <c r="I92" s="52"/>
      <c r="J92" s="52"/>
      <c r="K92" s="52"/>
      <c r="L92" s="52"/>
      <c r="M92" s="52"/>
      <c r="N92" s="52"/>
      <c r="O92" s="52"/>
      <c r="P92" s="52"/>
      <c r="Q92" s="52"/>
      <c r="R92" s="52"/>
      <c r="S92" s="52"/>
      <c r="T92" s="52"/>
      <c r="U92" s="52"/>
      <c r="V92" s="52"/>
      <c r="W92" s="52"/>
      <c r="X92" s="52"/>
      <c r="Y92" s="52"/>
    </row>
    <row r="93" spans="1:25" ht="12.75" customHeight="1">
      <c r="A93" s="52"/>
      <c r="B93" s="52"/>
      <c r="C93" s="52"/>
      <c r="D93" s="52"/>
      <c r="E93" s="52"/>
      <c r="F93" s="52"/>
      <c r="G93" s="52"/>
      <c r="H93" s="52"/>
      <c r="I93" s="52"/>
      <c r="J93" s="52"/>
      <c r="K93" s="52"/>
      <c r="L93" s="52"/>
      <c r="M93" s="52"/>
      <c r="N93" s="52"/>
      <c r="O93" s="52"/>
      <c r="P93" s="52"/>
      <c r="Q93" s="52"/>
      <c r="R93" s="52"/>
      <c r="S93" s="52"/>
      <c r="T93" s="52"/>
      <c r="U93" s="52"/>
      <c r="V93" s="52"/>
      <c r="W93" s="52"/>
      <c r="X93" s="52"/>
      <c r="Y93" s="52"/>
    </row>
    <row r="94" spans="1:25" ht="12.75" customHeight="1">
      <c r="A94" s="52"/>
      <c r="B94" s="52"/>
      <c r="C94" s="52"/>
      <c r="D94" s="52"/>
      <c r="E94" s="52"/>
      <c r="F94" s="52"/>
      <c r="G94" s="52"/>
      <c r="H94" s="52"/>
      <c r="I94" s="52"/>
      <c r="J94" s="52"/>
      <c r="K94" s="52"/>
      <c r="L94" s="52"/>
      <c r="M94" s="52"/>
      <c r="N94" s="52"/>
      <c r="O94" s="52"/>
      <c r="P94" s="52"/>
      <c r="Q94" s="52"/>
      <c r="R94" s="52"/>
      <c r="S94" s="52"/>
      <c r="T94" s="52"/>
      <c r="U94" s="52"/>
      <c r="V94" s="52"/>
      <c r="W94" s="52"/>
      <c r="X94" s="52"/>
      <c r="Y94" s="52"/>
    </row>
    <row r="95" spans="1:25" ht="12.75" customHeight="1">
      <c r="A95" s="52"/>
      <c r="B95" s="52"/>
      <c r="C95" s="52"/>
      <c r="D95" s="52"/>
      <c r="E95" s="52"/>
      <c r="F95" s="52"/>
      <c r="G95" s="52"/>
      <c r="H95" s="52"/>
      <c r="I95" s="52"/>
      <c r="J95" s="52"/>
      <c r="K95" s="52"/>
      <c r="L95" s="52"/>
      <c r="M95" s="52"/>
      <c r="N95" s="52"/>
      <c r="O95" s="52"/>
      <c r="P95" s="52"/>
      <c r="Q95" s="52"/>
      <c r="R95" s="52"/>
      <c r="S95" s="52"/>
      <c r="T95" s="52"/>
      <c r="U95" s="52"/>
      <c r="V95" s="52"/>
      <c r="W95" s="52"/>
      <c r="X95" s="52"/>
      <c r="Y95" s="52"/>
    </row>
    <row r="96" spans="1:25" ht="12.75" customHeight="1">
      <c r="A96" s="52"/>
      <c r="B96" s="52"/>
      <c r="C96" s="52"/>
      <c r="D96" s="52"/>
      <c r="E96" s="52"/>
      <c r="F96" s="52"/>
      <c r="G96" s="52"/>
      <c r="H96" s="52"/>
      <c r="I96" s="52"/>
      <c r="J96" s="52"/>
      <c r="K96" s="52"/>
      <c r="L96" s="52"/>
      <c r="M96" s="52"/>
      <c r="N96" s="52"/>
      <c r="O96" s="52"/>
      <c r="P96" s="52"/>
      <c r="Q96" s="52"/>
      <c r="R96" s="52"/>
      <c r="S96" s="52"/>
      <c r="T96" s="52"/>
      <c r="U96" s="52"/>
      <c r="V96" s="52"/>
      <c r="W96" s="52"/>
      <c r="X96" s="52"/>
      <c r="Y96" s="52"/>
    </row>
    <row r="97" spans="1:25" ht="12.75" customHeight="1">
      <c r="A97" s="52"/>
      <c r="B97" s="52"/>
      <c r="C97" s="52"/>
      <c r="D97" s="52"/>
      <c r="E97" s="52"/>
      <c r="F97" s="52"/>
      <c r="G97" s="52"/>
      <c r="H97" s="52"/>
      <c r="I97" s="52"/>
      <c r="J97" s="52"/>
      <c r="K97" s="52"/>
      <c r="L97" s="52"/>
      <c r="M97" s="52"/>
      <c r="N97" s="52"/>
      <c r="O97" s="52"/>
      <c r="P97" s="52"/>
      <c r="Q97" s="52"/>
      <c r="R97" s="52"/>
      <c r="S97" s="52"/>
      <c r="T97" s="52"/>
      <c r="U97" s="52"/>
      <c r="V97" s="52"/>
      <c r="W97" s="52"/>
      <c r="X97" s="52"/>
      <c r="Y97" s="52"/>
    </row>
    <row r="98" spans="1:25" ht="12.75" customHeight="1">
      <c r="A98" s="52"/>
      <c r="B98" s="52"/>
      <c r="C98" s="52"/>
      <c r="D98" s="52"/>
      <c r="E98" s="52"/>
      <c r="F98" s="52"/>
      <c r="G98" s="52"/>
      <c r="H98" s="52"/>
      <c r="I98" s="52"/>
      <c r="J98" s="52"/>
      <c r="K98" s="52"/>
      <c r="L98" s="52"/>
      <c r="M98" s="52"/>
      <c r="N98" s="52"/>
      <c r="O98" s="52"/>
      <c r="P98" s="52"/>
      <c r="Q98" s="52"/>
      <c r="R98" s="52"/>
      <c r="S98" s="52"/>
      <c r="T98" s="52"/>
      <c r="U98" s="52"/>
      <c r="V98" s="52"/>
      <c r="W98" s="52"/>
      <c r="X98" s="52"/>
      <c r="Y98" s="52"/>
    </row>
    <row r="99" spans="1:25" ht="12.75" customHeight="1">
      <c r="A99" s="52"/>
      <c r="B99" s="52"/>
      <c r="C99" s="52"/>
      <c r="D99" s="52"/>
      <c r="E99" s="52"/>
      <c r="F99" s="52"/>
      <c r="G99" s="52"/>
      <c r="H99" s="52"/>
      <c r="I99" s="52"/>
      <c r="J99" s="52"/>
      <c r="K99" s="52"/>
      <c r="L99" s="52"/>
      <c r="M99" s="52"/>
      <c r="N99" s="52"/>
      <c r="O99" s="52"/>
      <c r="P99" s="52"/>
      <c r="Q99" s="52"/>
      <c r="R99" s="52"/>
      <c r="S99" s="52"/>
      <c r="T99" s="52"/>
      <c r="U99" s="52"/>
      <c r="V99" s="52"/>
      <c r="W99" s="52"/>
      <c r="X99" s="52"/>
      <c r="Y99" s="52"/>
    </row>
    <row r="100" spans="1:25" ht="12.75" customHeight="1">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row>
    <row r="101" spans="1:25" ht="12.75" customHeight="1">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row>
    <row r="102" spans="1:25" ht="12.75" customHeight="1">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row>
    <row r="103" spans="1:25" ht="12.75" customHeight="1">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row>
    <row r="104" spans="1:25" ht="12.75" customHeight="1">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row>
    <row r="105" spans="1:25" ht="12.75" customHeight="1">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row>
    <row r="106" spans="1:25" ht="12.75" customHeight="1">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row>
    <row r="107" spans="1:25" ht="12.75" customHeight="1">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row>
    <row r="108" spans="1:25" ht="12.75" customHeight="1">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row>
    <row r="109" spans="1:25" ht="12.75" customHeight="1">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row>
    <row r="110" spans="1:25" ht="12.75" customHeight="1">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row>
    <row r="111" spans="1:25" ht="12.75" customHeight="1">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row>
    <row r="112" spans="1:25" ht="12.75" customHeight="1">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row>
    <row r="113" spans="1:25" ht="12.75" customHeight="1">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row>
    <row r="114" spans="1:25" ht="12.75" customHeight="1">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row>
    <row r="115" spans="1:25" ht="12.75" customHeight="1">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row>
    <row r="116" spans="1:25" ht="12.75" customHeight="1">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row>
    <row r="117" spans="1:25" ht="12.75" customHeight="1">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row>
    <row r="118" spans="1:25" ht="12.75" customHeight="1">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row>
    <row r="119" spans="1:25" ht="12.75" customHeight="1">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row>
    <row r="120" spans="1:25" ht="12.75" customHeight="1">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row>
    <row r="121" spans="1:25" ht="12.75" customHeight="1">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row>
    <row r="122" spans="1:25" ht="12.75" customHeight="1">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row>
    <row r="123" spans="1:25" ht="12.75" customHeight="1">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row>
    <row r="124" spans="1:25" ht="12.75" customHeight="1">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row>
    <row r="125" spans="1:25" ht="12.75" customHeight="1">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row>
    <row r="126" spans="1:25" ht="12.75" customHeight="1">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row>
    <row r="127" spans="1:25" ht="12.75" customHeight="1">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row>
    <row r="128" spans="1:25" ht="12.75" customHeight="1">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row>
    <row r="129" spans="1:25" ht="12.75" customHeight="1">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row>
    <row r="130" spans="1:25" ht="12.75" customHeight="1">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row>
    <row r="131" spans="1:25" ht="12.75" customHeight="1">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row>
    <row r="132" spans="1:25" ht="12.75" customHeight="1">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row>
    <row r="133" spans="1:25" ht="12.75" customHeight="1">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row>
    <row r="134" spans="1:25" ht="12.75" customHeight="1">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row>
    <row r="135" spans="1:25" ht="12.75" customHeight="1">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row>
    <row r="136" spans="1:25" ht="12.75" customHeight="1">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row>
    <row r="137" spans="1:25" ht="12.75" customHeight="1">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row>
    <row r="138" spans="1:25" ht="12.75" customHeight="1">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row>
    <row r="139" spans="1:25" ht="12.75" customHeight="1">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row>
    <row r="140" spans="1:25" ht="12.75" customHeight="1">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row>
    <row r="141" spans="1:25" ht="12.75" customHeight="1">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row>
    <row r="142" spans="1:25" ht="12.75" customHeight="1">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row>
    <row r="143" spans="1:25" ht="12.75" customHeight="1">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row>
    <row r="144" spans="1:25" ht="12.75" customHeight="1">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row>
    <row r="145" spans="1:25" ht="12.75" customHeight="1">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row>
    <row r="146" spans="1:25" ht="12.75" customHeight="1">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row>
    <row r="147" spans="1:25" ht="12.75" customHeight="1">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row>
    <row r="148" spans="1:25" ht="12.75" customHeight="1">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row>
    <row r="149" spans="1:25" ht="12.75" customHeight="1">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row>
    <row r="150" spans="1:25" ht="12.75" customHeight="1">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row>
    <row r="151" spans="1:25" ht="12.75" customHeight="1">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row>
    <row r="152" spans="1:25" ht="12.75" customHeight="1">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row>
    <row r="153" spans="1:25" ht="12.75" customHeight="1">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row>
    <row r="154" spans="1:25" ht="12.75" customHeight="1">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row>
    <row r="155" spans="1:25" ht="12.75" customHeight="1">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row>
    <row r="156" spans="1:25" ht="12.75" customHeight="1">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row>
    <row r="157" spans="1:25" ht="12.75" customHeight="1">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row>
    <row r="158" spans="1:25" ht="12.75" customHeight="1">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row>
    <row r="159" spans="1:25" ht="12.75" customHeight="1">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row>
    <row r="160" spans="1:25" ht="12.75" customHeight="1">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row>
    <row r="161" spans="1:25" ht="12.75" customHeight="1">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row>
    <row r="162" spans="1:25" ht="12.75" customHeight="1">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row>
    <row r="163" spans="1:25" ht="12.75" customHeight="1">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row>
    <row r="164" spans="1:25" ht="12.75" customHeight="1">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row>
    <row r="165" spans="1:25" ht="12.75" customHeight="1">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row>
    <row r="166" spans="1:25" ht="12.75" customHeight="1">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row>
    <row r="167" spans="1:25" ht="12.75" customHeight="1">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row>
    <row r="168" spans="1:25" ht="12.75" customHeight="1">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row>
    <row r="169" spans="1:25" ht="12.75" customHeight="1">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row>
    <row r="170" spans="1:25" ht="12.75" customHeight="1">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row>
    <row r="171" spans="1:25" ht="12.75" customHeight="1">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row>
    <row r="172" spans="1:25" ht="12.75" customHeight="1">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row>
    <row r="173" spans="1:25" ht="12.75" customHeight="1">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row>
    <row r="174" spans="1:25" ht="12.75" customHeight="1">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row>
    <row r="175" spans="1:25" ht="12.75" customHeight="1">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row>
    <row r="176" spans="1:25" ht="12.75" customHeight="1">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row>
    <row r="177" spans="1:25" ht="12.75" customHeight="1">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row>
    <row r="178" spans="1:25" ht="12.75" customHeight="1">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row>
    <row r="179" spans="1:25" ht="12.75" customHeight="1">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row>
    <row r="180" spans="1:25" ht="12.75" customHeight="1">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row>
    <row r="181" spans="1:25" ht="12.75" customHeight="1">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row>
    <row r="182" spans="1:25" ht="12.75" customHeight="1">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row>
    <row r="183" spans="1:25" ht="12.75" customHeight="1">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row>
    <row r="184" spans="1:25" ht="12.75" customHeight="1">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row>
    <row r="185" spans="1:25" ht="12.75" customHeight="1">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row>
    <row r="186" spans="1:25" ht="12.75" customHeight="1">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row>
    <row r="187" spans="1:25" ht="12.75" customHeight="1">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row>
    <row r="188" spans="1:25" ht="12.75" customHeight="1">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row>
    <row r="189" spans="1:25" ht="12.75" customHeight="1">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row>
    <row r="190" spans="1:25" ht="12.75" customHeight="1">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row>
    <row r="191" spans="1:25" ht="12.75" customHeight="1">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row>
    <row r="192" spans="1:25" ht="12.75" customHeight="1">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row>
    <row r="193" spans="1:25" ht="12.75" customHeight="1">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row>
    <row r="194" spans="1:25" ht="12.75" customHeight="1">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row>
    <row r="195" spans="1:25" ht="12.75" customHeight="1">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row>
    <row r="196" spans="1:25" ht="12.75" customHeight="1">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row>
    <row r="197" spans="1:25" ht="12.75" customHeight="1">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row>
    <row r="198" spans="1:25" ht="12.75" customHeight="1">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row>
    <row r="199" spans="1:25" ht="12.75" customHeight="1">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row>
    <row r="200" spans="1:25" ht="12.75" customHeight="1">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row>
    <row r="201" spans="1:25" ht="12.75" customHeight="1">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row>
    <row r="202" spans="1:25" ht="12.75" customHeight="1">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row>
    <row r="203" spans="1:25" ht="12.75" customHeight="1">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row>
    <row r="204" spans="1:25" ht="12.75" customHeight="1">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row>
    <row r="205" spans="1:25" ht="12.75" customHeight="1">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row>
    <row r="206" spans="1:25" ht="12.75" customHeight="1">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row>
    <row r="207" spans="1:25" ht="12.75" customHeight="1">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row>
    <row r="208" spans="1:25" ht="12.75" customHeight="1">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row>
    <row r="209" spans="1:25" ht="12.75" customHeight="1">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row>
    <row r="210" spans="1:25" ht="12.75" customHeight="1">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row>
    <row r="211" spans="1:25" ht="12.75" customHeight="1">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row>
    <row r="212" spans="1:25" ht="12.75" customHeight="1">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row>
    <row r="213" spans="1:25" ht="12.75" customHeight="1">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row>
    <row r="214" spans="1:25" ht="12.75" customHeight="1">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row>
    <row r="215" spans="1:25" ht="12.75" customHeight="1">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row>
    <row r="216" spans="1:25" ht="12.75" customHeight="1">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row>
    <row r="217" spans="1:25" ht="12.75" customHeight="1">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row>
    <row r="218" spans="1:25" ht="12.75" customHeight="1">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row>
    <row r="219" spans="1:25" ht="12.75" customHeight="1">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row>
    <row r="220" spans="1:25" ht="12.75" customHeight="1">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row>
    <row r="221" spans="1:25" ht="12.75" customHeight="1">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row>
    <row r="222" spans="1:25" ht="12.75" customHeight="1">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row>
    <row r="223" spans="1:25" ht="12.75" customHeight="1">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row>
    <row r="224" spans="1:25" ht="12.75" customHeight="1">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row>
    <row r="225" spans="1:25" ht="12.75" customHeight="1">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row>
    <row r="226" spans="1:25" ht="12.75" customHeight="1">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row>
    <row r="227" spans="1:25" ht="12.75" customHeight="1">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row>
    <row r="228" spans="1:25" ht="12.75" customHeight="1">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row>
    <row r="229" spans="1:25" ht="12.75" customHeight="1">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row>
    <row r="230" spans="1:25" ht="12.75" customHeight="1">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row>
    <row r="231" spans="1:25" ht="12.75" customHeight="1">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row>
    <row r="232" spans="1:25" ht="12.75" customHeight="1">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row>
    <row r="233" spans="1:25" ht="12.75" customHeight="1">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row>
    <row r="234" spans="1:25" ht="12.75" customHeight="1">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row>
    <row r="235" spans="1:25" ht="12.75" customHeight="1">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row>
    <row r="236" spans="1:25" ht="12.75" customHeight="1">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row>
    <row r="237" spans="1:25" ht="12.75" customHeight="1">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row>
    <row r="238" spans="1:25" ht="12.75" customHeight="1">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row>
    <row r="239" spans="1:25" ht="12.75" customHeight="1">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row>
    <row r="240" spans="1:25" ht="12.75" customHeight="1">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row>
    <row r="241" spans="1:25" ht="12.75" customHeight="1">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row>
    <row r="242" spans="1:25" ht="12.75" customHeight="1">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row>
    <row r="243" spans="1:25" ht="12.75" customHeight="1">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row>
    <row r="244" spans="1:25" ht="12.75" customHeight="1">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row>
    <row r="245" spans="1:25" ht="12.75" customHeight="1">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row>
    <row r="246" spans="1:25" ht="12.75" customHeight="1">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row>
    <row r="247" spans="1:25" ht="12.75" customHeight="1">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row>
    <row r="248" spans="1:25" ht="12.75" customHeight="1">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row>
    <row r="249" spans="1:25" ht="12.75" customHeight="1">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row>
    <row r="250" spans="1:25" ht="12.75" customHeight="1">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row>
    <row r="251" spans="1:25" ht="12.75" customHeight="1">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row>
    <row r="252" spans="1:25" ht="12.75" customHeight="1">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row>
    <row r="253" spans="1:25" ht="12.75" customHeight="1">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row>
    <row r="254" spans="1:25" ht="12.75" customHeight="1">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row>
    <row r="255" spans="1:25" ht="12.75" customHeight="1">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row>
    <row r="256" spans="1:25" ht="12.75" customHeight="1">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row>
    <row r="257" spans="1:25" ht="12.75" customHeight="1">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row>
    <row r="258" spans="1:25" ht="12.75" customHeight="1">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row>
    <row r="259" spans="1:25" ht="12.75" customHeight="1">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row>
    <row r="260" spans="1:25" ht="12.75" customHeight="1">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row>
    <row r="261" spans="1:25" ht="12.75" customHeight="1">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row>
    <row r="262" spans="1:25" ht="12.75" customHeight="1">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row>
    <row r="263" spans="1:25" ht="15.75" customHeight="1"/>
    <row r="264" spans="1:25" ht="15.75" customHeight="1"/>
    <row r="265" spans="1:25" ht="15.75" customHeight="1"/>
    <row r="266" spans="1:25" ht="15.75" customHeight="1"/>
    <row r="267" spans="1:25" ht="15.75" customHeight="1"/>
    <row r="268" spans="1:25" ht="15.75" customHeight="1"/>
    <row r="269" spans="1:25" ht="15.75" customHeight="1"/>
    <row r="270" spans="1:25" ht="15.75" customHeight="1"/>
    <row r="271" spans="1:25" ht="15.75" customHeight="1"/>
    <row r="272" spans="1:25"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276">
    <mergeCell ref="A52:A53"/>
    <mergeCell ref="B52:B53"/>
    <mergeCell ref="C52:C53"/>
    <mergeCell ref="D52:D53"/>
    <mergeCell ref="E52:E53"/>
    <mergeCell ref="F52:F53"/>
    <mergeCell ref="A54:A55"/>
    <mergeCell ref="V52:V53"/>
    <mergeCell ref="X52:X53"/>
    <mergeCell ref="Y52:Y53"/>
    <mergeCell ref="V54:V55"/>
    <mergeCell ref="W54:W55"/>
    <mergeCell ref="X54:X55"/>
    <mergeCell ref="Y54:Y55"/>
    <mergeCell ref="D46:D47"/>
    <mergeCell ref="E46:E47"/>
    <mergeCell ref="V48:V49"/>
    <mergeCell ref="X48:X49"/>
    <mergeCell ref="Y48:Y49"/>
    <mergeCell ref="X50:X51"/>
    <mergeCell ref="Y50:Y51"/>
    <mergeCell ref="D54:D55"/>
    <mergeCell ref="E54:E55"/>
    <mergeCell ref="A44:A45"/>
    <mergeCell ref="B44:B45"/>
    <mergeCell ref="C44:C45"/>
    <mergeCell ref="D44:D45"/>
    <mergeCell ref="E44:E45"/>
    <mergeCell ref="F44:F45"/>
    <mergeCell ref="A46:A47"/>
    <mergeCell ref="F46:F47"/>
    <mergeCell ref="V50:V51"/>
    <mergeCell ref="B40:B41"/>
    <mergeCell ref="C40:C41"/>
    <mergeCell ref="D40:D41"/>
    <mergeCell ref="E40:E41"/>
    <mergeCell ref="F40:F41"/>
    <mergeCell ref="A40:A41"/>
    <mergeCell ref="A42:A43"/>
    <mergeCell ref="B42:B43"/>
    <mergeCell ref="C42:C43"/>
    <mergeCell ref="D42:D43"/>
    <mergeCell ref="E42:E43"/>
    <mergeCell ref="F42:F43"/>
    <mergeCell ref="D38:D39"/>
    <mergeCell ref="E38:E39"/>
    <mergeCell ref="A36:A37"/>
    <mergeCell ref="B36:B37"/>
    <mergeCell ref="C36:C37"/>
    <mergeCell ref="D36:D37"/>
    <mergeCell ref="E36:E37"/>
    <mergeCell ref="F36:F37"/>
    <mergeCell ref="A38:A39"/>
    <mergeCell ref="F38:F39"/>
    <mergeCell ref="B38:B39"/>
    <mergeCell ref="C38:C39"/>
    <mergeCell ref="B32:B33"/>
    <mergeCell ref="C32:C33"/>
    <mergeCell ref="D32:D33"/>
    <mergeCell ref="E32:E33"/>
    <mergeCell ref="F32:F33"/>
    <mergeCell ref="A32:A33"/>
    <mergeCell ref="A34:A35"/>
    <mergeCell ref="B34:B35"/>
    <mergeCell ref="C34:C35"/>
    <mergeCell ref="D34:D35"/>
    <mergeCell ref="E34:E35"/>
    <mergeCell ref="F34:F35"/>
    <mergeCell ref="D30:D31"/>
    <mergeCell ref="E30:E31"/>
    <mergeCell ref="A28:A29"/>
    <mergeCell ref="B28:B29"/>
    <mergeCell ref="C28:C29"/>
    <mergeCell ref="D28:D29"/>
    <mergeCell ref="E28:E29"/>
    <mergeCell ref="F28:F29"/>
    <mergeCell ref="A30:A31"/>
    <mergeCell ref="F30:F31"/>
    <mergeCell ref="B30:B31"/>
    <mergeCell ref="C30:C31"/>
    <mergeCell ref="F14:F15"/>
    <mergeCell ref="Y12:Y13"/>
    <mergeCell ref="Y14:Y15"/>
    <mergeCell ref="Y16:Y17"/>
    <mergeCell ref="X4:X5"/>
    <mergeCell ref="Y4:Y5"/>
    <mergeCell ref="X6:X7"/>
    <mergeCell ref="Y6:Y7"/>
    <mergeCell ref="X8:X9"/>
    <mergeCell ref="Y8:Y9"/>
    <mergeCell ref="Y10:Y11"/>
    <mergeCell ref="F16:F17"/>
    <mergeCell ref="A64:D64"/>
    <mergeCell ref="A65:D65"/>
    <mergeCell ref="A66:D66"/>
    <mergeCell ref="A68:D68"/>
    <mergeCell ref="A2:Y2"/>
    <mergeCell ref="A3:Y3"/>
    <mergeCell ref="A4:A5"/>
    <mergeCell ref="B4:E4"/>
    <mergeCell ref="F4:F5"/>
    <mergeCell ref="G4:S4"/>
    <mergeCell ref="T4:U4"/>
    <mergeCell ref="A6:A7"/>
    <mergeCell ref="B6:B7"/>
    <mergeCell ref="C6:C7"/>
    <mergeCell ref="D6:D7"/>
    <mergeCell ref="E6:E7"/>
    <mergeCell ref="F6:F7"/>
    <mergeCell ref="A8:A9"/>
    <mergeCell ref="F8:F9"/>
    <mergeCell ref="X10:X11"/>
    <mergeCell ref="X12:X13"/>
    <mergeCell ref="X14:X15"/>
    <mergeCell ref="V16:V17"/>
    <mergeCell ref="X16:X17"/>
    <mergeCell ref="A26:A27"/>
    <mergeCell ref="B26:B27"/>
    <mergeCell ref="C26:C27"/>
    <mergeCell ref="D26:D27"/>
    <mergeCell ref="E26:E27"/>
    <mergeCell ref="F26:F27"/>
    <mergeCell ref="B20:B21"/>
    <mergeCell ref="C20:C21"/>
    <mergeCell ref="A22:A23"/>
    <mergeCell ref="B22:B23"/>
    <mergeCell ref="C22:C23"/>
    <mergeCell ref="B24:B25"/>
    <mergeCell ref="C24:C25"/>
    <mergeCell ref="F22:F23"/>
    <mergeCell ref="D24:D25"/>
    <mergeCell ref="E24:E25"/>
    <mergeCell ref="F24:F25"/>
    <mergeCell ref="A18:A19"/>
    <mergeCell ref="B18:B19"/>
    <mergeCell ref="C18:C19"/>
    <mergeCell ref="D18:D19"/>
    <mergeCell ref="E18:E19"/>
    <mergeCell ref="F18:F19"/>
    <mergeCell ref="A20:A21"/>
    <mergeCell ref="F20:F21"/>
    <mergeCell ref="A24:A25"/>
    <mergeCell ref="A10:A11"/>
    <mergeCell ref="B10:B11"/>
    <mergeCell ref="C10:C11"/>
    <mergeCell ref="B12:B13"/>
    <mergeCell ref="C12:C13"/>
    <mergeCell ref="D20:D21"/>
    <mergeCell ref="E20:E21"/>
    <mergeCell ref="D22:D23"/>
    <mergeCell ref="E22:E23"/>
    <mergeCell ref="A12:A13"/>
    <mergeCell ref="A14:A15"/>
    <mergeCell ref="B14:B15"/>
    <mergeCell ref="C14:C15"/>
    <mergeCell ref="D14:D15"/>
    <mergeCell ref="E14:E15"/>
    <mergeCell ref="A16:A17"/>
    <mergeCell ref="B16:B17"/>
    <mergeCell ref="C16:C17"/>
    <mergeCell ref="D16:D17"/>
    <mergeCell ref="E16:E17"/>
    <mergeCell ref="D8:D9"/>
    <mergeCell ref="E8:E9"/>
    <mergeCell ref="D10:D11"/>
    <mergeCell ref="E10:E11"/>
    <mergeCell ref="F10:F11"/>
    <mergeCell ref="D12:D13"/>
    <mergeCell ref="E12:E13"/>
    <mergeCell ref="F12:F13"/>
    <mergeCell ref="B8:B9"/>
    <mergeCell ref="C8:C9"/>
    <mergeCell ref="D60:D61"/>
    <mergeCell ref="E60:E61"/>
    <mergeCell ref="A58:A59"/>
    <mergeCell ref="B58:B59"/>
    <mergeCell ref="C58:C59"/>
    <mergeCell ref="D58:D59"/>
    <mergeCell ref="E58:E59"/>
    <mergeCell ref="F58:F59"/>
    <mergeCell ref="A60:A61"/>
    <mergeCell ref="F60:F61"/>
    <mergeCell ref="B60:B61"/>
    <mergeCell ref="C60:C61"/>
    <mergeCell ref="E56:E57"/>
    <mergeCell ref="F56:F57"/>
    <mergeCell ref="B54:B55"/>
    <mergeCell ref="C54:C55"/>
    <mergeCell ref="F54:F55"/>
    <mergeCell ref="A56:A57"/>
    <mergeCell ref="B56:B57"/>
    <mergeCell ref="C56:C57"/>
    <mergeCell ref="D56:D57"/>
    <mergeCell ref="B46:B47"/>
    <mergeCell ref="C46:C47"/>
    <mergeCell ref="B48:B49"/>
    <mergeCell ref="C48:C49"/>
    <mergeCell ref="D48:D49"/>
    <mergeCell ref="E48:E49"/>
    <mergeCell ref="F48:F49"/>
    <mergeCell ref="A48:A49"/>
    <mergeCell ref="A50:A51"/>
    <mergeCell ref="B50:B51"/>
    <mergeCell ref="C50:C51"/>
    <mergeCell ref="D50:D51"/>
    <mergeCell ref="E50:E51"/>
    <mergeCell ref="F50:F51"/>
    <mergeCell ref="V32:V33"/>
    <mergeCell ref="X42:X43"/>
    <mergeCell ref="X44:X45"/>
    <mergeCell ref="X46:X47"/>
    <mergeCell ref="X28:X29"/>
    <mergeCell ref="X30:X31"/>
    <mergeCell ref="X32:X33"/>
    <mergeCell ref="X34:X35"/>
    <mergeCell ref="X36:X37"/>
    <mergeCell ref="X38:X39"/>
    <mergeCell ref="X40:X41"/>
    <mergeCell ref="V34:V35"/>
    <mergeCell ref="V36:V37"/>
    <mergeCell ref="V38:V39"/>
    <mergeCell ref="V40:V41"/>
    <mergeCell ref="V42:V43"/>
    <mergeCell ref="V44:V45"/>
    <mergeCell ref="V46:V47"/>
    <mergeCell ref="X26:X27"/>
    <mergeCell ref="Y26:Y27"/>
    <mergeCell ref="Y28:Y29"/>
    <mergeCell ref="V20:V21"/>
    <mergeCell ref="V22:V23"/>
    <mergeCell ref="V24:V25"/>
    <mergeCell ref="V26:V27"/>
    <mergeCell ref="V28:V29"/>
    <mergeCell ref="V30:V31"/>
    <mergeCell ref="V18:V19"/>
    <mergeCell ref="X18:X19"/>
    <mergeCell ref="Y18:Y19"/>
    <mergeCell ref="X20:X21"/>
    <mergeCell ref="Y20:Y21"/>
    <mergeCell ref="X22:X23"/>
    <mergeCell ref="Y22:Y23"/>
    <mergeCell ref="X24:X25"/>
    <mergeCell ref="Y24:Y25"/>
    <mergeCell ref="V4:V5"/>
    <mergeCell ref="W4:W5"/>
    <mergeCell ref="V6:V7"/>
    <mergeCell ref="V8:V9"/>
    <mergeCell ref="W8:W9"/>
    <mergeCell ref="V10:V11"/>
    <mergeCell ref="W12:W13"/>
    <mergeCell ref="W14:W15"/>
    <mergeCell ref="V12:V13"/>
    <mergeCell ref="V14:V15"/>
    <mergeCell ref="V60:V61"/>
    <mergeCell ref="W60:W61"/>
    <mergeCell ref="X60:X61"/>
    <mergeCell ref="Y60:Y61"/>
    <mergeCell ref="S64:Y64"/>
    <mergeCell ref="S65:Y65"/>
    <mergeCell ref="S66:Y66"/>
    <mergeCell ref="V56:V57"/>
    <mergeCell ref="W56:W57"/>
    <mergeCell ref="X56:X57"/>
    <mergeCell ref="Y56:Y57"/>
    <mergeCell ref="V58:V59"/>
    <mergeCell ref="X58:X59"/>
    <mergeCell ref="Y58:Y59"/>
    <mergeCell ref="Y44:Y45"/>
    <mergeCell ref="Y46:Y47"/>
    <mergeCell ref="Y30:Y31"/>
    <mergeCell ref="Y32:Y33"/>
    <mergeCell ref="Y34:Y35"/>
    <mergeCell ref="Y36:Y37"/>
    <mergeCell ref="Y38:Y39"/>
    <mergeCell ref="Y40:Y41"/>
    <mergeCell ref="Y42:Y43"/>
  </mergeCells>
  <dataValidations count="1">
    <dataValidation type="list" allowBlank="1" showInputMessage="1" showErrorMessage="1" prompt="Haz clic e introduce un valor de la lista de elementos" sqref="F6 F8 F10 F12 F14 F16 F18 F20 F22 F24 F26 F28 F30 F32 F34 F36 F38 F40 F42 F44 F46 F48 F50 F52 F54 F56 F58 F60">
      <formula1>"SUMA,VALOR PRESENTE"</formula1>
    </dataValidation>
  </dataValidations>
  <printOptions gridLines="1"/>
  <pageMargins left="0.7" right="0.7" top="0.75" bottom="0.75" header="0" footer="0"/>
  <pageSetup paperSize="5" scale="53" orientation="landscape"/>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 PP_372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Gerardo Garabito</dc:creator>
  <cp:lastModifiedBy>Gerardo Garabito</cp:lastModifiedBy>
  <dcterms:created xsi:type="dcterms:W3CDTF">2020-10-09T21:00:03Z</dcterms:created>
  <dcterms:modified xsi:type="dcterms:W3CDTF">2020-10-09T21:00:03Z</dcterms:modified>
</cp:coreProperties>
</file>