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Gerardo Garabito\Documents\MIR 2019\"/>
    </mc:Choice>
  </mc:AlternateContent>
  <bookViews>
    <workbookView xWindow="0" yWindow="120" windowWidth="20730" windowHeight="8310"/>
  </bookViews>
  <sheets>
    <sheet name="Formato 2019" sheetId="28" r:id="rId1"/>
  </sheets>
  <definedNames>
    <definedName name="_xlnm._FilterDatabase" localSheetId="0" hidden="1">'Formato 2019'!$A$5:$B$59</definedName>
    <definedName name="_xlnm.Print_Area" localSheetId="0">'Formato 2019'!$A$1:$Z$59</definedName>
  </definedNames>
  <calcPr calcId="152511"/>
</workbook>
</file>

<file path=xl/calcChain.xml><?xml version="1.0" encoding="utf-8"?>
<calcChain xmlns="http://schemas.openxmlformats.org/spreadsheetml/2006/main">
  <c r="T19" i="28" l="1"/>
  <c r="AA39" i="28" l="1"/>
  <c r="AB39" i="28" s="1"/>
  <c r="AA41" i="28"/>
  <c r="AB41" i="28" s="1"/>
  <c r="AA10" i="28"/>
  <c r="AA38" i="28" l="1"/>
  <c r="AB38" i="28" s="1"/>
  <c r="AA58" i="28"/>
  <c r="AB58" i="28" s="1"/>
  <c r="AA56" i="28"/>
  <c r="AB56" i="28" s="1"/>
  <c r="AA54" i="28"/>
  <c r="AB54" i="28" s="1"/>
  <c r="AA52" i="28"/>
  <c r="AB52" i="28" s="1"/>
  <c r="AA50" i="28"/>
  <c r="AB50" i="28" s="1"/>
  <c r="AA48" i="28"/>
  <c r="AB48" i="28" s="1"/>
  <c r="AA46" i="28"/>
  <c r="AB46" i="28" s="1"/>
  <c r="AA44" i="28"/>
  <c r="AB44" i="28" s="1"/>
  <c r="AA42" i="28"/>
  <c r="AB42" i="28" s="1"/>
  <c r="AA40" i="28"/>
  <c r="AB40" i="28" s="1"/>
  <c r="AA36" i="28"/>
  <c r="AA34" i="28"/>
  <c r="AB34" i="28" s="1"/>
  <c r="AA32" i="28"/>
  <c r="AA30" i="28"/>
  <c r="AA28" i="28"/>
  <c r="AA26" i="28"/>
  <c r="AA24" i="28"/>
  <c r="AB24" i="28" s="1"/>
  <c r="AA22" i="28"/>
  <c r="AB22" i="28" s="1"/>
  <c r="AA20" i="28"/>
  <c r="AB20" i="28" s="1"/>
  <c r="AA18" i="28"/>
  <c r="AA16" i="28"/>
  <c r="AB16" i="28" s="1"/>
  <c r="AA14" i="28"/>
  <c r="AB14" i="28" s="1"/>
  <c r="AA12" i="28"/>
  <c r="AB12" i="28" s="1"/>
  <c r="AA8" i="28"/>
  <c r="AA6" i="28"/>
  <c r="AB6" i="28" s="1"/>
  <c r="AA59" i="28"/>
  <c r="AB59" i="28" s="1"/>
  <c r="AA57" i="28"/>
  <c r="AB57" i="28" s="1"/>
  <c r="AA55" i="28"/>
  <c r="AB55" i="28" s="1"/>
  <c r="AA53" i="28"/>
  <c r="AB53" i="28" s="1"/>
  <c r="AA51" i="28"/>
  <c r="AB51" i="28" s="1"/>
  <c r="AA49" i="28"/>
  <c r="AB49" i="28" s="1"/>
  <c r="AA47" i="28"/>
  <c r="AB47" i="28" s="1"/>
  <c r="AA45" i="28"/>
  <c r="AB45" i="28" s="1"/>
  <c r="AA43" i="28"/>
  <c r="AB43" i="28" s="1"/>
  <c r="AA35" i="28"/>
  <c r="AB35" i="28" s="1"/>
  <c r="AA25" i="28"/>
  <c r="AB25" i="28" s="1"/>
  <c r="AA23" i="28"/>
  <c r="AB23" i="28" s="1"/>
  <c r="AA21" i="28"/>
  <c r="AB21" i="28" s="1"/>
  <c r="AA17" i="28"/>
  <c r="AB17" i="28" s="1"/>
  <c r="AA15" i="28"/>
  <c r="AB15" i="28" s="1"/>
  <c r="AA13" i="28"/>
  <c r="AB13" i="28" s="1"/>
  <c r="AA37" i="28" l="1"/>
  <c r="AB37" i="28" s="1"/>
  <c r="AA33" i="28"/>
  <c r="AB33" i="28" s="1"/>
  <c r="AA31" i="28"/>
  <c r="AB31" i="28" s="1"/>
  <c r="AA29" i="28"/>
  <c r="AB29" i="28" s="1"/>
  <c r="AA27" i="28"/>
  <c r="AB27" i="28" s="1"/>
  <c r="AA19" i="28"/>
  <c r="AB19" i="28" s="1"/>
  <c r="AA11" i="28"/>
  <c r="AB11" i="28" s="1"/>
  <c r="AA9" i="28"/>
  <c r="AB9" i="28" s="1"/>
  <c r="AA7" i="28"/>
  <c r="AB7" i="28" s="1"/>
  <c r="AB36" i="28"/>
  <c r="AB32" i="28"/>
  <c r="AB30" i="28"/>
  <c r="AB28" i="28"/>
  <c r="AB26" i="28"/>
  <c r="AB18" i="28"/>
  <c r="AB10" i="28"/>
  <c r="AB8" i="28"/>
</calcChain>
</file>

<file path=xl/sharedStrings.xml><?xml version="1.0" encoding="utf-8"?>
<sst xmlns="http://schemas.openxmlformats.org/spreadsheetml/2006/main" count="395" uniqueCount="246">
  <si>
    <t>Enero</t>
  </si>
  <si>
    <t>Febrero</t>
  </si>
  <si>
    <t>Marzo</t>
  </si>
  <si>
    <t>Junio</t>
  </si>
  <si>
    <t>Julio</t>
  </si>
  <si>
    <t>Agosto</t>
  </si>
  <si>
    <t>Octubre</t>
  </si>
  <si>
    <t>Noviembre</t>
  </si>
  <si>
    <t>Diciembre</t>
  </si>
  <si>
    <t>Abril</t>
  </si>
  <si>
    <t>Mayo</t>
  </si>
  <si>
    <t>Cumplimiento de las metas 2019</t>
  </si>
  <si>
    <t>Nivel</t>
  </si>
  <si>
    <t>Fin</t>
  </si>
  <si>
    <t>Propósito</t>
  </si>
  <si>
    <t>Componente</t>
  </si>
  <si>
    <t>Actividad</t>
  </si>
  <si>
    <t>Resumen narrativo</t>
  </si>
  <si>
    <t>Indicador</t>
  </si>
  <si>
    <t>Medios de verificación</t>
  </si>
  <si>
    <t>Supuestos</t>
  </si>
  <si>
    <t>Nombre del indicador</t>
  </si>
  <si>
    <t>Fórmula</t>
  </si>
  <si>
    <t>Fuentes de información</t>
  </si>
  <si>
    <t>Frecuencia</t>
  </si>
  <si>
    <t>Meta (valor)</t>
  </si>
  <si>
    <t>Unidad de medida (meta valor)</t>
  </si>
  <si>
    <t>Meta institucional</t>
  </si>
  <si>
    <t>MATRIZ DE INDICADORES</t>
  </si>
  <si>
    <t>Septiembre</t>
  </si>
  <si>
    <t>Seguimiento</t>
  </si>
  <si>
    <t>Tipo de Acumulación</t>
  </si>
  <si>
    <t>Suma</t>
  </si>
  <si>
    <t>Descripción</t>
  </si>
  <si>
    <t>Avance</t>
  </si>
  <si>
    <t>Programado</t>
  </si>
  <si>
    <t>Realizado</t>
  </si>
  <si>
    <t>Meta</t>
  </si>
  <si>
    <t>Porcentaje (%)</t>
  </si>
  <si>
    <t>Contribuir a la protección de los derechos y ampliar las oportunidades  de  desarrollo  de  las  niñas,  niños  y adolescentes que residen en hogar cabañas mediante la restitución de derechos y/o la reintegración a un medio familiar</t>
  </si>
  <si>
    <t>Posición que ocupa Jalisco en el Índice de Vulnerabilidad Social (IVS).</t>
  </si>
  <si>
    <t>(Índice de Vulnerabilidad Social. (Realizado)/Índice  de  Vulnerabilidad Social. (Programado))*100</t>
  </si>
  <si>
    <t>Contribuir a promover una sociedad incluyente que garantice el respeto a la diversidad social y los derechos de las personas en situación de vulnerabilidad, a través de la atención integral
de niñas, niños y adolescentes en situación de vulnerabilidad del Estado de Jalisco.</t>
  </si>
  <si>
    <t>DIF Nacional.</t>
  </si>
  <si>
    <t>Quinquenal</t>
  </si>
  <si>
    <t>Índice</t>
  </si>
  <si>
    <t>DIF Nacional, índice de vulnerabilidad social, reporte de indicadores del sistema mide Jalisco</t>
  </si>
  <si>
    <t>Existen condiciones macro económicas estables, existen bajos niveles de inflación</t>
  </si>
  <si>
    <t>Total de niñas, niños y adolescentes con derechos restituidos</t>
  </si>
  <si>
    <t>Niñas, niños y adolescentes a disposición del hogar cabañas son restituidos en los derechos que les fueron vulnerados</t>
  </si>
  <si>
    <t>(Niñas,  niños  y  adolescentes  con derechos restituidos (Realizado)/Niñas, niños  y  adolescentes  con  derechos restituidos (Programado))*100</t>
  </si>
  <si>
    <t>Informe  anual  de  actividades  / padrón  institucional  de  trabajo social</t>
  </si>
  <si>
    <t>Anual</t>
  </si>
  <si>
    <t>Niña, niño y adolescente</t>
  </si>
  <si>
    <t>Informe anual de actividades 2017 / padrón institucional de NNA del Hogar Cabañas</t>
  </si>
  <si>
    <t xml:space="preserve">Existe viabilidad legal, familiar y/o social para las niñas,  niños  y  adolescentes  residentes  y  a disposición de Hogar Cabañas. </t>
  </si>
  <si>
    <t>D1-Apoyos  de  vivienda,  vestido  y  alimentación otorgados a niñas, niños y adolescentes residentes o a disposición del Hogar Cabañas.</t>
  </si>
  <si>
    <t>Total  de  niñas,  niños  y  adolescentes apoyados con vivienda, vestido y alimentación</t>
  </si>
  <si>
    <t>Apoyos de vivienda, vestido y alimentación otorgados a niñas, niños y adolescentes residentes o a disposición del Hogar Cabañas</t>
  </si>
  <si>
    <t>(Niñas, niños y adolescentes con apoyo en  vivienda,  vestido  y  alimentación (Realizado)/Niñas, niños y adolescentes con  apoyo  en  vivienda,  vestido  y alimentación (Programado))*100</t>
  </si>
  <si>
    <t>Padrón  institucional  de  NNA  / coordinación de trabajo social del Hogar Cabañas</t>
  </si>
  <si>
    <t>Trimestral</t>
  </si>
  <si>
    <t>Apoyos  de  vivienda,  vestido  y  alimentación otorgados  a  niñas,  niños  y  adolescentes residentes o a disposición del hogar cabañas</t>
  </si>
  <si>
    <t>Convenios de colaboración con el instituto de infraestructura física educativa del estado de Jalisco, la  Subsecretaría de Administración y la Secretaría de Infraestructura y Obra pública.</t>
  </si>
  <si>
    <t>Máximo</t>
  </si>
  <si>
    <t>D1-01 Provisión de vivienda digna y segura a niñas, niños y adolescentes residentes del Hogar Cabañas</t>
  </si>
  <si>
    <t>Total  de  niñas,  niños  y  adolescentes provistos de vivienda digna y segura</t>
  </si>
  <si>
    <t>Provisión de vivienda digna y segura a niñas, niños y adolescentes residentes del hogar cabañas</t>
  </si>
  <si>
    <t>(NNA  con  vivienda  digna  y  segura (Realizado)/NNA con vivienda digna y segura (Programado))*100</t>
  </si>
  <si>
    <t>Padrón  institucional  de  niñas, niños y adolescentes del Hogar Cabañas / coordinación de trabajo social del Hogar Cabañas.</t>
  </si>
  <si>
    <t>Padrón institucional de niñas, niños y adolescentes del Hogar Cabañas/coordinación de trabajo social del Hogar Cabañas.</t>
  </si>
  <si>
    <t xml:space="preserve">Renovación  del  contrato  de  comodato  que permite  tener  la  posesión  de  los  bienes inmuebles en donde habitan las niñas, niños y adolescentes. </t>
  </si>
  <si>
    <t>D1-02 Otorgamiento de ropa, calzado e insumos de higiene  personal  a  niñas,  niños  y  adolescentes residentes y/o a disposicióN del Hogar Cabañas</t>
  </si>
  <si>
    <t>Total  de  niñas,  niños  y  adolescentes provistos de insumos para vestido y calzado</t>
  </si>
  <si>
    <t>Otorgamiento de ropa, calzado e insumos de higiene personal a niñas, niños y adolescentes residentes y/o a disposición del Hogar Cabañas</t>
  </si>
  <si>
    <t>Padrón  institucional  de  niñas, niños  y  adolescentes  del  hogar cabañas/coordinación  de  trabajo social del Hogar Cabañas.</t>
  </si>
  <si>
    <t>Continuidad de la aportación adicional al pago del refrendo vehicular en la ley de ingresos y la oportuna radicación de dicho donativo por parte de la subsecretaría de finanzas.</t>
  </si>
  <si>
    <t>D1-03 Provisión de alimentación balanceada, suficiente y adecuada</t>
  </si>
  <si>
    <t>Total  de  niñas,  niños  y  adolescentes provistos de alimentación balaceada</t>
  </si>
  <si>
    <t>Provisión de alimentación balanceada, suficiente y adecuada a niñas, niños y adolescentes residentes del Hogar Cabañas</t>
  </si>
  <si>
    <t>(NNA   provistos  de  alimentación balanceada (Realizado)/NNA  provistos de  alimentación  balanceada (Programado))*100</t>
  </si>
  <si>
    <t>Padrón  institucional  de  niñas, niños y adolescentes del Hogar Cabañas/coordinación  de  trabajo social del Hogar Cabañas.</t>
  </si>
  <si>
    <t xml:space="preserve">Las niñas, niños y adolescentes consumen los alimentos que se les brindan. </t>
  </si>
  <si>
    <t>D2-Formación  integral  otorgada  a  niñas, niños  y adolescentes  residentes  o  a  disposición  del  Hogar Cabañas.</t>
  </si>
  <si>
    <t>Total de niñas, niños y adolescentes que reciben formación integral</t>
  </si>
  <si>
    <t>Formación integral otorgada a niñas, niños y adolescentes residentes del Hogar Cabañas</t>
  </si>
  <si>
    <t>(NNA  que  reciben  formación  integral (Realizado)/NNA que reciben formación integral (Programado))*100</t>
  </si>
  <si>
    <t>Padrón institucional de niñas, niños y adolescentes  del  hogar  cabañas/coordinación de trabajo social del Hogar Cabañas.</t>
  </si>
  <si>
    <t>Existe   colaboración   y   disponibilidad interinstitucional hacia el Hogar Cabañas</t>
  </si>
  <si>
    <t>Promedio</t>
  </si>
  <si>
    <t>D2-07  Impartición  de  talleres  deportivos,  culturales, formativos y recreativos a niñas, niños y adolescentes residentes del Hogar Cabañas</t>
  </si>
  <si>
    <t>Total de talleres, deportivos, culturales y recreativos impartidos.</t>
  </si>
  <si>
    <t>Impartición de talleres deportivos, culturales, formativos y recreativos a niñas, niños y adolescentes residentes del hogar cabañas</t>
  </si>
  <si>
    <t>(Número de talleres deportivos, formativos,  culturales  y  recreativos (Realizado)/Número  de  talleres deportivos,  formativos,  culturales  y recreativos (Programado))*100</t>
  </si>
  <si>
    <t>Informes de actividades de maestros/subdirección administrativa. Archivo de talleres de la subdirección técnico educativa del Hogar Cabañas</t>
  </si>
  <si>
    <t>Mensual</t>
  </si>
  <si>
    <t>Taller</t>
  </si>
  <si>
    <t>Archivo de talleres de la subdirección técnico educativa</t>
  </si>
  <si>
    <t>Se  celebra  la  renovación  de  convenio  de colaboración con secretaría de cultura para que se  proporcione  a  los  maestros  de  música, instrumentos, canto y coro</t>
  </si>
  <si>
    <t>D2-08 Garantía del derecho a la educación de niñas, niños y adolescentes residentes del Hogar Cabañas</t>
  </si>
  <si>
    <t>Total de niñas, niños y adolescentes que reciben educación</t>
  </si>
  <si>
    <t>Garantía del derecho a la educación de niñas, niños y adolescentes residentes del Hogar Cabañas</t>
  </si>
  <si>
    <t>(NNA  que  reciben  educación (Realizado)/NNA que reciben educación (Programado))*100</t>
  </si>
  <si>
    <t>Boletas escolares del archivo de trabajo social del hogar cabañas</t>
  </si>
  <si>
    <t>Bimestral</t>
  </si>
  <si>
    <t>Concentrados de calificaciones de escuelas en el archivo de la subdirección técnico educativa y la coordinación de trabajo social</t>
  </si>
  <si>
    <t>La niñas, niño o adolescentes cuenta con los documentos necesarios para ser inscritos a la escuela</t>
  </si>
  <si>
    <t>D2-09 Realización  de  actividades  de  esparcimiento internas y externas</t>
  </si>
  <si>
    <t>Total  de  actividades  de  esparcimiento realizadas</t>
  </si>
  <si>
    <t>Realización de actividades de esparcimiento internas y externas</t>
  </si>
  <si>
    <t>(Número  de  actividades  de esparcimiento  (Realizado)/Número  de actividades   de   esparcimiento (Programado))*100</t>
  </si>
  <si>
    <t>Actas de salida firmadas por la subdirección  técnico  educativa. Informe  trimestral  de  la subdirección técnico educativa del Hogar Cabañas</t>
  </si>
  <si>
    <t>Actas de salida firmadas por la subdirección técnico educativa. Informe mensual de actividades de esparcimiento a dirección genera</t>
  </si>
  <si>
    <t>Las instituciones brindan acceso a niñas, niños y adolescentes residentes del Hogar Cabañas</t>
  </si>
  <si>
    <t>D3-Situación familiar, jurídica y/o institucional resuelta de niñas, niños y adolescentes a disposición del Hogar Cabañas.</t>
  </si>
  <si>
    <t>Total de reunificaciones</t>
  </si>
  <si>
    <t>Situación familiar, jurídica y/o institucional resuelta de niñas, niños y adolescentes a disposición del hogar cabañas</t>
  </si>
  <si>
    <t>(Número  de  reunificaciones, procedimientos jurisdiccionales concluidos  e  integraciones  familiares (Realizado)/Número de reunificaciones, procedimientos jurisdiccionales concluidos  e  integraciones  familiares (Programado))*100</t>
  </si>
  <si>
    <t>Actas  de  la  junta  de  gobierno. Archivo  de  la  coordinación  de trabajo social del hogar cabañas</t>
  </si>
  <si>
    <t>Acción</t>
  </si>
  <si>
    <t>Actas de la junta de gobierno. Archivo de la coordinación  de  trabajo  social  del  Hogar Cabañas</t>
  </si>
  <si>
    <t>Los órganos jurisdiccionales resuelven eficaz y eficientemente</t>
  </si>
  <si>
    <t>D3-04  Gestión  legal  requerida  por  niñas,  niños  y adolescentes a disposición del Hogar Cabañas</t>
  </si>
  <si>
    <t>Total de procedimientos jurisdiccionales concluidos</t>
  </si>
  <si>
    <t>Gestión legal requerida por niñas, niños y adolescentes a disposición del hogar cabañas</t>
  </si>
  <si>
    <t>(Procedimientos   jurisdiccionales concluidos  (Realizado)/Procedimientos jurisdiccionales concluidos (Programado))*100</t>
  </si>
  <si>
    <t>Informes trimestrales del área jurídica</t>
  </si>
  <si>
    <t>Procedimiento</t>
  </si>
  <si>
    <t>La sentencia firme por parte del órgano jurisdiccional competente</t>
  </si>
  <si>
    <t>Emisión  de  sentencia  firme  por  parte  de  los jueces</t>
  </si>
  <si>
    <t>D3-05 Integración a un medio familiar a través de familia de acogida, acogimiento preadoptivo o adopción  de niñas, niños y adolescentes a disposición del Hogar Cabañas</t>
  </si>
  <si>
    <t>Total de integraciones familiares</t>
  </si>
  <si>
    <t>Integración a un medio familiar a través de familia de acogida, acogimiento predoptivo o adopción de niñas, niños y adolescentes a disposición del Hogar Cabañas</t>
  </si>
  <si>
    <t>(Número  de  integraciones  familiares (Realizado)/Número  de  integraciones familiares (Programado))*100</t>
  </si>
  <si>
    <t>Actas de la junta de Gobierno del Hogar Cabañas y archivo de la coordinación de trabajo social del Hogar Cabañas Y el libro de registro de ingreso y egresos de trabajo social</t>
  </si>
  <si>
    <t>Libro de registro de ingresos y egresos de la coordinación  de  trabajo  social  del  Hogar Cabañas. Actas de sesiones del consejo de adopciones,  coordinación  de  adopciones  del Hogar Cabañas</t>
  </si>
  <si>
    <t>Se cuenta con solicitantes de adopción idóneos</t>
  </si>
  <si>
    <t>D3-06 Reunificación de niñas, niños y adolescentes residentes o a disposición del Hogar Cabañas a un medio familiar</t>
  </si>
  <si>
    <t>Total  de  niñas,  niños y adolescentes reunificados</t>
  </si>
  <si>
    <t>Reunificación de niñas, niños y adolescentes residentes o a disposición del hogar cabañas a un medio familiar</t>
  </si>
  <si>
    <t>(Número de reunificaciones de Niñas, Niños y Adolescentes (Realizado)/Número de reunificaciones de  Niñas,  Niños  y  Adolescentes (Programado))*100</t>
  </si>
  <si>
    <t>Actas de la junta de gobierno del hogar  cabañas  y  archivo  de  la coordinación de trabajo social del Hogar Cabañas</t>
  </si>
  <si>
    <t>Reunificación</t>
  </si>
  <si>
    <t>Actas de entrega y oficios de la coordinación de trabajo  social  del  Hogar  Cabañas.  Libro  de registro de ingresos y egresos de la coordinación de trabajo social</t>
  </si>
  <si>
    <t>Se  cuenta  con  familiares  viables  para  la reunificación</t>
  </si>
  <si>
    <t>D3-21 Adopción de Niñas, Niños y Adolescentes a disposición del Hogar Cabañas.</t>
  </si>
  <si>
    <t>Total  de  adopciones  de Niñas, Niños y Adolescentes</t>
  </si>
  <si>
    <t>Total de integraciones de una Niña, Niño y Adolescente a un seno familiar distinto al biológico o de origen.</t>
  </si>
  <si>
    <t>(Adopciones de Niñas, Niños y Adolescentes a disposición de Hogar Cabañas  (Realizado)/Adopciones  de Niñas, Niños y Adolescentes a disposición de Hogar Cabañas (Programado))*100</t>
  </si>
  <si>
    <t>Actas de la Junta de Gobierno y libro de Trabajo Social de Hogar Cabañas</t>
  </si>
  <si>
    <t>Adopción</t>
  </si>
  <si>
    <t>Actas de la Junta de Gobierno y libro de trabajo social de Hogar Cabañas</t>
  </si>
  <si>
    <t>Existen solicitantes de adopciones idóneos</t>
  </si>
  <si>
    <t>D5-Atención  otorgada  para  el  bienestar  físico  y psicológico  de  las  Niñas,  Niños  y  Adolescentes residentes del Hogar Cabañas.</t>
  </si>
  <si>
    <t>Total  de  niñas,  niños  y  adolescentes atendidos física y psicológicamente</t>
  </si>
  <si>
    <t>Atención para el bienestar físico y psicológico brindado a niñas, niños y adolescentes residentes del Hogar Cabañas</t>
  </si>
  <si>
    <t>(NNA con atención física y psicológica (Realizado)/NNA con atención física y psicológica (Programado))*100</t>
  </si>
  <si>
    <t>Informes trimestrales de la coordinación  médica  del  hogar cabañas. Informes trimestrales de la coordinación de psicología del Hogar Cabañas</t>
  </si>
  <si>
    <t>Informes mensuales del departamento médico del Hogar Cabañas. Bitácoras de asambleas, registro de seguimientos y lista de asistencia a terapia  de  la  coordinación  de  psicología  del Hogar Cabañas</t>
  </si>
  <si>
    <t>Las  niñas,  niños  y  adolescentes  mejoran  su estado físico y psicológico.</t>
  </si>
  <si>
    <t>D5-10  Aplicación  de  vacunas  a  niñas,  niños  y adolescentes residentes del Hogar Cabañas</t>
  </si>
  <si>
    <t>Total de vacunas aplicadas</t>
  </si>
  <si>
    <t>Aplicación de vacunas a niñas, niños y adolescentes residentes del hogar cabañas</t>
  </si>
  <si>
    <t>(Número  de  aplicación  de  vacunas (Realizado)/Número  de  aplicación  de vacunas (Programado))*100</t>
  </si>
  <si>
    <t>Informe  trimestral  de  la coordinación  médica  del  hogar cabañas. Cartillas de salud</t>
  </si>
  <si>
    <t>Vacuna</t>
  </si>
  <si>
    <t>Informe mensual de la coordinación médica del Hogar Cabañas. Carillas de vacunación</t>
  </si>
  <si>
    <t>La secretaría de salud Jalisco provee el cuadro básico de vacunación</t>
  </si>
  <si>
    <t>D5-11 Atención pediátrica ambulatoria o en enfermería y  sub  especialidad  a  niñas,  niños  y  adolescentes residentes del Hogar Cabañas</t>
  </si>
  <si>
    <t>Total de atenciones médicas otorgadas</t>
  </si>
  <si>
    <t>Atención pediátrica ambulatoria o en enfermería y subespecialidad a niñas, niños y adolescentes residentes del Hogar Cabañas</t>
  </si>
  <si>
    <t>(Número de atenciones médicas (Realizado)/Número de atenciones médicas (Programado))*100</t>
  </si>
  <si>
    <t>Informe  trimestral coordinación  médica Cabañas.</t>
  </si>
  <si>
    <t>Atención</t>
  </si>
  <si>
    <t>Informe mensual de la coordinación médica del Hogar Cabañas.</t>
  </si>
  <si>
    <t>La institución hospitalaria cuenta con disponibilidad de atención</t>
  </si>
  <si>
    <t>D5-12 Atención orto-odonto pediátrica a niñas, niños y adolescentes residentes del Hogar Cabañas</t>
  </si>
  <si>
    <t>Total de atenciones orto-odonto pediátricas otorgadas</t>
  </si>
  <si>
    <t>Atención orto-odonto pediátrica a niñas, niños y adolescentes residentes del Hogar Cabañas</t>
  </si>
  <si>
    <t>(Número  de  atenciones  orto-odonto pediátricas (Realizado)/Número de atenciones orto-odonto pediátricas (Programado))*100</t>
  </si>
  <si>
    <t>Las  niñas,  niños  y  adolescentes  siguen  el tratamiento indicado por orto-odonto pediatría</t>
  </si>
  <si>
    <t>D5-13 Impartición de talleres de educación para la salud e higiene a niñas, niños y adolescentes residentes y cuidadoras del Hogar Cabañas</t>
  </si>
  <si>
    <t>Total de talleres de educación para la salud impartidos</t>
  </si>
  <si>
    <t xml:space="preserve">Impartición de talleres de educación para la salud e higiene aniñas, niños y adolescentes residentes y cuidadoras del Hogar Cabañas
</t>
  </si>
  <si>
    <t>(Número de talleres de educación para la salud (Realizado)/Número de talleres de educación para la salud (Programado))*100</t>
  </si>
  <si>
    <t>Informe trimestral de talleres de educación para la salud e higiene</t>
  </si>
  <si>
    <t>Informe trimestral del departamento médico del hogar cabañas</t>
  </si>
  <si>
    <t>Las niñas, niños y adolescentes y cuidadoras se encuentran interesados en asistir al taller</t>
  </si>
  <si>
    <t>D5-14 Seguimiento  nutricional  a  niñas,  niños  y adolescentes del Hogar Cabañas</t>
  </si>
  <si>
    <t>Total  de  seguimientos nutricionales realizados</t>
  </si>
  <si>
    <t>Seguimiento nutricional a niñas, niños y adolescentes del hogar cabañas</t>
  </si>
  <si>
    <t>(Número de seguimientos nutricionales (Realizado)/Número  de  seguimientos nutricionales (Programado))*100</t>
  </si>
  <si>
    <t>Informe  trimestral  del  área  de nutrición de la coordinación médica del hogar cabañas</t>
  </si>
  <si>
    <t>Informe trimestral del departamento médico del Hogar Cabañas</t>
  </si>
  <si>
    <t>Las niñas, niños y adolescentes siguen la dieta señalada.</t>
  </si>
  <si>
    <t>D5-15 Rehabilitación física a niñas, niños y adolescentes del hogar cabañas</t>
  </si>
  <si>
    <t>Total de rehabilitaciones físicas impartidas</t>
  </si>
  <si>
    <t>Rehabilitación física a niñas, niños y adolescentes del Hogar Cabañas</t>
  </si>
  <si>
    <t>(Número  de  rehabilitaciones  físicas (Realizado)/Número de rehabilitaciones físicas (Programado))*100</t>
  </si>
  <si>
    <t>Informe  trimestral  de  la coordinación  médica  del  Hogar Cabañas.</t>
  </si>
  <si>
    <t>Rehabilitación</t>
  </si>
  <si>
    <t>Las niñas, niños o adolescentes cuentan con la salud física adecuada para recibir rehabilitación</t>
  </si>
  <si>
    <t>D5-16 Impartición de terapia de lenguaje a niñas, niños y adolescentes residentes del Hogar Cabañas</t>
  </si>
  <si>
    <t>Total de sesiones de terapia de lenguaje otorgadas</t>
  </si>
  <si>
    <t>Impartición de terapia de lenguaje a niñas, niños y adolescentes residentes del Hogar Cabañas</t>
  </si>
  <si>
    <t>(Número  de  sesiones  de  terapia  de lenguaje  (Realizado)/Número  de sesiones  de  terapia  de  lenguaje (Programado))*100</t>
  </si>
  <si>
    <t>Informe de actividades de terapista de lenguaje en subdirección administrativa del hogar cabañas</t>
  </si>
  <si>
    <t>Sesión</t>
  </si>
  <si>
    <t>Informe  semanal  de  terapia  de  lenguaje subdirección administrativa del Hogar Cabañas</t>
  </si>
  <si>
    <t>Disposición de niñas, niños y adolescentes para realizar la terapia</t>
  </si>
  <si>
    <t>D5-17 Atención  psicológica  a  niñas,  niños  y adolescentes residentes del Hogar Cabañas</t>
  </si>
  <si>
    <t>Total de sesiones psicológicas realizadas</t>
  </si>
  <si>
    <t>Atención psicológica a niñas, niños y adolescentes residentes del Hogar Cabañas</t>
  </si>
  <si>
    <t>(Número de intervenciones psicológicas (Realizado)/Número  de  intervenciones psicológicas (Programado))*100</t>
  </si>
  <si>
    <t>Informe  trimestral  de  la coordinación  de  psicología  del Hogar Cabañas</t>
  </si>
  <si>
    <t>Estadísticas  mensuales,  expedientes psicológicos,  carpetas  de  terapia  de  la coordinación de psicología del Hogar Cabañas</t>
  </si>
  <si>
    <t>Interés de niñas, niños y adolescentes en asistir a atención psicológica.</t>
  </si>
  <si>
    <t>D5-18 Supervisión de llamadas y visitas de familiares a niñas,  niños  y  adolescentes  residentes  del  Hogar Cabañas</t>
  </si>
  <si>
    <t>Total de supervisión de visitas y llamadas</t>
  </si>
  <si>
    <t>Supervisión de llamadas y visitas de familiares a niñas, niños y adolescentes residentes del Hogar Cabañas</t>
  </si>
  <si>
    <t>(Número de llamadas y visitas supervisadas  (Realizado)/Número  de llamadas y visitas supervisadas (Programado))*100</t>
  </si>
  <si>
    <t>Informe  trimestral  de  la coordinación  de  psicología  del hogar Cabañas</t>
  </si>
  <si>
    <t>Registro  de  asistencia  a  visitas  y  llamadas supervisadas de la coordinación de psicología</t>
  </si>
  <si>
    <t>Los familiares asisten o tienen comunicación con el Hogar Cabañas</t>
  </si>
  <si>
    <t>D5-19  Capacitación  a  cuidadoras  en  el  manejo  y cuidado de niñas, niños y adolescentes residentes del Hogar Cabañas</t>
  </si>
  <si>
    <t>Total de capacitaciones realizadas</t>
  </si>
  <si>
    <t>Capacitación a cuidadoras en el manejo y cuidado de niñas, niños y adolescentes residentes del Hogar Cabañas</t>
  </si>
  <si>
    <t>(Número  de  capacitaciones  a cuidadores de NNA (Realizado)/Número de capacitaciones a cuidadores de NNA (Programado))*100</t>
  </si>
  <si>
    <t>Capacitación</t>
  </si>
  <si>
    <t>Registro de asistencia a sesiones de capacitación y asesorías a cuidadoras</t>
  </si>
  <si>
    <t>Existe  coordinación  interinstitucional  para  la impartición de capacitación</t>
  </si>
  <si>
    <t>D5-20 Impartición de talleres de sexualidad a niñas niños y adolescentes residentes del Hogar Cabañas</t>
  </si>
  <si>
    <t>Total de talleres de sexualidad impartidos</t>
  </si>
  <si>
    <t>Impartición de talleres de sexualidad a niñas niños y adolescentes residentes del Hogar Cabañas</t>
  </si>
  <si>
    <t>(Talleres de sexualidad (Realizado)/Talleres de sexualidad (Programado))*100</t>
  </si>
  <si>
    <t>Bitácoras  de  taller  de  sexualidad  de  la coordinación de psicología del Hogar Cabañas</t>
  </si>
  <si>
    <t>Las niñas, niños y adolescentes residentes del Hogar Cabañas se encuentran interesados en asistir al taller</t>
  </si>
  <si>
    <t>Observaciones</t>
  </si>
  <si>
    <t>HOGAR CABAÑAS</t>
  </si>
  <si>
    <t>PP 373: Atención integral de niñas, niños y adolescentes en situación de vulnerabilidad</t>
  </si>
  <si>
    <t>La meta valor es 308 y al ser programado como maximo 308 en diciembre, la meta valor no es mayor a los datos programados.</t>
  </si>
  <si>
    <t>La meta valor es 290 y al ser programado como promedilo 290  en los trimestres, la meta valor no es mayor a los datos programados.</t>
  </si>
  <si>
    <t>La meta valor es 23 y al ser programado como promedio 23  en los meses, la meta valor no es mayor a los datos programados.</t>
  </si>
  <si>
    <t>La meta valor es 308 y al ser programado como maximo 308  en diciembre, la meta valor no es mayor a los datos programados.</t>
  </si>
  <si>
    <t>La meta valor es 122 y al ser programado como promedio 122  en los trimestres, la meta valor no es mayor a los datos programados.</t>
  </si>
  <si>
    <t>La meta valor es 3 y al ser programado como maximo 3  en los trimestres, la meta valor no es mayor a los datos programados.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</si>
</sst>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rgb="FF000000"/>
      <name val="Times New Roman"/>
      <charset val="204"/>
    </font>
    <font>
      <b/>
      <sz val="6"/>
      <name val="Helvetica"/>
      <family val="2"/>
    </font>
    <font>
      <b/>
      <sz val="7"/>
      <color theme="0"/>
      <name val="Helvetica"/>
      <family val="2"/>
    </font>
    <font>
      <sz val="10"/>
      <color theme="0"/>
      <name val="Times New Roman"/>
      <family val="1"/>
    </font>
    <font>
      <b/>
      <sz val="10"/>
      <color rgb="FF000000"/>
      <name val="Calibri"/>
      <family val="2"/>
      <scheme val="minor"/>
    </font>
    <font>
      <sz val="6"/>
      <color theme="1"/>
      <name val="Helvetica"/>
      <family val="2"/>
    </font>
    <font>
      <sz val="10"/>
      <color rgb="FF000000"/>
      <name val="Times New Roman"/>
      <family val="1"/>
    </font>
    <font>
      <b/>
      <sz val="6"/>
      <color theme="1"/>
      <name val="Helvetica"/>
      <family val="2"/>
    </font>
    <font>
      <sz val="12"/>
      <color rgb="FF000000"/>
      <name val="Calibri"/>
      <family val="2"/>
    </font>
    <font>
      <sz val="7"/>
      <color theme="1"/>
      <name val="Helvetica"/>
      <family val="2"/>
    </font>
    <font>
      <b/>
      <sz val="10"/>
      <name val="Times New Roman"/>
      <family val="1"/>
    </font>
    <font>
      <sz val="6"/>
      <name val="Helvetica"/>
      <family val="2"/>
    </font>
    <font>
      <sz val="6"/>
      <color rgb="FFFF0000"/>
      <name val="Helvetica"/>
      <family val="2"/>
    </font>
    <font>
      <b/>
      <sz val="14"/>
      <name val="Helvetica"/>
      <family val="2"/>
    </font>
    <font>
      <b/>
      <sz val="16"/>
      <name val="Helvetica"/>
      <family val="2"/>
    </font>
    <font>
      <b/>
      <sz val="10"/>
      <color rgb="FF000000"/>
      <name val="Helvetica"/>
      <family val="2"/>
    </font>
    <font>
      <sz val="6"/>
      <name val="Helvetica"/>
    </font>
    <font>
      <sz val="8"/>
      <name val="Times New Roman"/>
      <family val="1"/>
    </font>
    <font>
      <sz val="6"/>
      <color theme="1"/>
      <name val="Helvetica"/>
    </font>
  </fonts>
  <fills count="12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01">
    <xf numFmtId="0" fontId="0" fillId="0" borderId="0" xfId="0" applyFill="1" applyBorder="1" applyAlignment="1">
      <alignment horizontal="left" vertical="top"/>
    </xf>
    <xf numFmtId="0" fontId="6" fillId="0" borderId="0" xfId="1" applyFill="1" applyBorder="1" applyAlignment="1">
      <alignment horizontal="left" vertical="top"/>
    </xf>
    <xf numFmtId="0" fontId="3" fillId="0" borderId="0" xfId="1" applyFont="1" applyFill="1" applyBorder="1" applyAlignment="1">
      <alignment horizontal="left" vertic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top"/>
    </xf>
    <xf numFmtId="0" fontId="2" fillId="7" borderId="4" xfId="1" applyFont="1" applyFill="1" applyBorder="1" applyAlignment="1">
      <alignment horizontal="center" vertical="center" wrapText="1"/>
    </xf>
    <xf numFmtId="0" fontId="5" fillId="8" borderId="1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9" fillId="8" borderId="1" xfId="1" applyFont="1" applyFill="1" applyBorder="1" applyAlignment="1">
      <alignment horizontal="center" vertical="center" wrapText="1"/>
    </xf>
    <xf numFmtId="0" fontId="5" fillId="8" borderId="1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8" borderId="2" xfId="1" applyFont="1" applyFill="1" applyBorder="1" applyAlignment="1">
      <alignment horizontal="center" vertical="center" wrapText="1"/>
    </xf>
    <xf numFmtId="0" fontId="5" fillId="8" borderId="9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left" vertical="top"/>
    </xf>
    <xf numFmtId="0" fontId="11" fillId="0" borderId="9" xfId="1" applyFont="1" applyFill="1" applyBorder="1" applyAlignment="1">
      <alignment horizontal="center" vertical="center" wrapText="1"/>
    </xf>
    <xf numFmtId="2" fontId="11" fillId="0" borderId="9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6" fillId="10" borderId="0" xfId="1" applyFill="1" applyBorder="1" applyAlignment="1">
      <alignment horizontal="left" vertical="top"/>
    </xf>
    <xf numFmtId="2" fontId="5" fillId="8" borderId="14" xfId="1" applyNumberFormat="1" applyFont="1" applyFill="1" applyBorder="1" applyAlignment="1">
      <alignment horizontal="center" vertical="center" wrapText="1"/>
    </xf>
    <xf numFmtId="2" fontId="11" fillId="0" borderId="15" xfId="1" applyNumberFormat="1" applyFont="1" applyFill="1" applyBorder="1" applyAlignment="1">
      <alignment horizontal="center" vertical="center" wrapText="1"/>
    </xf>
    <xf numFmtId="0" fontId="14" fillId="10" borderId="9" xfId="1" applyFont="1" applyFill="1" applyBorder="1" applyAlignment="1">
      <alignment horizontal="center" vertical="center"/>
    </xf>
    <xf numFmtId="0" fontId="6" fillId="0" borderId="9" xfId="1" applyFill="1" applyBorder="1" applyAlignment="1">
      <alignment horizontal="left" vertical="top"/>
    </xf>
    <xf numFmtId="0" fontId="9" fillId="9" borderId="2" xfId="1" applyFont="1" applyFill="1" applyBorder="1" applyAlignment="1">
      <alignment horizontal="center" vertical="center" wrapText="1"/>
    </xf>
    <xf numFmtId="0" fontId="1" fillId="9" borderId="2" xfId="1" applyFont="1" applyFill="1" applyBorder="1" applyAlignment="1">
      <alignment horizontal="center" vertical="center" wrapText="1"/>
    </xf>
    <xf numFmtId="0" fontId="11" fillId="9" borderId="9" xfId="1" applyFont="1" applyFill="1" applyBorder="1" applyAlignment="1">
      <alignment horizontal="center" vertical="center" wrapText="1"/>
    </xf>
    <xf numFmtId="2" fontId="11" fillId="9" borderId="15" xfId="1" applyNumberFormat="1" applyFont="1" applyFill="1" applyBorder="1" applyAlignment="1">
      <alignment horizontal="center" vertical="center" wrapText="1"/>
    </xf>
    <xf numFmtId="0" fontId="6" fillId="9" borderId="9" xfId="1" applyFill="1" applyBorder="1" applyAlignment="1">
      <alignment horizontal="left" vertical="top"/>
    </xf>
    <xf numFmtId="0" fontId="6" fillId="9" borderId="0" xfId="1" applyFill="1" applyBorder="1" applyAlignment="1">
      <alignment horizontal="left" vertical="top"/>
    </xf>
    <xf numFmtId="0" fontId="9" fillId="9" borderId="1" xfId="1" applyFont="1" applyFill="1" applyBorder="1" applyAlignment="1">
      <alignment horizontal="center" vertical="center" wrapText="1"/>
    </xf>
    <xf numFmtId="0" fontId="5" fillId="9" borderId="1" xfId="1" applyFont="1" applyFill="1" applyBorder="1" applyAlignment="1">
      <alignment horizontal="center" vertical="center" wrapText="1"/>
    </xf>
    <xf numFmtId="0" fontId="5" fillId="9" borderId="11" xfId="1" applyFont="1" applyFill="1" applyBorder="1" applyAlignment="1">
      <alignment horizontal="center" vertical="center" wrapText="1"/>
    </xf>
    <xf numFmtId="2" fontId="5" fillId="9" borderId="14" xfId="1" applyNumberFormat="1" applyFont="1" applyFill="1" applyBorder="1" applyAlignment="1">
      <alignment horizontal="center" vertical="center" wrapText="1"/>
    </xf>
    <xf numFmtId="0" fontId="6" fillId="9" borderId="9" xfId="1" applyFill="1" applyBorder="1" applyAlignment="1">
      <alignment horizontal="left" vertical="top" wrapText="1"/>
    </xf>
    <xf numFmtId="0" fontId="9" fillId="9" borderId="11" xfId="1" applyFont="1" applyFill="1" applyBorder="1" applyAlignment="1">
      <alignment horizontal="center" vertical="center" wrapText="1"/>
    </xf>
    <xf numFmtId="0" fontId="1" fillId="9" borderId="11" xfId="1" applyFont="1" applyFill="1" applyBorder="1" applyAlignment="1">
      <alignment horizontal="center" vertical="center" wrapText="1"/>
    </xf>
    <xf numFmtId="0" fontId="1" fillId="9" borderId="1" xfId="1" applyFont="1" applyFill="1" applyBorder="1" applyAlignment="1">
      <alignment horizontal="center" vertical="center" wrapText="1"/>
    </xf>
    <xf numFmtId="0" fontId="11" fillId="9" borderId="1" xfId="1" applyFont="1" applyFill="1" applyBorder="1" applyAlignment="1">
      <alignment horizontal="center" vertical="center" wrapText="1"/>
    </xf>
    <xf numFmtId="0" fontId="12" fillId="9" borderId="11" xfId="1" applyFont="1" applyFill="1" applyBorder="1" applyAlignment="1">
      <alignment horizontal="center" vertical="center" wrapText="1"/>
    </xf>
    <xf numFmtId="0" fontId="16" fillId="9" borderId="1" xfId="1" applyFont="1" applyFill="1" applyBorder="1" applyAlignment="1">
      <alignment horizontal="center" vertical="center" wrapText="1"/>
    </xf>
    <xf numFmtId="0" fontId="1" fillId="8" borderId="1" xfId="1" applyFont="1" applyFill="1" applyBorder="1" applyAlignment="1">
      <alignment horizontal="center" vertical="center" wrapText="1"/>
    </xf>
    <xf numFmtId="0" fontId="11" fillId="8" borderId="1" xfId="1" applyFont="1" applyFill="1" applyBorder="1" applyAlignment="1">
      <alignment horizontal="center" vertical="center" wrapText="1"/>
    </xf>
    <xf numFmtId="0" fontId="16" fillId="8" borderId="1" xfId="1" applyFont="1" applyFill="1" applyBorder="1" applyAlignment="1">
      <alignment horizontal="center" vertical="center" wrapText="1"/>
    </xf>
    <xf numFmtId="0" fontId="1" fillId="11" borderId="1" xfId="1" applyFont="1" applyFill="1" applyBorder="1" applyAlignment="1">
      <alignment horizontal="center" vertical="center" wrapText="1"/>
    </xf>
    <xf numFmtId="0" fontId="9" fillId="11" borderId="1" xfId="1" applyFont="1" applyFill="1" applyBorder="1" applyAlignment="1">
      <alignment horizontal="center" vertical="center" wrapText="1"/>
    </xf>
    <xf numFmtId="0" fontId="11" fillId="11" borderId="1" xfId="1" applyFont="1" applyFill="1" applyBorder="1" applyAlignment="1">
      <alignment horizontal="center" vertical="center" wrapText="1"/>
    </xf>
    <xf numFmtId="0" fontId="16" fillId="11" borderId="1" xfId="1" applyFont="1" applyFill="1" applyBorder="1" applyAlignment="1">
      <alignment horizontal="center" vertical="center" wrapText="1"/>
    </xf>
    <xf numFmtId="0" fontId="1" fillId="11" borderId="2" xfId="1" applyFont="1" applyFill="1" applyBorder="1" applyAlignment="1">
      <alignment horizontal="center" vertical="center" wrapText="1"/>
    </xf>
    <xf numFmtId="0" fontId="11" fillId="11" borderId="2" xfId="1" applyFont="1" applyFill="1" applyBorder="1" applyAlignment="1">
      <alignment horizontal="center" vertical="center" wrapText="1"/>
    </xf>
    <xf numFmtId="0" fontId="16" fillId="11" borderId="2" xfId="1" applyFont="1" applyFill="1" applyBorder="1" applyAlignment="1">
      <alignment horizontal="center" vertical="center" wrapText="1"/>
    </xf>
    <xf numFmtId="0" fontId="5" fillId="11" borderId="1" xfId="1" applyFont="1" applyFill="1" applyBorder="1" applyAlignment="1">
      <alignment horizontal="center" vertical="center" wrapText="1"/>
    </xf>
    <xf numFmtId="0" fontId="5" fillId="11" borderId="9" xfId="1" applyFont="1" applyFill="1" applyBorder="1" applyAlignment="1">
      <alignment horizontal="center" vertical="center" wrapText="1"/>
    </xf>
    <xf numFmtId="0" fontId="10" fillId="11" borderId="9" xfId="1" applyFont="1" applyFill="1" applyBorder="1" applyAlignment="1">
      <alignment horizontal="left" vertical="top"/>
    </xf>
    <xf numFmtId="0" fontId="11" fillId="11" borderId="9" xfId="1" applyFont="1" applyFill="1" applyBorder="1" applyAlignment="1">
      <alignment horizontal="center" vertical="center"/>
    </xf>
    <xf numFmtId="0" fontId="17" fillId="11" borderId="9" xfId="1" applyFont="1" applyFill="1" applyBorder="1" applyAlignment="1">
      <alignment horizontal="center" vertical="center"/>
    </xf>
    <xf numFmtId="0" fontId="18" fillId="11" borderId="1" xfId="1" applyFont="1" applyFill="1" applyBorder="1" applyAlignment="1">
      <alignment horizontal="center" vertical="center" wrapText="1"/>
    </xf>
    <xf numFmtId="0" fontId="16" fillId="11" borderId="11" xfId="1" applyFont="1" applyFill="1" applyBorder="1" applyAlignment="1">
      <alignment horizontal="center" vertical="center" wrapText="1"/>
    </xf>
    <xf numFmtId="9" fontId="5" fillId="9" borderId="2" xfId="0" applyNumberFormat="1" applyFont="1" applyFill="1" applyBorder="1" applyAlignment="1">
      <alignment horizontal="center" vertical="center" wrapText="1"/>
    </xf>
    <xf numFmtId="9" fontId="5" fillId="9" borderId="13" xfId="0" applyNumberFormat="1" applyFont="1" applyFill="1" applyBorder="1" applyAlignment="1">
      <alignment horizontal="center" vertical="center" wrapText="1"/>
    </xf>
    <xf numFmtId="0" fontId="5" fillId="9" borderId="2" xfId="1" applyFont="1" applyFill="1" applyBorder="1" applyAlignment="1">
      <alignment horizontal="center" vertical="center" wrapText="1"/>
    </xf>
    <xf numFmtId="0" fontId="5" fillId="9" borderId="13" xfId="1" applyFont="1" applyFill="1" applyBorder="1" applyAlignment="1">
      <alignment horizontal="center" vertical="center" wrapText="1"/>
    </xf>
    <xf numFmtId="0" fontId="7" fillId="9" borderId="2" xfId="1" applyFont="1" applyFill="1" applyBorder="1" applyAlignment="1">
      <alignment horizontal="center" vertical="center" wrapText="1"/>
    </xf>
    <xf numFmtId="0" fontId="7" fillId="9" borderId="13" xfId="1" applyFont="1" applyFill="1" applyBorder="1" applyAlignment="1">
      <alignment horizontal="center" vertical="center" wrapText="1"/>
    </xf>
    <xf numFmtId="0" fontId="5" fillId="9" borderId="12" xfId="1" applyFont="1" applyFill="1" applyBorder="1" applyAlignment="1">
      <alignment horizontal="center" vertical="center" wrapText="1"/>
    </xf>
    <xf numFmtId="9" fontId="5" fillId="0" borderId="2" xfId="0" applyNumberFormat="1" applyFont="1" applyFill="1" applyBorder="1" applyAlignment="1">
      <alignment horizontal="center" vertical="center" wrapText="1"/>
    </xf>
    <xf numFmtId="9" fontId="5" fillId="0" borderId="3" xfId="0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7" fillId="9" borderId="10" xfId="1" applyFont="1" applyFill="1" applyBorder="1" applyAlignment="1">
      <alignment horizontal="center" vertical="center" wrapText="1"/>
    </xf>
    <xf numFmtId="0" fontId="5" fillId="9" borderId="10" xfId="1" applyFont="1" applyFill="1" applyBorder="1" applyAlignment="1">
      <alignment horizontal="center" vertical="center" wrapText="1"/>
    </xf>
    <xf numFmtId="9" fontId="5" fillId="9" borderId="3" xfId="0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center" vertical="center" wrapText="1"/>
    </xf>
    <xf numFmtId="0" fontId="11" fillId="9" borderId="13" xfId="0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5" fillId="9" borderId="3" xfId="1" applyFont="1" applyFill="1" applyBorder="1" applyAlignment="1">
      <alignment horizontal="center" vertical="center" wrapText="1"/>
    </xf>
    <xf numFmtId="0" fontId="7" fillId="9" borderId="3" xfId="1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2" fillId="4" borderId="6" xfId="1" applyFont="1" applyFill="1" applyBorder="1" applyAlignment="1">
      <alignment horizontal="center" vertical="center" wrapText="1"/>
    </xf>
    <xf numFmtId="0" fontId="2" fillId="4" borderId="7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top"/>
    </xf>
    <xf numFmtId="0" fontId="13" fillId="0" borderId="5" xfId="1" applyFont="1" applyFill="1" applyBorder="1" applyAlignment="1">
      <alignment horizontal="center" vertical="top" wrapText="1"/>
    </xf>
    <xf numFmtId="0" fontId="13" fillId="0" borderId="5" xfId="1" applyFont="1" applyFill="1" applyBorder="1" applyAlignment="1">
      <alignment horizontal="center" vertical="top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4" borderId="8" xfId="1" applyFont="1" applyFill="1" applyBorder="1" applyAlignment="1">
      <alignment horizontal="center" vertical="center" wrapText="1"/>
    </xf>
    <xf numFmtId="0" fontId="2" fillId="6" borderId="6" xfId="1" applyFont="1" applyFill="1" applyBorder="1" applyAlignment="1">
      <alignment horizontal="center" vertical="center" wrapText="1"/>
    </xf>
    <xf numFmtId="0" fontId="2" fillId="6" borderId="7" xfId="1" applyFont="1" applyFill="1" applyBorder="1" applyAlignment="1">
      <alignment horizontal="center" vertical="center" wrapText="1"/>
    </xf>
    <xf numFmtId="0" fontId="2" fillId="6" borderId="8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Marquesina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59"/>
  <sheetViews>
    <sheetView tabSelected="1" topLeftCell="I1" zoomScale="110" zoomScaleNormal="110" workbookViewId="0">
      <pane ySplit="5" topLeftCell="A58" activePane="bottomLeft" state="frozen"/>
      <selection activeCell="A6" sqref="A6"/>
      <selection pane="bottomLeft" activeCell="T5" sqref="T1:AE1048576"/>
    </sheetView>
  </sheetViews>
  <sheetFormatPr baseColWidth="10" defaultRowHeight="12.75" x14ac:dyDescent="0.2"/>
  <cols>
    <col min="1" max="1" width="12" style="1"/>
    <col min="2" max="2" width="18.83203125" style="1" customWidth="1"/>
    <col min="3" max="3" width="12" style="1" customWidth="1"/>
    <col min="4" max="4" width="24" style="1" customWidth="1"/>
    <col min="5" max="8" width="12" style="1"/>
    <col min="9" max="9" width="13.83203125" style="1" customWidth="1"/>
    <col min="10" max="10" width="15.6640625" style="1" customWidth="1"/>
    <col min="11" max="11" width="25.1640625" style="1" customWidth="1"/>
    <col min="12" max="12" width="12" style="1"/>
    <col min="13" max="13" width="13.1640625" style="1" customWidth="1"/>
    <col min="14" max="18" width="12" style="1"/>
    <col min="19" max="28" width="12" style="1" customWidth="1"/>
    <col min="29" max="29" width="39.6640625" style="1" customWidth="1"/>
    <col min="30" max="30" width="12" style="1" customWidth="1"/>
    <col min="31" max="16384" width="12" style="1"/>
  </cols>
  <sheetData>
    <row r="1" spans="1:68" x14ac:dyDescent="0.2">
      <c r="A1" s="92" t="s">
        <v>238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6"/>
      <c r="AB1" s="6"/>
    </row>
    <row r="2" spans="1:68" x14ac:dyDescent="0.2">
      <c r="A2" s="92" t="s">
        <v>28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6"/>
      <c r="AB2" s="6"/>
    </row>
    <row r="3" spans="1:68" ht="18" x14ac:dyDescent="0.2">
      <c r="A3" s="93" t="s">
        <v>239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6"/>
      <c r="AB3" s="6"/>
    </row>
    <row r="4" spans="1:68" s="2" customFormat="1" ht="14.1" customHeight="1" x14ac:dyDescent="0.2">
      <c r="A4" s="95" t="s">
        <v>12</v>
      </c>
      <c r="B4" s="95" t="s">
        <v>17</v>
      </c>
      <c r="C4" s="90" t="s">
        <v>18</v>
      </c>
      <c r="D4" s="91"/>
      <c r="E4" s="91"/>
      <c r="F4" s="91"/>
      <c r="G4" s="91"/>
      <c r="H4" s="91"/>
      <c r="I4" s="91"/>
      <c r="J4" s="97"/>
      <c r="K4" s="95" t="s">
        <v>19</v>
      </c>
      <c r="L4" s="95" t="s">
        <v>20</v>
      </c>
      <c r="M4" s="95" t="s">
        <v>31</v>
      </c>
      <c r="N4" s="98" t="s">
        <v>11</v>
      </c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100"/>
      <c r="AA4" s="90" t="s">
        <v>30</v>
      </c>
      <c r="AB4" s="91"/>
    </row>
    <row r="5" spans="1:68" s="2" customFormat="1" ht="27.95" customHeight="1" x14ac:dyDescent="0.2">
      <c r="A5" s="96"/>
      <c r="B5" s="96"/>
      <c r="C5" s="3" t="s">
        <v>21</v>
      </c>
      <c r="D5" s="3" t="s">
        <v>33</v>
      </c>
      <c r="E5" s="3" t="s">
        <v>22</v>
      </c>
      <c r="F5" s="3" t="s">
        <v>23</v>
      </c>
      <c r="G5" s="4" t="s">
        <v>24</v>
      </c>
      <c r="H5" s="4" t="s">
        <v>25</v>
      </c>
      <c r="I5" s="3" t="s">
        <v>26</v>
      </c>
      <c r="J5" s="4" t="s">
        <v>27</v>
      </c>
      <c r="K5" s="96"/>
      <c r="L5" s="96"/>
      <c r="M5" s="96"/>
      <c r="N5" s="7" t="s">
        <v>34</v>
      </c>
      <c r="O5" s="5" t="s">
        <v>0</v>
      </c>
      <c r="P5" s="5" t="s">
        <v>1</v>
      </c>
      <c r="Q5" s="5" t="s">
        <v>2</v>
      </c>
      <c r="R5" s="5" t="s">
        <v>9</v>
      </c>
      <c r="S5" s="5" t="s">
        <v>10</v>
      </c>
      <c r="T5" s="5" t="s">
        <v>3</v>
      </c>
      <c r="U5" s="5" t="s">
        <v>4</v>
      </c>
      <c r="V5" s="5" t="s">
        <v>5</v>
      </c>
      <c r="W5" s="5" t="s">
        <v>29</v>
      </c>
      <c r="X5" s="5" t="s">
        <v>6</v>
      </c>
      <c r="Y5" s="5" t="s">
        <v>7</v>
      </c>
      <c r="Z5" s="5" t="s">
        <v>8</v>
      </c>
      <c r="AA5" s="4" t="s">
        <v>37</v>
      </c>
      <c r="AB5" s="3" t="s">
        <v>38</v>
      </c>
      <c r="AC5" s="25" t="s">
        <v>237</v>
      </c>
    </row>
    <row r="6" spans="1:68" ht="39.950000000000003" customHeight="1" x14ac:dyDescent="0.2">
      <c r="A6" s="75" t="s">
        <v>13</v>
      </c>
      <c r="B6" s="70" t="s">
        <v>39</v>
      </c>
      <c r="C6" s="70" t="s">
        <v>40</v>
      </c>
      <c r="D6" s="70" t="s">
        <v>42</v>
      </c>
      <c r="E6" s="70" t="s">
        <v>41</v>
      </c>
      <c r="F6" s="70" t="s">
        <v>43</v>
      </c>
      <c r="G6" s="70" t="s">
        <v>44</v>
      </c>
      <c r="H6" s="70">
        <v>23</v>
      </c>
      <c r="I6" s="70" t="s">
        <v>45</v>
      </c>
      <c r="J6" s="68">
        <v>1</v>
      </c>
      <c r="K6" s="70" t="s">
        <v>46</v>
      </c>
      <c r="L6" s="70" t="s">
        <v>47</v>
      </c>
      <c r="M6" s="70" t="s">
        <v>32</v>
      </c>
      <c r="N6" s="10" t="s">
        <v>35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>
        <v>23</v>
      </c>
      <c r="AA6" s="11">
        <f>IF(M6="SUMA",SUM(O6:Z6),(IF(M6="PROMEDIO",AVERAGE(O6:Z6),MAX(O6:Z6))))</f>
        <v>23</v>
      </c>
      <c r="AB6" s="23">
        <f>(AA6/H6)*100</f>
        <v>100</v>
      </c>
      <c r="AC6" s="26"/>
    </row>
    <row r="7" spans="1:68" ht="110.1" customHeight="1" x14ac:dyDescent="0.2">
      <c r="A7" s="84"/>
      <c r="B7" s="83"/>
      <c r="C7" s="83"/>
      <c r="D7" s="83"/>
      <c r="E7" s="83"/>
      <c r="F7" s="83"/>
      <c r="G7" s="83"/>
      <c r="H7" s="83"/>
      <c r="I7" s="83"/>
      <c r="J7" s="69"/>
      <c r="K7" s="83"/>
      <c r="L7" s="83"/>
      <c r="M7" s="83"/>
      <c r="N7" s="12" t="s">
        <v>36</v>
      </c>
      <c r="O7" s="44"/>
      <c r="P7" s="44"/>
      <c r="Q7" s="44"/>
      <c r="R7" s="44"/>
      <c r="S7" s="44"/>
      <c r="T7" s="44"/>
      <c r="U7" s="17"/>
      <c r="V7" s="17"/>
      <c r="W7" s="17"/>
      <c r="X7" s="17"/>
      <c r="Y7" s="17"/>
      <c r="Z7" s="17"/>
      <c r="AA7" s="19">
        <f>IF(M6="SUMA",SUM(O7:Z7),(IF(M6="PROMEDIO",AVERAGE(O7:Z7),MAX(O7:Z7))))</f>
        <v>0</v>
      </c>
      <c r="AB7" s="24">
        <f>(AA7/H6)*100</f>
        <v>0</v>
      </c>
      <c r="AC7" s="26"/>
    </row>
    <row r="8" spans="1:68" ht="39.950000000000003" customHeight="1" x14ac:dyDescent="0.2">
      <c r="A8" s="75" t="s">
        <v>14</v>
      </c>
      <c r="B8" s="70" t="s">
        <v>39</v>
      </c>
      <c r="C8" s="70" t="s">
        <v>48</v>
      </c>
      <c r="D8" s="70" t="s">
        <v>49</v>
      </c>
      <c r="E8" s="70" t="s">
        <v>50</v>
      </c>
      <c r="F8" s="70" t="s">
        <v>51</v>
      </c>
      <c r="G8" s="70" t="s">
        <v>52</v>
      </c>
      <c r="H8" s="70">
        <v>420</v>
      </c>
      <c r="I8" s="70" t="s">
        <v>53</v>
      </c>
      <c r="J8" s="68">
        <v>1</v>
      </c>
      <c r="K8" s="70" t="s">
        <v>54</v>
      </c>
      <c r="L8" s="70" t="s">
        <v>55</v>
      </c>
      <c r="M8" s="70" t="s">
        <v>32</v>
      </c>
      <c r="N8" s="10" t="s">
        <v>35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>
        <v>420</v>
      </c>
      <c r="AA8" s="11">
        <f>IF(M8="SUMA",SUM(O8:Z8),(IF(M8="PROMEDIO",AVERAGE(O8:Z8),MAX(O8:Z8))))</f>
        <v>420</v>
      </c>
      <c r="AB8" s="23">
        <f>(AA8/H8)*100</f>
        <v>100</v>
      </c>
      <c r="AC8" s="26"/>
    </row>
    <row r="9" spans="1:68" ht="110.1" customHeight="1" x14ac:dyDescent="0.2">
      <c r="A9" s="84"/>
      <c r="B9" s="83"/>
      <c r="C9" s="83"/>
      <c r="D9" s="83"/>
      <c r="E9" s="83"/>
      <c r="F9" s="83"/>
      <c r="G9" s="83"/>
      <c r="H9" s="83"/>
      <c r="I9" s="83"/>
      <c r="J9" s="69"/>
      <c r="K9" s="83"/>
      <c r="L9" s="83"/>
      <c r="M9" s="83"/>
      <c r="N9" s="12" t="s">
        <v>36</v>
      </c>
      <c r="O9" s="44"/>
      <c r="P9" s="44"/>
      <c r="Q9" s="44"/>
      <c r="R9" s="44"/>
      <c r="S9" s="44"/>
      <c r="T9" s="44"/>
      <c r="U9" s="17"/>
      <c r="V9" s="17"/>
      <c r="W9" s="17"/>
      <c r="X9" s="17"/>
      <c r="Y9" s="17"/>
      <c r="Z9" s="17"/>
      <c r="AA9" s="19">
        <f>IF(M8="SUMA",SUM(O9:Z9),(IF(M8="PROMEDIO",AVERAGE(O9:Z9),MAX(O9:Z9))))</f>
        <v>0</v>
      </c>
      <c r="AB9" s="24">
        <f>(AA9/H8)*100</f>
        <v>0</v>
      </c>
      <c r="AC9" s="26"/>
    </row>
    <row r="10" spans="1:68" s="32" customFormat="1" ht="39.950000000000003" customHeight="1" x14ac:dyDescent="0.2">
      <c r="A10" s="65" t="s">
        <v>15</v>
      </c>
      <c r="B10" s="63" t="s">
        <v>56</v>
      </c>
      <c r="C10" s="63" t="s">
        <v>57</v>
      </c>
      <c r="D10" s="63" t="s">
        <v>58</v>
      </c>
      <c r="E10" s="63" t="s">
        <v>59</v>
      </c>
      <c r="F10" s="63" t="s">
        <v>60</v>
      </c>
      <c r="G10" s="63" t="s">
        <v>61</v>
      </c>
      <c r="H10" s="63">
        <v>308</v>
      </c>
      <c r="I10" s="63" t="s">
        <v>53</v>
      </c>
      <c r="J10" s="61">
        <v>1</v>
      </c>
      <c r="K10" s="63" t="s">
        <v>62</v>
      </c>
      <c r="L10" s="63" t="s">
        <v>63</v>
      </c>
      <c r="M10" s="63" t="s">
        <v>64</v>
      </c>
      <c r="N10" s="33" t="s">
        <v>35</v>
      </c>
      <c r="O10" s="8"/>
      <c r="P10" s="8"/>
      <c r="Q10" s="8">
        <v>282</v>
      </c>
      <c r="R10" s="8"/>
      <c r="S10" s="8"/>
      <c r="T10" s="8">
        <v>305</v>
      </c>
      <c r="U10" s="34"/>
      <c r="V10" s="34"/>
      <c r="W10" s="34">
        <v>304</v>
      </c>
      <c r="X10" s="34"/>
      <c r="Y10" s="34"/>
      <c r="Z10" s="34">
        <v>308</v>
      </c>
      <c r="AA10" s="35">
        <f>IF(M10="SUMA",SUM(O10:Z10),(IF(M10="PROMEDIO",AVERAGE(O10:Z10),MAX(O10:Z10))))</f>
        <v>308</v>
      </c>
      <c r="AB10" s="36">
        <f>(AA10/H10)*100</f>
        <v>100</v>
      </c>
      <c r="AC10" s="37"/>
      <c r="AD10" s="32" t="s">
        <v>240</v>
      </c>
    </row>
    <row r="11" spans="1:68" s="32" customFormat="1" ht="110.1" customHeight="1" x14ac:dyDescent="0.2">
      <c r="A11" s="86"/>
      <c r="B11" s="73"/>
      <c r="C11" s="85"/>
      <c r="D11" s="85"/>
      <c r="E11" s="85"/>
      <c r="F11" s="85"/>
      <c r="G11" s="85"/>
      <c r="H11" s="85"/>
      <c r="I11" s="85"/>
      <c r="J11" s="74"/>
      <c r="K11" s="85"/>
      <c r="L11" s="85"/>
      <c r="M11" s="85"/>
      <c r="N11" s="33" t="s">
        <v>36</v>
      </c>
      <c r="O11" s="44"/>
      <c r="P11" s="44"/>
      <c r="Q11" s="45">
        <v>278</v>
      </c>
      <c r="R11" s="44"/>
      <c r="S11" s="44"/>
      <c r="T11" s="46">
        <v>287</v>
      </c>
      <c r="U11" s="40"/>
      <c r="V11" s="40"/>
      <c r="W11" s="40"/>
      <c r="X11" s="40"/>
      <c r="Y11" s="40"/>
      <c r="Z11" s="40"/>
      <c r="AA11" s="29">
        <f>IF(M10="SUMA",SUM(O11:Z11),(IF(M10="PROMEDIO",AVERAGE(O11:Z11),MAX(O11:Z11))))</f>
        <v>287</v>
      </c>
      <c r="AB11" s="30">
        <f>(AA11/H10)*100</f>
        <v>93.181818181818173</v>
      </c>
      <c r="AC11" s="31"/>
    </row>
    <row r="12" spans="1:68" s="22" customFormat="1" ht="39.950000000000003" customHeight="1" x14ac:dyDescent="0.2">
      <c r="A12" s="65" t="s">
        <v>16</v>
      </c>
      <c r="B12" s="63" t="s">
        <v>65</v>
      </c>
      <c r="C12" s="63" t="s">
        <v>66</v>
      </c>
      <c r="D12" s="63" t="s">
        <v>67</v>
      </c>
      <c r="E12" s="63" t="s">
        <v>68</v>
      </c>
      <c r="F12" s="63" t="s">
        <v>69</v>
      </c>
      <c r="G12" s="63" t="s">
        <v>61</v>
      </c>
      <c r="H12" s="63">
        <v>308</v>
      </c>
      <c r="I12" s="63" t="s">
        <v>53</v>
      </c>
      <c r="J12" s="61">
        <v>1</v>
      </c>
      <c r="K12" s="63" t="s">
        <v>70</v>
      </c>
      <c r="L12" s="63" t="s">
        <v>71</v>
      </c>
      <c r="M12" s="63" t="s">
        <v>64</v>
      </c>
      <c r="N12" s="33" t="s">
        <v>35</v>
      </c>
      <c r="O12" s="8"/>
      <c r="P12" s="8"/>
      <c r="Q12" s="8">
        <v>282</v>
      </c>
      <c r="R12" s="8"/>
      <c r="S12" s="8"/>
      <c r="T12" s="8">
        <v>305</v>
      </c>
      <c r="U12" s="34"/>
      <c r="V12" s="34"/>
      <c r="W12" s="34">
        <v>304</v>
      </c>
      <c r="X12" s="34"/>
      <c r="Y12" s="34"/>
      <c r="Z12" s="34">
        <v>308</v>
      </c>
      <c r="AA12" s="35">
        <f>IF(M12="SUMA",SUM(O12:Z12),(IF(M12="PROMEDIO",AVERAGE(O12:Z12),MAX(O12:Z12))))</f>
        <v>308</v>
      </c>
      <c r="AB12" s="36">
        <f>(AA12/H12)*100</f>
        <v>100</v>
      </c>
      <c r="AC12" s="37"/>
      <c r="AD12" s="32" t="s">
        <v>240</v>
      </c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</row>
    <row r="13" spans="1:68" s="22" customFormat="1" ht="110.1" customHeight="1" x14ac:dyDescent="0.2">
      <c r="A13" s="86"/>
      <c r="B13" s="85"/>
      <c r="C13" s="85"/>
      <c r="D13" s="85"/>
      <c r="E13" s="85"/>
      <c r="F13" s="85"/>
      <c r="G13" s="85"/>
      <c r="H13" s="85"/>
      <c r="I13" s="85"/>
      <c r="J13" s="74"/>
      <c r="K13" s="85"/>
      <c r="L13" s="85"/>
      <c r="M13" s="85"/>
      <c r="N13" s="33" t="s">
        <v>36</v>
      </c>
      <c r="O13" s="44"/>
      <c r="P13" s="44"/>
      <c r="Q13" s="45">
        <v>278</v>
      </c>
      <c r="R13" s="44"/>
      <c r="S13" s="44"/>
      <c r="T13" s="46">
        <v>287</v>
      </c>
      <c r="U13" s="40"/>
      <c r="V13" s="40"/>
      <c r="W13" s="40"/>
      <c r="X13" s="40"/>
      <c r="Y13" s="40"/>
      <c r="Z13" s="40"/>
      <c r="AA13" s="29">
        <f>IF(M12="SUMA",SUM(O13:Z13),(IF(M12="PROMEDIO",AVERAGE(O13:Z13),MAX(O13:Z13))))</f>
        <v>287</v>
      </c>
      <c r="AB13" s="30">
        <f>(AA13/H12)*100</f>
        <v>93.181818181818173</v>
      </c>
      <c r="AC13" s="31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</row>
    <row r="14" spans="1:68" s="22" customFormat="1" ht="39.950000000000003" customHeight="1" x14ac:dyDescent="0.2">
      <c r="A14" s="65" t="s">
        <v>16</v>
      </c>
      <c r="B14" s="63" t="s">
        <v>72</v>
      </c>
      <c r="C14" s="63" t="s">
        <v>73</v>
      </c>
      <c r="D14" s="63" t="s">
        <v>74</v>
      </c>
      <c r="E14" s="63" t="s">
        <v>75</v>
      </c>
      <c r="F14" s="63" t="s">
        <v>75</v>
      </c>
      <c r="G14" s="63" t="s">
        <v>61</v>
      </c>
      <c r="H14" s="63">
        <v>308</v>
      </c>
      <c r="I14" s="63" t="s">
        <v>53</v>
      </c>
      <c r="J14" s="61">
        <v>1</v>
      </c>
      <c r="K14" s="63" t="s">
        <v>70</v>
      </c>
      <c r="L14" s="63" t="s">
        <v>76</v>
      </c>
      <c r="M14" s="63" t="s">
        <v>64</v>
      </c>
      <c r="N14" s="33" t="s">
        <v>35</v>
      </c>
      <c r="O14" s="8"/>
      <c r="P14" s="8"/>
      <c r="Q14" s="8">
        <v>282</v>
      </c>
      <c r="R14" s="8"/>
      <c r="S14" s="8"/>
      <c r="T14" s="8">
        <v>305</v>
      </c>
      <c r="U14" s="34"/>
      <c r="V14" s="34"/>
      <c r="W14" s="34">
        <v>304</v>
      </c>
      <c r="X14" s="34"/>
      <c r="Y14" s="34"/>
      <c r="Z14" s="34">
        <v>308</v>
      </c>
      <c r="AA14" s="35">
        <f>IF(M14="SUMA",SUM(O14:Z14),(IF(M14="PROMEDIO",AVERAGE(O14:Z14),MAX(O14:Z14))))</f>
        <v>308</v>
      </c>
      <c r="AB14" s="36">
        <f>(AA14/H14)*100</f>
        <v>100</v>
      </c>
      <c r="AC14" s="37"/>
      <c r="AD14" s="32" t="s">
        <v>240</v>
      </c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</row>
    <row r="15" spans="1:68" s="22" customFormat="1" ht="110.1" customHeight="1" x14ac:dyDescent="0.2">
      <c r="A15" s="86"/>
      <c r="B15" s="85"/>
      <c r="C15" s="85"/>
      <c r="D15" s="85"/>
      <c r="E15" s="85"/>
      <c r="F15" s="85"/>
      <c r="G15" s="85"/>
      <c r="H15" s="85"/>
      <c r="I15" s="85"/>
      <c r="J15" s="74"/>
      <c r="K15" s="85"/>
      <c r="L15" s="85"/>
      <c r="M15" s="85"/>
      <c r="N15" s="33" t="s">
        <v>36</v>
      </c>
      <c r="O15" s="44"/>
      <c r="P15" s="44"/>
      <c r="Q15" s="45">
        <v>278</v>
      </c>
      <c r="R15" s="44"/>
      <c r="S15" s="44"/>
      <c r="T15" s="46">
        <v>287</v>
      </c>
      <c r="U15" s="40"/>
      <c r="V15" s="40"/>
      <c r="W15" s="40"/>
      <c r="X15" s="40"/>
      <c r="Y15" s="40"/>
      <c r="Z15" s="40"/>
      <c r="AA15" s="29">
        <f>IF(M14="SUMA",SUM(O15:Z15),(IF(M14="PROMEDIO",AVERAGE(O15:Z15),MAX(O15:Z15))))</f>
        <v>287</v>
      </c>
      <c r="AB15" s="30">
        <f>(AA15/H14)*100</f>
        <v>93.181818181818173</v>
      </c>
      <c r="AC15" s="31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</row>
    <row r="16" spans="1:68" s="22" customFormat="1" ht="39.950000000000003" customHeight="1" x14ac:dyDescent="0.2">
      <c r="A16" s="65" t="s">
        <v>16</v>
      </c>
      <c r="B16" s="63" t="s">
        <v>77</v>
      </c>
      <c r="C16" s="63" t="s">
        <v>78</v>
      </c>
      <c r="D16" s="63" t="s">
        <v>79</v>
      </c>
      <c r="E16" s="63" t="s">
        <v>80</v>
      </c>
      <c r="F16" s="63" t="s">
        <v>81</v>
      </c>
      <c r="G16" s="63" t="s">
        <v>61</v>
      </c>
      <c r="H16" s="63">
        <v>308</v>
      </c>
      <c r="I16" s="63" t="s">
        <v>53</v>
      </c>
      <c r="J16" s="61">
        <v>1</v>
      </c>
      <c r="K16" s="63" t="s">
        <v>70</v>
      </c>
      <c r="L16" s="63" t="s">
        <v>82</v>
      </c>
      <c r="M16" s="63" t="s">
        <v>64</v>
      </c>
      <c r="N16" s="33" t="s">
        <v>35</v>
      </c>
      <c r="O16" s="8"/>
      <c r="P16" s="8"/>
      <c r="Q16" s="8">
        <v>282</v>
      </c>
      <c r="R16" s="8"/>
      <c r="S16" s="8"/>
      <c r="T16" s="8">
        <v>305</v>
      </c>
      <c r="U16" s="34"/>
      <c r="V16" s="34"/>
      <c r="W16" s="34">
        <v>304</v>
      </c>
      <c r="X16" s="34"/>
      <c r="Y16" s="34"/>
      <c r="Z16" s="34">
        <v>308</v>
      </c>
      <c r="AA16" s="35">
        <f>IF(M16="SUMA",SUM(O16:Z16),(IF(M16="PROMEDIO",AVERAGE(O16:Z16),MAX(O16:Z16))))</f>
        <v>308</v>
      </c>
      <c r="AB16" s="36">
        <f>(AA16/H16)*100</f>
        <v>100</v>
      </c>
      <c r="AC16" s="37"/>
      <c r="AD16" s="32" t="s">
        <v>240</v>
      </c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</row>
    <row r="17" spans="1:53" s="32" customFormat="1" ht="110.1" customHeight="1" x14ac:dyDescent="0.2">
      <c r="A17" s="86"/>
      <c r="B17" s="85"/>
      <c r="C17" s="85"/>
      <c r="D17" s="85"/>
      <c r="E17" s="85"/>
      <c r="F17" s="85"/>
      <c r="G17" s="85"/>
      <c r="H17" s="85"/>
      <c r="I17" s="85"/>
      <c r="J17" s="74"/>
      <c r="K17" s="85"/>
      <c r="L17" s="85"/>
      <c r="M17" s="85"/>
      <c r="N17" s="33" t="s">
        <v>36</v>
      </c>
      <c r="O17" s="44"/>
      <c r="P17" s="44"/>
      <c r="Q17" s="45">
        <v>278</v>
      </c>
      <c r="R17" s="44"/>
      <c r="S17" s="44"/>
      <c r="T17" s="46">
        <v>287</v>
      </c>
      <c r="U17" s="40"/>
      <c r="V17" s="40"/>
      <c r="W17" s="40"/>
      <c r="X17" s="40"/>
      <c r="Y17" s="40"/>
      <c r="Z17" s="40"/>
      <c r="AA17" s="29">
        <f>IF(M16="SUMA",SUM(O17:Z17),(IF(M16="PROMEDIO",AVERAGE(O17:Z17),MAX(O17:Z17))))</f>
        <v>287</v>
      </c>
      <c r="AB17" s="30">
        <f>(AA17/H16)*100</f>
        <v>93.181818181818173</v>
      </c>
      <c r="AC17" s="31"/>
    </row>
    <row r="18" spans="1:53" s="32" customFormat="1" ht="39.950000000000003" customHeight="1" x14ac:dyDescent="0.2">
      <c r="A18" s="65" t="s">
        <v>15</v>
      </c>
      <c r="B18" s="87" t="s">
        <v>83</v>
      </c>
      <c r="C18" s="63" t="s">
        <v>84</v>
      </c>
      <c r="D18" s="63" t="s">
        <v>85</v>
      </c>
      <c r="E18" s="63" t="s">
        <v>86</v>
      </c>
      <c r="F18" s="63" t="s">
        <v>81</v>
      </c>
      <c r="G18" s="63" t="s">
        <v>61</v>
      </c>
      <c r="H18" s="63">
        <v>290</v>
      </c>
      <c r="I18" s="63" t="s">
        <v>53</v>
      </c>
      <c r="J18" s="61">
        <v>1</v>
      </c>
      <c r="K18" s="63" t="s">
        <v>87</v>
      </c>
      <c r="L18" s="63" t="s">
        <v>88</v>
      </c>
      <c r="M18" s="63" t="s">
        <v>89</v>
      </c>
      <c r="N18" s="33" t="s">
        <v>35</v>
      </c>
      <c r="O18" s="8"/>
      <c r="P18" s="8"/>
      <c r="Q18" s="8">
        <v>290</v>
      </c>
      <c r="R18" s="8"/>
      <c r="S18" s="8"/>
      <c r="T18" s="8">
        <v>290</v>
      </c>
      <c r="U18" s="34"/>
      <c r="V18" s="34"/>
      <c r="W18" s="34">
        <v>290</v>
      </c>
      <c r="X18" s="34"/>
      <c r="Y18" s="34"/>
      <c r="Z18" s="34">
        <v>290</v>
      </c>
      <c r="AA18" s="35">
        <f>IF(M18="SUMA",SUM(O18:Z18),(IF(M18="PROMEDIO",AVERAGE(O18:Z18),MAX(O18:Z18))))</f>
        <v>290</v>
      </c>
      <c r="AB18" s="36">
        <f>(AA18/H18)*100</f>
        <v>100</v>
      </c>
      <c r="AC18" s="37"/>
      <c r="AD18" s="32" t="s">
        <v>241</v>
      </c>
    </row>
    <row r="19" spans="1:53" s="32" customFormat="1" ht="110.1" customHeight="1" x14ac:dyDescent="0.2">
      <c r="A19" s="86"/>
      <c r="B19" s="89"/>
      <c r="C19" s="85"/>
      <c r="D19" s="85"/>
      <c r="E19" s="85"/>
      <c r="F19" s="85"/>
      <c r="G19" s="85"/>
      <c r="H19" s="85"/>
      <c r="I19" s="85"/>
      <c r="J19" s="74"/>
      <c r="K19" s="85"/>
      <c r="L19" s="85"/>
      <c r="M19" s="85"/>
      <c r="N19" s="33" t="s">
        <v>36</v>
      </c>
      <c r="O19" s="44"/>
      <c r="P19" s="44"/>
      <c r="Q19" s="45">
        <v>262</v>
      </c>
      <c r="R19" s="44"/>
      <c r="S19" s="44"/>
      <c r="T19" s="46">
        <f>287-18</f>
        <v>269</v>
      </c>
      <c r="U19" s="40"/>
      <c r="V19" s="40"/>
      <c r="W19" s="40"/>
      <c r="X19" s="40"/>
      <c r="Y19" s="40"/>
      <c r="Z19" s="40"/>
      <c r="AA19" s="29">
        <f>IF(M18="SUMA",SUM(O19:Z19),(IF(M18="PROMEDIO",AVERAGE(O19:Z19),MAX(O19:Z19))))</f>
        <v>265.5</v>
      </c>
      <c r="AB19" s="30">
        <f>(AA19/H18)*100</f>
        <v>91.551724137931032</v>
      </c>
      <c r="AC19" s="31"/>
    </row>
    <row r="20" spans="1:53" s="22" customFormat="1" ht="39.950000000000003" customHeight="1" x14ac:dyDescent="0.2">
      <c r="A20" s="65" t="s">
        <v>16</v>
      </c>
      <c r="B20" s="63" t="s">
        <v>90</v>
      </c>
      <c r="C20" s="63" t="s">
        <v>91</v>
      </c>
      <c r="D20" s="63" t="s">
        <v>92</v>
      </c>
      <c r="E20" s="63" t="s">
        <v>93</v>
      </c>
      <c r="F20" s="63" t="s">
        <v>94</v>
      </c>
      <c r="G20" s="63" t="s">
        <v>95</v>
      </c>
      <c r="H20" s="63">
        <v>23</v>
      </c>
      <c r="I20" s="63" t="s">
        <v>96</v>
      </c>
      <c r="J20" s="61">
        <v>1</v>
      </c>
      <c r="K20" s="63" t="s">
        <v>97</v>
      </c>
      <c r="L20" s="63" t="s">
        <v>98</v>
      </c>
      <c r="M20" s="63" t="s">
        <v>89</v>
      </c>
      <c r="N20" s="33" t="s">
        <v>35</v>
      </c>
      <c r="O20" s="8">
        <v>23</v>
      </c>
      <c r="P20" s="8">
        <v>23</v>
      </c>
      <c r="Q20" s="8">
        <v>23</v>
      </c>
      <c r="R20" s="8">
        <v>23</v>
      </c>
      <c r="S20" s="8">
        <v>23</v>
      </c>
      <c r="T20" s="8">
        <v>23</v>
      </c>
      <c r="U20" s="34">
        <v>23</v>
      </c>
      <c r="V20" s="34">
        <v>23</v>
      </c>
      <c r="W20" s="34">
        <v>23</v>
      </c>
      <c r="X20" s="34">
        <v>23</v>
      </c>
      <c r="Y20" s="34">
        <v>23</v>
      </c>
      <c r="Z20" s="34">
        <v>23</v>
      </c>
      <c r="AA20" s="35">
        <f>IF(M20="SUMA",SUM(O20:Z20),(IF(M20="PROMEDIO",AVERAGE(O20:Z20),MAX(O20:Z20))))</f>
        <v>23</v>
      </c>
      <c r="AB20" s="36">
        <f>(AA20/H20)*100</f>
        <v>100</v>
      </c>
      <c r="AC20" s="37"/>
      <c r="AD20" s="32" t="s">
        <v>242</v>
      </c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</row>
    <row r="21" spans="1:53" s="32" customFormat="1" ht="110.1" customHeight="1" x14ac:dyDescent="0.2">
      <c r="A21" s="86"/>
      <c r="B21" s="85"/>
      <c r="C21" s="85"/>
      <c r="D21" s="85"/>
      <c r="E21" s="85"/>
      <c r="F21" s="85"/>
      <c r="G21" s="85"/>
      <c r="H21" s="85"/>
      <c r="I21" s="85"/>
      <c r="J21" s="74"/>
      <c r="K21" s="85"/>
      <c r="L21" s="85"/>
      <c r="M21" s="85"/>
      <c r="N21" s="33" t="s">
        <v>36</v>
      </c>
      <c r="O21" s="41">
        <v>5</v>
      </c>
      <c r="P21" s="41">
        <v>5</v>
      </c>
      <c r="Q21" s="41">
        <v>5</v>
      </c>
      <c r="R21" s="43">
        <v>5</v>
      </c>
      <c r="S21" s="43">
        <v>4</v>
      </c>
      <c r="T21" s="43">
        <v>5</v>
      </c>
      <c r="U21" s="40"/>
      <c r="V21" s="40"/>
      <c r="W21" s="40"/>
      <c r="X21" s="40"/>
      <c r="Y21" s="40"/>
      <c r="Z21" s="43"/>
      <c r="AA21" s="29">
        <f>IF(M20="SUMA",SUM(O21:Z21),(IF(M20="PROMEDIO",AVERAGE(O21:Z21),MAX(O21:Z21))))</f>
        <v>4.833333333333333</v>
      </c>
      <c r="AB21" s="30">
        <f>(AA21/H20)*100</f>
        <v>21.014492753623188</v>
      </c>
      <c r="AC21" s="31"/>
    </row>
    <row r="22" spans="1:53" s="22" customFormat="1" ht="39.950000000000003" customHeight="1" x14ac:dyDescent="0.2">
      <c r="A22" s="65" t="s">
        <v>16</v>
      </c>
      <c r="B22" s="63" t="s">
        <v>99</v>
      </c>
      <c r="C22" s="63" t="s">
        <v>100</v>
      </c>
      <c r="D22" s="63" t="s">
        <v>101</v>
      </c>
      <c r="E22" s="63" t="s">
        <v>102</v>
      </c>
      <c r="F22" s="63" t="s">
        <v>103</v>
      </c>
      <c r="G22" s="63" t="s">
        <v>104</v>
      </c>
      <c r="H22" s="63">
        <v>270</v>
      </c>
      <c r="I22" s="63" t="s">
        <v>53</v>
      </c>
      <c r="J22" s="61">
        <v>1</v>
      </c>
      <c r="K22" s="63" t="s">
        <v>105</v>
      </c>
      <c r="L22" s="63" t="s">
        <v>106</v>
      </c>
      <c r="M22" s="63" t="s">
        <v>89</v>
      </c>
      <c r="N22" s="33" t="s">
        <v>35</v>
      </c>
      <c r="O22" s="34"/>
      <c r="P22" s="34">
        <v>270</v>
      </c>
      <c r="Q22" s="34"/>
      <c r="R22" s="34">
        <v>270</v>
      </c>
      <c r="S22" s="34"/>
      <c r="T22" s="34">
        <v>270</v>
      </c>
      <c r="U22" s="34"/>
      <c r="V22" s="34">
        <v>270</v>
      </c>
      <c r="W22" s="34"/>
      <c r="X22" s="34">
        <v>270</v>
      </c>
      <c r="Y22" s="34"/>
      <c r="Z22" s="34">
        <v>270</v>
      </c>
      <c r="AA22" s="35">
        <f>IF(M22="SUMA",SUM(O22:Z22),(IF(M22="PROMEDIO",AVERAGE(O22:Z22),MAX(O22:Z22))))</f>
        <v>270</v>
      </c>
      <c r="AB22" s="36">
        <f>(AA22/H22)*100</f>
        <v>100</v>
      </c>
      <c r="AC22" s="37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</row>
    <row r="23" spans="1:53" s="22" customFormat="1" ht="110.1" customHeight="1" x14ac:dyDescent="0.2">
      <c r="A23" s="86"/>
      <c r="B23" s="85"/>
      <c r="C23" s="85"/>
      <c r="D23" s="85"/>
      <c r="E23" s="85"/>
      <c r="F23" s="85"/>
      <c r="G23" s="85"/>
      <c r="H23" s="85"/>
      <c r="I23" s="85"/>
      <c r="J23" s="74"/>
      <c r="K23" s="85"/>
      <c r="L23" s="85"/>
      <c r="M23" s="85"/>
      <c r="N23" s="33" t="s">
        <v>36</v>
      </c>
      <c r="O23" s="40"/>
      <c r="P23" s="41">
        <v>262</v>
      </c>
      <c r="Q23" s="40"/>
      <c r="R23" s="43">
        <v>268</v>
      </c>
      <c r="S23" s="40"/>
      <c r="T23" s="43">
        <v>242</v>
      </c>
      <c r="U23" s="40"/>
      <c r="V23" s="40"/>
      <c r="W23" s="40"/>
      <c r="X23" s="40"/>
      <c r="Y23" s="40"/>
      <c r="Z23" s="40"/>
      <c r="AA23" s="29">
        <f>IF(M22="SUMA",SUM(O23:Z23),(IF(M22="PROMEDIO",AVERAGE(O23:Z23),MAX(O23:Z23))))</f>
        <v>257.33333333333331</v>
      </c>
      <c r="AB23" s="30">
        <f>(AA23/H22)*100</f>
        <v>95.308641975308632</v>
      </c>
      <c r="AC23" s="31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</row>
    <row r="24" spans="1:53" ht="39.950000000000003" customHeight="1" x14ac:dyDescent="0.2">
      <c r="A24" s="75" t="s">
        <v>16</v>
      </c>
      <c r="B24" s="70" t="s">
        <v>107</v>
      </c>
      <c r="C24" s="70" t="s">
        <v>108</v>
      </c>
      <c r="D24" s="70" t="s">
        <v>109</v>
      </c>
      <c r="E24" s="70" t="s">
        <v>110</v>
      </c>
      <c r="F24" s="70" t="s">
        <v>111</v>
      </c>
      <c r="G24" s="70" t="s">
        <v>61</v>
      </c>
      <c r="H24" s="70">
        <v>200</v>
      </c>
      <c r="I24" s="70" t="s">
        <v>16</v>
      </c>
      <c r="J24" s="68">
        <v>1</v>
      </c>
      <c r="K24" s="70" t="s">
        <v>112</v>
      </c>
      <c r="L24" s="70" t="s">
        <v>113</v>
      </c>
      <c r="M24" s="70" t="s">
        <v>32</v>
      </c>
      <c r="N24" s="10" t="s">
        <v>35</v>
      </c>
      <c r="O24" s="8"/>
      <c r="P24" s="8"/>
      <c r="Q24" s="8">
        <v>50</v>
      </c>
      <c r="R24" s="8"/>
      <c r="S24" s="8"/>
      <c r="T24" s="8">
        <v>50</v>
      </c>
      <c r="U24" s="8"/>
      <c r="V24" s="8"/>
      <c r="W24" s="8">
        <v>50</v>
      </c>
      <c r="X24" s="8"/>
      <c r="Y24" s="8"/>
      <c r="Z24" s="8">
        <v>50</v>
      </c>
      <c r="AA24" s="11">
        <f>IF(M24="SUMA",SUM(O24:Z24),(IF(M24="PROMEDIO",AVERAGE(O24:Z24),MAX(O24:Z24))))</f>
        <v>200</v>
      </c>
      <c r="AB24" s="23">
        <f>(AA24/H24)*100</f>
        <v>100</v>
      </c>
      <c r="AC24" s="26"/>
    </row>
    <row r="25" spans="1:53" ht="110.1" customHeight="1" x14ac:dyDescent="0.2">
      <c r="A25" s="84"/>
      <c r="B25" s="83"/>
      <c r="C25" s="83"/>
      <c r="D25" s="83"/>
      <c r="E25" s="83"/>
      <c r="F25" s="83"/>
      <c r="G25" s="83"/>
      <c r="H25" s="83"/>
      <c r="I25" s="83"/>
      <c r="J25" s="69"/>
      <c r="K25" s="83"/>
      <c r="L25" s="83"/>
      <c r="M25" s="83"/>
      <c r="N25" s="12" t="s">
        <v>36</v>
      </c>
      <c r="O25" s="17"/>
      <c r="P25" s="17"/>
      <c r="Q25" s="21">
        <v>45</v>
      </c>
      <c r="R25" s="17"/>
      <c r="S25" s="17"/>
      <c r="T25" s="43">
        <v>53</v>
      </c>
      <c r="U25" s="17"/>
      <c r="V25" s="17"/>
      <c r="W25" s="17"/>
      <c r="X25" s="17"/>
      <c r="Y25" s="17"/>
      <c r="Z25" s="17"/>
      <c r="AA25" s="19">
        <f>IF(M24="SUMA",SUM(O25:Z25),(IF(M24="PROMEDIO",AVERAGE(O25:Z25),MAX(O25:Z25))))</f>
        <v>98</v>
      </c>
      <c r="AB25" s="24">
        <f>(AA25/H24)*100</f>
        <v>49</v>
      </c>
      <c r="AC25" s="26"/>
    </row>
    <row r="26" spans="1:53" ht="39.950000000000003" customHeight="1" x14ac:dyDescent="0.2">
      <c r="A26" s="75" t="s">
        <v>15</v>
      </c>
      <c r="B26" s="87" t="s">
        <v>114</v>
      </c>
      <c r="C26" s="70" t="s">
        <v>115</v>
      </c>
      <c r="D26" s="70" t="s">
        <v>116</v>
      </c>
      <c r="E26" s="70" t="s">
        <v>117</v>
      </c>
      <c r="F26" s="70" t="s">
        <v>118</v>
      </c>
      <c r="G26" s="70" t="s">
        <v>61</v>
      </c>
      <c r="H26" s="70">
        <v>100</v>
      </c>
      <c r="I26" s="70" t="s">
        <v>119</v>
      </c>
      <c r="J26" s="68">
        <v>1</v>
      </c>
      <c r="K26" s="70" t="s">
        <v>120</v>
      </c>
      <c r="L26" s="70" t="s">
        <v>121</v>
      </c>
      <c r="M26" s="70" t="s">
        <v>32</v>
      </c>
      <c r="N26" s="10" t="s">
        <v>35</v>
      </c>
      <c r="O26" s="8"/>
      <c r="P26" s="8"/>
      <c r="Q26" s="8">
        <v>25</v>
      </c>
      <c r="R26" s="8"/>
      <c r="S26" s="8"/>
      <c r="T26" s="8">
        <v>25</v>
      </c>
      <c r="U26" s="8"/>
      <c r="V26" s="8"/>
      <c r="W26" s="8">
        <v>25</v>
      </c>
      <c r="X26" s="8"/>
      <c r="Y26" s="8"/>
      <c r="Z26" s="8">
        <v>25</v>
      </c>
      <c r="AA26" s="11">
        <f>IF(M26="SUMA",SUM(O26:Z26),(IF(M26="PROMEDIO",AVERAGE(O26:Z26),MAX(O26:Z26))))</f>
        <v>100</v>
      </c>
      <c r="AB26" s="23">
        <f>(AA26/H26)*100</f>
        <v>100</v>
      </c>
      <c r="AC26" s="26"/>
    </row>
    <row r="27" spans="1:53" ht="110.1" customHeight="1" x14ac:dyDescent="0.2">
      <c r="A27" s="84"/>
      <c r="B27" s="88"/>
      <c r="C27" s="83"/>
      <c r="D27" s="83"/>
      <c r="E27" s="83"/>
      <c r="F27" s="83"/>
      <c r="G27" s="83"/>
      <c r="H27" s="83"/>
      <c r="I27" s="83"/>
      <c r="J27" s="69"/>
      <c r="K27" s="83"/>
      <c r="L27" s="83"/>
      <c r="M27" s="83"/>
      <c r="N27" s="48" t="s">
        <v>36</v>
      </c>
      <c r="O27" s="47"/>
      <c r="P27" s="47"/>
      <c r="Q27" s="49">
        <v>15</v>
      </c>
      <c r="R27" s="47"/>
      <c r="S27" s="47"/>
      <c r="T27" s="50">
        <v>9</v>
      </c>
      <c r="U27" s="17"/>
      <c r="V27" s="17"/>
      <c r="W27" s="17"/>
      <c r="X27" s="17"/>
      <c r="Y27" s="17"/>
      <c r="Z27" s="17"/>
      <c r="AA27" s="19">
        <f>IF(M26="SUMA",SUM(O27:Z27),(IF(M26="PROMEDIO",AVERAGE(O27:Z27),MAX(O27:Z27))))</f>
        <v>24</v>
      </c>
      <c r="AB27" s="24">
        <f>(AA27/H26)*100</f>
        <v>24</v>
      </c>
      <c r="AC27" s="26"/>
    </row>
    <row r="28" spans="1:53" ht="39.950000000000003" customHeight="1" x14ac:dyDescent="0.2">
      <c r="A28" s="75" t="s">
        <v>16</v>
      </c>
      <c r="B28" s="70" t="s">
        <v>122</v>
      </c>
      <c r="C28" s="70" t="s">
        <v>123</v>
      </c>
      <c r="D28" s="70" t="s">
        <v>124</v>
      </c>
      <c r="E28" s="70" t="s">
        <v>125</v>
      </c>
      <c r="F28" s="70" t="s">
        <v>126</v>
      </c>
      <c r="G28" s="70" t="s">
        <v>61</v>
      </c>
      <c r="H28" s="70">
        <v>24</v>
      </c>
      <c r="I28" s="70" t="s">
        <v>127</v>
      </c>
      <c r="J28" s="68">
        <v>1</v>
      </c>
      <c r="K28" s="70" t="s">
        <v>128</v>
      </c>
      <c r="L28" s="70" t="s">
        <v>129</v>
      </c>
      <c r="M28" s="70" t="s">
        <v>32</v>
      </c>
      <c r="N28" s="10" t="s">
        <v>35</v>
      </c>
      <c r="O28" s="8"/>
      <c r="P28" s="8"/>
      <c r="Q28" s="8">
        <v>6</v>
      </c>
      <c r="R28" s="8"/>
      <c r="S28" s="8"/>
      <c r="T28" s="8">
        <v>6</v>
      </c>
      <c r="U28" s="8"/>
      <c r="V28" s="8"/>
      <c r="W28" s="8">
        <v>6</v>
      </c>
      <c r="X28" s="8"/>
      <c r="Y28" s="8"/>
      <c r="Z28" s="8">
        <v>6</v>
      </c>
      <c r="AA28" s="11">
        <f>IF(M28="SUMA",SUM(O28:Z28),(IF(M28="PROMEDIO",AVERAGE(O28:Z28),MAX(O28:Z28))))</f>
        <v>24</v>
      </c>
      <c r="AB28" s="23">
        <f>(AA28/H28)*100</f>
        <v>100</v>
      </c>
      <c r="AC28" s="26"/>
    </row>
    <row r="29" spans="1:53" ht="110.1" customHeight="1" x14ac:dyDescent="0.2">
      <c r="A29" s="84"/>
      <c r="B29" s="83"/>
      <c r="C29" s="83"/>
      <c r="D29" s="83"/>
      <c r="E29" s="83"/>
      <c r="F29" s="83"/>
      <c r="G29" s="83"/>
      <c r="H29" s="83"/>
      <c r="I29" s="83"/>
      <c r="J29" s="69"/>
      <c r="K29" s="83"/>
      <c r="L29" s="83"/>
      <c r="M29" s="83"/>
      <c r="N29" s="12" t="s">
        <v>36</v>
      </c>
      <c r="O29" s="17"/>
      <c r="P29" s="17"/>
      <c r="Q29" s="21">
        <v>7</v>
      </c>
      <c r="R29" s="17"/>
      <c r="S29" s="17"/>
      <c r="T29" s="43">
        <v>4</v>
      </c>
      <c r="U29" s="17"/>
      <c r="V29" s="17"/>
      <c r="W29" s="17"/>
      <c r="X29" s="17"/>
      <c r="Y29" s="17"/>
      <c r="Z29" s="17"/>
      <c r="AA29" s="19">
        <f>IF(M28="SUMA",SUM(O29:Z29),(IF(M28="PROMEDIO",AVERAGE(O29:Z29),MAX(O29:Z29))))</f>
        <v>11</v>
      </c>
      <c r="AB29" s="24">
        <f>(AA29/H28)*100</f>
        <v>45.833333333333329</v>
      </c>
      <c r="AC29" s="26"/>
    </row>
    <row r="30" spans="1:53" ht="39.950000000000003" customHeight="1" x14ac:dyDescent="0.2">
      <c r="A30" s="75" t="s">
        <v>16</v>
      </c>
      <c r="B30" s="70" t="s">
        <v>130</v>
      </c>
      <c r="C30" s="70" t="s">
        <v>131</v>
      </c>
      <c r="D30" s="70" t="s">
        <v>132</v>
      </c>
      <c r="E30" s="70" t="s">
        <v>133</v>
      </c>
      <c r="F30" s="70" t="s">
        <v>134</v>
      </c>
      <c r="G30" s="70" t="s">
        <v>61</v>
      </c>
      <c r="H30" s="70">
        <v>28</v>
      </c>
      <c r="I30" s="70" t="s">
        <v>119</v>
      </c>
      <c r="J30" s="68">
        <v>1</v>
      </c>
      <c r="K30" s="70" t="s">
        <v>135</v>
      </c>
      <c r="L30" s="70" t="s">
        <v>136</v>
      </c>
      <c r="M30" s="70" t="s">
        <v>32</v>
      </c>
      <c r="N30" s="10" t="s">
        <v>35</v>
      </c>
      <c r="O30" s="8"/>
      <c r="P30" s="8"/>
      <c r="Q30" s="8">
        <v>5</v>
      </c>
      <c r="R30" s="8"/>
      <c r="S30" s="8"/>
      <c r="T30" s="8">
        <v>9</v>
      </c>
      <c r="U30" s="8"/>
      <c r="V30" s="8"/>
      <c r="W30" s="8">
        <v>5</v>
      </c>
      <c r="X30" s="8"/>
      <c r="Y30" s="8"/>
      <c r="Z30" s="8">
        <v>9</v>
      </c>
      <c r="AA30" s="11">
        <f>IF(M30="SUMA",SUM(O30:Z30),(IF(M30="PROMEDIO",AVERAGE(O30:Z30),MAX(O30:Z30))))</f>
        <v>28</v>
      </c>
      <c r="AB30" s="23">
        <f>(AA30/H30)*100</f>
        <v>100</v>
      </c>
      <c r="AC30" s="26"/>
    </row>
    <row r="31" spans="1:53" ht="110.1" customHeight="1" x14ac:dyDescent="0.2">
      <c r="A31" s="84"/>
      <c r="B31" s="83"/>
      <c r="C31" s="83"/>
      <c r="D31" s="83"/>
      <c r="E31" s="83"/>
      <c r="F31" s="83"/>
      <c r="G31" s="83"/>
      <c r="H31" s="83"/>
      <c r="I31" s="83"/>
      <c r="J31" s="69"/>
      <c r="K31" s="83"/>
      <c r="L31" s="83"/>
      <c r="M31" s="83"/>
      <c r="N31" s="12" t="s">
        <v>36</v>
      </c>
      <c r="O31" s="47"/>
      <c r="P31" s="47"/>
      <c r="Q31" s="49">
        <v>4</v>
      </c>
      <c r="R31" s="47"/>
      <c r="S31" s="47"/>
      <c r="T31" s="50">
        <v>4</v>
      </c>
      <c r="U31" s="17"/>
      <c r="V31" s="17"/>
      <c r="W31" s="17"/>
      <c r="X31" s="17"/>
      <c r="Y31" s="17"/>
      <c r="Z31" s="17"/>
      <c r="AA31" s="19">
        <f>IF(M30="SUMA",SUM(O31:Z31),(IF(M30="PROMEDIO",AVERAGE(O31:Z31),MAX(O31:Z31))))</f>
        <v>8</v>
      </c>
      <c r="AB31" s="24">
        <f>(AA31/H30)*100</f>
        <v>28.571428571428569</v>
      </c>
      <c r="AC31" s="26"/>
    </row>
    <row r="32" spans="1:53" ht="39.950000000000003" customHeight="1" x14ac:dyDescent="0.2">
      <c r="A32" s="75" t="s">
        <v>16</v>
      </c>
      <c r="B32" s="70" t="s">
        <v>137</v>
      </c>
      <c r="C32" s="70" t="s">
        <v>138</v>
      </c>
      <c r="D32" s="70" t="s">
        <v>139</v>
      </c>
      <c r="E32" s="70" t="s">
        <v>140</v>
      </c>
      <c r="F32" s="70" t="s">
        <v>141</v>
      </c>
      <c r="G32" s="70" t="s">
        <v>61</v>
      </c>
      <c r="H32" s="70">
        <v>100</v>
      </c>
      <c r="I32" s="70" t="s">
        <v>142</v>
      </c>
      <c r="J32" s="68">
        <v>1</v>
      </c>
      <c r="K32" s="70" t="s">
        <v>143</v>
      </c>
      <c r="L32" s="70" t="s">
        <v>144</v>
      </c>
      <c r="M32" s="70" t="s">
        <v>32</v>
      </c>
      <c r="N32" s="10" t="s">
        <v>35</v>
      </c>
      <c r="O32" s="8"/>
      <c r="P32" s="8"/>
      <c r="Q32" s="8">
        <v>25</v>
      </c>
      <c r="R32" s="8"/>
      <c r="S32" s="8"/>
      <c r="T32" s="8">
        <v>20</v>
      </c>
      <c r="U32" s="8"/>
      <c r="V32" s="8"/>
      <c r="W32" s="8">
        <v>30</v>
      </c>
      <c r="X32" s="8"/>
      <c r="Y32" s="8"/>
      <c r="Z32" s="8">
        <v>25</v>
      </c>
      <c r="AA32" s="11">
        <f>IF(M32="SUMA",SUM(O32:Z32),(IF(M32="PROMEDIO",AVERAGE(O32:Z32),MAX(O32:Z32))))</f>
        <v>100</v>
      </c>
      <c r="AB32" s="23">
        <f>(AA32/H32)*100</f>
        <v>100</v>
      </c>
      <c r="AC32" s="26"/>
    </row>
    <row r="33" spans="1:51" ht="110.1" customHeight="1" x14ac:dyDescent="0.2">
      <c r="A33" s="84"/>
      <c r="B33" s="83"/>
      <c r="C33" s="83"/>
      <c r="D33" s="83"/>
      <c r="E33" s="83"/>
      <c r="F33" s="83"/>
      <c r="G33" s="83"/>
      <c r="H33" s="83"/>
      <c r="I33" s="83"/>
      <c r="J33" s="69"/>
      <c r="K33" s="83"/>
      <c r="L33" s="83"/>
      <c r="M33" s="83"/>
      <c r="N33" s="12" t="s">
        <v>36</v>
      </c>
      <c r="O33" s="17"/>
      <c r="P33" s="17"/>
      <c r="Q33" s="21">
        <v>15</v>
      </c>
      <c r="R33" s="17"/>
      <c r="S33" s="17"/>
      <c r="T33" s="43">
        <v>5</v>
      </c>
      <c r="U33" s="17"/>
      <c r="V33" s="17"/>
      <c r="W33" s="17"/>
      <c r="X33" s="17"/>
      <c r="Y33" s="17"/>
      <c r="Z33" s="17"/>
      <c r="AA33" s="19">
        <f>IF(M32="SUMA",SUM(O33:Z33),(IF(M32="PROMEDIO",AVERAGE(O33:Z33),MAX(O33:Z33))))</f>
        <v>20</v>
      </c>
      <c r="AB33" s="24">
        <f>(AA33/H32)*100</f>
        <v>20</v>
      </c>
      <c r="AC33" s="26"/>
    </row>
    <row r="34" spans="1:51" ht="39.950000000000003" customHeight="1" x14ac:dyDescent="0.2">
      <c r="A34" s="75" t="s">
        <v>16</v>
      </c>
      <c r="B34" s="70" t="s">
        <v>145</v>
      </c>
      <c r="C34" s="70" t="s">
        <v>146</v>
      </c>
      <c r="D34" s="70" t="s">
        <v>147</v>
      </c>
      <c r="E34" s="70" t="s">
        <v>148</v>
      </c>
      <c r="F34" s="70" t="s">
        <v>149</v>
      </c>
      <c r="G34" s="70" t="s">
        <v>61</v>
      </c>
      <c r="H34" s="70">
        <v>16</v>
      </c>
      <c r="I34" s="70" t="s">
        <v>150</v>
      </c>
      <c r="J34" s="68">
        <v>1</v>
      </c>
      <c r="K34" s="70" t="s">
        <v>151</v>
      </c>
      <c r="L34" s="70" t="s">
        <v>152</v>
      </c>
      <c r="M34" s="70" t="s">
        <v>32</v>
      </c>
      <c r="N34" s="10" t="s">
        <v>35</v>
      </c>
      <c r="O34" s="8"/>
      <c r="P34" s="8"/>
      <c r="Q34" s="8">
        <v>4</v>
      </c>
      <c r="R34" s="8"/>
      <c r="S34" s="8"/>
      <c r="T34" s="8">
        <v>4</v>
      </c>
      <c r="U34" s="8"/>
      <c r="V34" s="8"/>
      <c r="W34" s="8">
        <v>4</v>
      </c>
      <c r="X34" s="8"/>
      <c r="Y34" s="8"/>
      <c r="Z34" s="8">
        <v>4</v>
      </c>
      <c r="AA34" s="11">
        <f>IF(M34="SUMA",SUM(O34:Z34),(IF(M34="PROMEDIO",AVERAGE(O34:Z34),MAX(O34:Z34))))</f>
        <v>16</v>
      </c>
      <c r="AB34" s="23">
        <f>(AA34/H34)*100</f>
        <v>100</v>
      </c>
      <c r="AC34" s="26"/>
    </row>
    <row r="35" spans="1:51" ht="110.1" customHeight="1" x14ac:dyDescent="0.2">
      <c r="A35" s="76"/>
      <c r="B35" s="71"/>
      <c r="C35" s="71"/>
      <c r="D35" s="71"/>
      <c r="E35" s="71"/>
      <c r="F35" s="71"/>
      <c r="G35" s="71"/>
      <c r="H35" s="71"/>
      <c r="I35" s="71"/>
      <c r="J35" s="69"/>
      <c r="K35" s="71"/>
      <c r="L35" s="71"/>
      <c r="M35" s="71"/>
      <c r="N35" s="13" t="s">
        <v>36</v>
      </c>
      <c r="O35" s="51"/>
      <c r="P35" s="51"/>
      <c r="Q35" s="52">
        <v>3</v>
      </c>
      <c r="R35" s="51"/>
      <c r="S35" s="51"/>
      <c r="T35" s="53">
        <v>7</v>
      </c>
      <c r="U35" s="9"/>
      <c r="V35" s="9"/>
      <c r="W35" s="9"/>
      <c r="X35" s="9"/>
      <c r="Y35" s="9"/>
      <c r="Z35" s="9"/>
      <c r="AA35" s="19">
        <f>IF(M34="SUMA",SUM(O35:Z35),(IF(M34="PROMEDIO",AVERAGE(O35:Z35),MAX(O35:Z35))))</f>
        <v>10</v>
      </c>
      <c r="AB35" s="24">
        <f>(AA35/H34)*100</f>
        <v>62.5</v>
      </c>
      <c r="AC35" s="26"/>
    </row>
    <row r="36" spans="1:51" s="22" customFormat="1" ht="39.950000000000003" customHeight="1" x14ac:dyDescent="0.2">
      <c r="A36" s="65" t="s">
        <v>15</v>
      </c>
      <c r="B36" s="80" t="s">
        <v>153</v>
      </c>
      <c r="C36" s="63" t="s">
        <v>154</v>
      </c>
      <c r="D36" s="63" t="s">
        <v>155</v>
      </c>
      <c r="E36" s="63" t="s">
        <v>156</v>
      </c>
      <c r="F36" s="63" t="s">
        <v>157</v>
      </c>
      <c r="G36" s="63" t="s">
        <v>61</v>
      </c>
      <c r="H36" s="63">
        <v>308</v>
      </c>
      <c r="I36" s="63" t="s">
        <v>53</v>
      </c>
      <c r="J36" s="61">
        <v>1</v>
      </c>
      <c r="K36" s="63" t="s">
        <v>158</v>
      </c>
      <c r="L36" s="63" t="s">
        <v>159</v>
      </c>
      <c r="M36" s="63" t="s">
        <v>64</v>
      </c>
      <c r="N36" s="33" t="s">
        <v>35</v>
      </c>
      <c r="O36" s="54"/>
      <c r="P36" s="54"/>
      <c r="Q36" s="54">
        <v>282</v>
      </c>
      <c r="R36" s="54"/>
      <c r="S36" s="54"/>
      <c r="T36" s="54">
        <v>305</v>
      </c>
      <c r="U36" s="34"/>
      <c r="V36" s="34"/>
      <c r="W36" s="34">
        <v>304</v>
      </c>
      <c r="X36" s="34"/>
      <c r="Y36" s="34"/>
      <c r="Z36" s="34">
        <v>308</v>
      </c>
      <c r="AA36" s="42">
        <f>IF(M36="SUMA",SUM(O36:Z36),(IF(M36="PROMEDIO",AVERAGE(O36:Z36),MAX(O36:Z36))))</f>
        <v>308</v>
      </c>
      <c r="AB36" s="36">
        <f>(AA36/H36)*100</f>
        <v>100</v>
      </c>
      <c r="AC36" s="37"/>
      <c r="AD36" s="32" t="s">
        <v>243</v>
      </c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</row>
    <row r="37" spans="1:51" s="22" customFormat="1" ht="110.1" customHeight="1" x14ac:dyDescent="0.2">
      <c r="A37" s="86"/>
      <c r="B37" s="81"/>
      <c r="C37" s="85"/>
      <c r="D37" s="85"/>
      <c r="E37" s="85"/>
      <c r="F37" s="85"/>
      <c r="G37" s="85"/>
      <c r="H37" s="85"/>
      <c r="I37" s="85"/>
      <c r="J37" s="74"/>
      <c r="K37" s="85"/>
      <c r="L37" s="85"/>
      <c r="M37" s="85"/>
      <c r="N37" s="33" t="s">
        <v>36</v>
      </c>
      <c r="O37" s="47"/>
      <c r="P37" s="47"/>
      <c r="Q37" s="49">
        <v>278</v>
      </c>
      <c r="R37" s="47"/>
      <c r="S37" s="47"/>
      <c r="T37" s="50">
        <v>287</v>
      </c>
      <c r="U37" s="40"/>
      <c r="V37" s="40"/>
      <c r="W37" s="40"/>
      <c r="X37" s="40"/>
      <c r="Y37" s="40"/>
      <c r="Z37" s="40"/>
      <c r="AA37" s="29">
        <f>IF(M36="SUMA",SUM(O37:Z37),(IF(M36="PROMEDIO",AVERAGE(O37:Z37),MAX(O37:Z37))))</f>
        <v>287</v>
      </c>
      <c r="AB37" s="30">
        <f>(AA37/H36)*100</f>
        <v>93.181818181818173</v>
      </c>
      <c r="AC37" s="31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</row>
    <row r="38" spans="1:51" ht="39.950000000000003" customHeight="1" x14ac:dyDescent="0.2">
      <c r="A38" s="82" t="s">
        <v>16</v>
      </c>
      <c r="B38" s="79" t="s">
        <v>160</v>
      </c>
      <c r="C38" s="79" t="s">
        <v>161</v>
      </c>
      <c r="D38" s="79" t="s">
        <v>162</v>
      </c>
      <c r="E38" s="79" t="s">
        <v>163</v>
      </c>
      <c r="F38" s="79" t="s">
        <v>164</v>
      </c>
      <c r="G38" s="79" t="s">
        <v>61</v>
      </c>
      <c r="H38" s="79">
        <v>860</v>
      </c>
      <c r="I38" s="79" t="s">
        <v>165</v>
      </c>
      <c r="J38" s="68">
        <v>1</v>
      </c>
      <c r="K38" s="79" t="s">
        <v>166</v>
      </c>
      <c r="L38" s="79" t="s">
        <v>167</v>
      </c>
      <c r="M38" s="79" t="s">
        <v>32</v>
      </c>
      <c r="N38" s="14" t="s">
        <v>35</v>
      </c>
      <c r="O38" s="55"/>
      <c r="P38" s="55"/>
      <c r="Q38" s="55">
        <v>210</v>
      </c>
      <c r="R38" s="55"/>
      <c r="S38" s="55"/>
      <c r="T38" s="55">
        <v>217</v>
      </c>
      <c r="U38" s="15"/>
      <c r="V38" s="15"/>
      <c r="W38" s="15">
        <v>216</v>
      </c>
      <c r="X38" s="15"/>
      <c r="Y38" s="15"/>
      <c r="Z38" s="15">
        <v>217</v>
      </c>
      <c r="AA38" s="11">
        <f>IF(M38="SUMA",SUM(O38:Z38),(IF(M38="PROMEDIO",AVERAGE(O38:Z38),MAX(O38:Z38))))</f>
        <v>860</v>
      </c>
      <c r="AB38" s="23">
        <f>(AA38/H38)*100</f>
        <v>100</v>
      </c>
      <c r="AC38" s="26"/>
    </row>
    <row r="39" spans="1:51" ht="110.1" customHeight="1" x14ac:dyDescent="0.2">
      <c r="A39" s="82"/>
      <c r="B39" s="79"/>
      <c r="C39" s="79"/>
      <c r="D39" s="79"/>
      <c r="E39" s="79"/>
      <c r="F39" s="79"/>
      <c r="G39" s="79"/>
      <c r="H39" s="79"/>
      <c r="I39" s="79"/>
      <c r="J39" s="69"/>
      <c r="K39" s="79"/>
      <c r="L39" s="79"/>
      <c r="M39" s="79"/>
      <c r="N39" s="16" t="s">
        <v>36</v>
      </c>
      <c r="O39" s="56"/>
      <c r="P39" s="56"/>
      <c r="Q39" s="57">
        <v>177</v>
      </c>
      <c r="R39" s="56"/>
      <c r="S39" s="56"/>
      <c r="T39" s="58">
        <v>177</v>
      </c>
      <c r="U39" s="18"/>
      <c r="V39" s="18"/>
      <c r="W39" s="18"/>
      <c r="X39" s="18"/>
      <c r="Y39" s="18"/>
      <c r="Z39" s="18"/>
      <c r="AA39" s="19">
        <f>IF(M38="SUMA",SUM(O39:Z39),(IF(M38="PROMEDIO",AVERAGE(O39:Z39),MAX(O39:Z39))))</f>
        <v>354</v>
      </c>
      <c r="AB39" s="20">
        <f>(AA39/H38)*100</f>
        <v>41.162790697674417</v>
      </c>
      <c r="AC39" s="26"/>
    </row>
    <row r="40" spans="1:51" ht="39.950000000000003" customHeight="1" x14ac:dyDescent="0.2">
      <c r="A40" s="75" t="s">
        <v>16</v>
      </c>
      <c r="B40" s="70" t="s">
        <v>168</v>
      </c>
      <c r="C40" s="70" t="s">
        <v>169</v>
      </c>
      <c r="D40" s="70" t="s">
        <v>170</v>
      </c>
      <c r="E40" s="70" t="s">
        <v>171</v>
      </c>
      <c r="F40" s="70" t="s">
        <v>172</v>
      </c>
      <c r="G40" s="70" t="s">
        <v>61</v>
      </c>
      <c r="H40" s="70">
        <v>5360</v>
      </c>
      <c r="I40" s="70" t="s">
        <v>173</v>
      </c>
      <c r="J40" s="68">
        <v>1</v>
      </c>
      <c r="K40" s="70" t="s">
        <v>174</v>
      </c>
      <c r="L40" s="70" t="s">
        <v>175</v>
      </c>
      <c r="M40" s="70" t="s">
        <v>32</v>
      </c>
      <c r="N40" s="10" t="s">
        <v>35</v>
      </c>
      <c r="O40" s="54"/>
      <c r="P40" s="54"/>
      <c r="Q40" s="54">
        <v>1340</v>
      </c>
      <c r="R40" s="54"/>
      <c r="S40" s="54"/>
      <c r="T40" s="54">
        <v>1340</v>
      </c>
      <c r="U40" s="8"/>
      <c r="V40" s="8"/>
      <c r="W40" s="8">
        <v>1340</v>
      </c>
      <c r="X40" s="8"/>
      <c r="Y40" s="8"/>
      <c r="Z40" s="8">
        <v>1340</v>
      </c>
      <c r="AA40" s="11">
        <f>IF(M40="SUMA",SUM(O40:Z40),(IF(M40="PROMEDIO",AVERAGE(O40:Z40),MAX(O40:Z40))))</f>
        <v>5360</v>
      </c>
      <c r="AB40" s="23">
        <f>(AA40/H40)*100</f>
        <v>100</v>
      </c>
      <c r="AC40" s="26"/>
    </row>
    <row r="41" spans="1:51" ht="110.1" customHeight="1" x14ac:dyDescent="0.2">
      <c r="A41" s="76"/>
      <c r="B41" s="71"/>
      <c r="C41" s="71"/>
      <c r="D41" s="71"/>
      <c r="E41" s="71"/>
      <c r="F41" s="71"/>
      <c r="G41" s="71"/>
      <c r="H41" s="71"/>
      <c r="I41" s="71"/>
      <c r="J41" s="69"/>
      <c r="K41" s="71"/>
      <c r="L41" s="71"/>
      <c r="M41" s="71"/>
      <c r="N41" s="13" t="s">
        <v>36</v>
      </c>
      <c r="O41" s="51"/>
      <c r="P41" s="51"/>
      <c r="Q41" s="52">
        <v>1206</v>
      </c>
      <c r="R41" s="51"/>
      <c r="S41" s="51"/>
      <c r="T41" s="53">
        <v>1206</v>
      </c>
      <c r="U41" s="9"/>
      <c r="V41" s="9"/>
      <c r="W41" s="9"/>
      <c r="X41" s="9"/>
      <c r="Y41" s="9"/>
      <c r="Z41" s="9"/>
      <c r="AA41" s="19">
        <f>IF(M40="SUMA",SUM(O41:Z41),(IF(M40="PROMEDIO",AVERAGE(O41:Z41),MAX(O41:Z41))))</f>
        <v>2412</v>
      </c>
      <c r="AB41" s="20">
        <f>(AA41/H40)*100</f>
        <v>45</v>
      </c>
      <c r="AC41" s="26"/>
    </row>
    <row r="42" spans="1:51" ht="39.950000000000003" customHeight="1" x14ac:dyDescent="0.2">
      <c r="A42" s="82" t="s">
        <v>16</v>
      </c>
      <c r="B42" s="79" t="s">
        <v>176</v>
      </c>
      <c r="C42" s="79" t="s">
        <v>177</v>
      </c>
      <c r="D42" s="79" t="s">
        <v>178</v>
      </c>
      <c r="E42" s="79" t="s">
        <v>179</v>
      </c>
      <c r="F42" s="79" t="s">
        <v>172</v>
      </c>
      <c r="G42" s="79" t="s">
        <v>61</v>
      </c>
      <c r="H42" s="79">
        <v>2800</v>
      </c>
      <c r="I42" s="79" t="s">
        <v>173</v>
      </c>
      <c r="J42" s="68">
        <v>1</v>
      </c>
      <c r="K42" s="79" t="s">
        <v>174</v>
      </c>
      <c r="L42" s="79" t="s">
        <v>180</v>
      </c>
      <c r="M42" s="79" t="s">
        <v>32</v>
      </c>
      <c r="N42" s="14" t="s">
        <v>35</v>
      </c>
      <c r="O42" s="15"/>
      <c r="P42" s="15"/>
      <c r="Q42" s="15">
        <v>700</v>
      </c>
      <c r="R42" s="15"/>
      <c r="S42" s="15"/>
      <c r="T42" s="15">
        <v>700</v>
      </c>
      <c r="U42" s="15"/>
      <c r="V42" s="15"/>
      <c r="W42" s="15">
        <v>700</v>
      </c>
      <c r="X42" s="15"/>
      <c r="Y42" s="15"/>
      <c r="Z42" s="15">
        <v>700</v>
      </c>
      <c r="AA42" s="11">
        <f>IF(M42="SUMA",SUM(O42:Z42),(IF(M42="PROMEDIO",AVERAGE(O42:Z42),MAX(O42:Z42))))</f>
        <v>2800</v>
      </c>
      <c r="AB42" s="23">
        <f>(AA42/H42)*100</f>
        <v>100</v>
      </c>
      <c r="AC42" s="26"/>
    </row>
    <row r="43" spans="1:51" ht="110.1" customHeight="1" x14ac:dyDescent="0.2">
      <c r="A43" s="82"/>
      <c r="B43" s="79"/>
      <c r="C43" s="79"/>
      <c r="D43" s="79"/>
      <c r="E43" s="79"/>
      <c r="F43" s="79"/>
      <c r="G43" s="79"/>
      <c r="H43" s="79"/>
      <c r="I43" s="79"/>
      <c r="J43" s="69"/>
      <c r="K43" s="79"/>
      <c r="L43" s="79"/>
      <c r="M43" s="79"/>
      <c r="N43" s="16" t="s">
        <v>36</v>
      </c>
      <c r="O43" s="56"/>
      <c r="P43" s="56"/>
      <c r="Q43" s="57">
        <v>1768</v>
      </c>
      <c r="R43" s="56"/>
      <c r="S43" s="56"/>
      <c r="T43" s="58">
        <v>313</v>
      </c>
      <c r="U43" s="18"/>
      <c r="V43" s="18"/>
      <c r="W43" s="18"/>
      <c r="X43" s="18"/>
      <c r="Y43" s="18"/>
      <c r="Z43" s="18"/>
      <c r="AA43" s="19">
        <f>IF(M42="SUMA",SUM(O43:Z43),(IF(M42="PROMEDIO",AVERAGE(O43:Z43),MAX(O43:Z43))))</f>
        <v>2081</v>
      </c>
      <c r="AB43" s="24">
        <f>(AA43/H42)*100</f>
        <v>74.321428571428569</v>
      </c>
      <c r="AC43" s="26"/>
    </row>
    <row r="44" spans="1:51" ht="39.950000000000003" customHeight="1" x14ac:dyDescent="0.2">
      <c r="A44" s="75" t="s">
        <v>16</v>
      </c>
      <c r="B44" s="70" t="s">
        <v>181</v>
      </c>
      <c r="C44" s="70" t="s">
        <v>182</v>
      </c>
      <c r="D44" s="70" t="s">
        <v>183</v>
      </c>
      <c r="E44" s="70" t="s">
        <v>184</v>
      </c>
      <c r="F44" s="70" t="s">
        <v>185</v>
      </c>
      <c r="G44" s="70" t="s">
        <v>61</v>
      </c>
      <c r="H44" s="70">
        <v>18</v>
      </c>
      <c r="I44" s="70" t="s">
        <v>96</v>
      </c>
      <c r="J44" s="68">
        <v>1</v>
      </c>
      <c r="K44" s="70" t="s">
        <v>186</v>
      </c>
      <c r="L44" s="70" t="s">
        <v>187</v>
      </c>
      <c r="M44" s="70" t="s">
        <v>32</v>
      </c>
      <c r="N44" s="10" t="s">
        <v>35</v>
      </c>
      <c r="O44" s="8"/>
      <c r="P44" s="8"/>
      <c r="Q44" s="8">
        <v>4</v>
      </c>
      <c r="R44" s="8"/>
      <c r="S44" s="8"/>
      <c r="T44" s="8">
        <v>5</v>
      </c>
      <c r="U44" s="8"/>
      <c r="V44" s="8"/>
      <c r="W44" s="8">
        <v>4</v>
      </c>
      <c r="X44" s="8"/>
      <c r="Y44" s="8"/>
      <c r="Z44" s="8">
        <v>5</v>
      </c>
      <c r="AA44" s="11">
        <f>IF(M44="SUMA",SUM(O44:Z44),(IF(M44="PROMEDIO",AVERAGE(O44:Z44),MAX(O44:Z44))))</f>
        <v>18</v>
      </c>
      <c r="AB44" s="23">
        <f>(AA44/H44)*100</f>
        <v>100</v>
      </c>
      <c r="AC44" s="26"/>
    </row>
    <row r="45" spans="1:51" ht="110.1" customHeight="1" x14ac:dyDescent="0.2">
      <c r="A45" s="76"/>
      <c r="B45" s="71"/>
      <c r="C45" s="71"/>
      <c r="D45" s="71"/>
      <c r="E45" s="71"/>
      <c r="F45" s="71"/>
      <c r="G45" s="71"/>
      <c r="H45" s="71"/>
      <c r="I45" s="71"/>
      <c r="J45" s="69"/>
      <c r="K45" s="71"/>
      <c r="L45" s="71"/>
      <c r="M45" s="71"/>
      <c r="N45" s="13" t="s">
        <v>36</v>
      </c>
      <c r="O45" s="51"/>
      <c r="P45" s="51"/>
      <c r="Q45" s="52">
        <v>9</v>
      </c>
      <c r="R45" s="51"/>
      <c r="S45" s="51"/>
      <c r="T45" s="51">
        <v>3</v>
      </c>
      <c r="U45" s="9"/>
      <c r="V45" s="9"/>
      <c r="W45" s="9"/>
      <c r="X45" s="9"/>
      <c r="Y45" s="9"/>
      <c r="Z45" s="9"/>
      <c r="AA45" s="19">
        <f>IF(M44="SUMA",SUM(O45:Z45),(IF(M44="PROMEDIO",AVERAGE(O45:Z45),MAX(O45:Z45))))</f>
        <v>12</v>
      </c>
      <c r="AB45" s="24">
        <f>(AA45/H44)*100</f>
        <v>66.666666666666657</v>
      </c>
      <c r="AC45" s="26"/>
    </row>
    <row r="46" spans="1:51" ht="39.950000000000003" customHeight="1" x14ac:dyDescent="0.2">
      <c r="A46" s="82" t="s">
        <v>16</v>
      </c>
      <c r="B46" s="79" t="s">
        <v>188</v>
      </c>
      <c r="C46" s="79" t="s">
        <v>189</v>
      </c>
      <c r="D46" s="79" t="s">
        <v>190</v>
      </c>
      <c r="E46" s="79" t="s">
        <v>191</v>
      </c>
      <c r="F46" s="79" t="s">
        <v>192</v>
      </c>
      <c r="G46" s="79" t="s">
        <v>61</v>
      </c>
      <c r="H46" s="79">
        <v>2600</v>
      </c>
      <c r="I46" s="79" t="s">
        <v>30</v>
      </c>
      <c r="J46" s="68">
        <v>1</v>
      </c>
      <c r="K46" s="79" t="s">
        <v>193</v>
      </c>
      <c r="L46" s="79" t="s">
        <v>194</v>
      </c>
      <c r="M46" s="79" t="s">
        <v>32</v>
      </c>
      <c r="N46" s="14" t="s">
        <v>35</v>
      </c>
      <c r="O46" s="15"/>
      <c r="P46" s="15"/>
      <c r="Q46" s="15">
        <v>650</v>
      </c>
      <c r="R46" s="15"/>
      <c r="S46" s="15"/>
      <c r="T46" s="15">
        <v>650</v>
      </c>
      <c r="U46" s="15"/>
      <c r="V46" s="15"/>
      <c r="W46" s="15">
        <v>650</v>
      </c>
      <c r="X46" s="15"/>
      <c r="Y46" s="15"/>
      <c r="Z46" s="15">
        <v>650</v>
      </c>
      <c r="AA46" s="11">
        <f>IF(M46="SUMA",SUM(O46:Z46),(IF(M46="PROMEDIO",AVERAGE(O46:Z46),MAX(O46:Z46))))</f>
        <v>2600</v>
      </c>
      <c r="AB46" s="23">
        <f>(AA46/H46)*100</f>
        <v>100</v>
      </c>
      <c r="AC46" s="26"/>
    </row>
    <row r="47" spans="1:51" ht="110.1" customHeight="1" x14ac:dyDescent="0.2">
      <c r="A47" s="82"/>
      <c r="B47" s="79"/>
      <c r="C47" s="79"/>
      <c r="D47" s="79"/>
      <c r="E47" s="79"/>
      <c r="F47" s="79"/>
      <c r="G47" s="79"/>
      <c r="H47" s="79"/>
      <c r="I47" s="79"/>
      <c r="J47" s="69"/>
      <c r="K47" s="79"/>
      <c r="L47" s="79"/>
      <c r="M47" s="79"/>
      <c r="N47" s="16" t="s">
        <v>36</v>
      </c>
      <c r="O47" s="56"/>
      <c r="P47" s="56"/>
      <c r="Q47" s="57">
        <v>355</v>
      </c>
      <c r="R47" s="56"/>
      <c r="S47" s="56"/>
      <c r="T47" s="58">
        <v>724</v>
      </c>
      <c r="U47" s="18"/>
      <c r="V47" s="18"/>
      <c r="W47" s="18"/>
      <c r="X47" s="18"/>
      <c r="Y47" s="18"/>
      <c r="Z47" s="18"/>
      <c r="AA47" s="19">
        <f>IF(M46="SUMA",SUM(O47:Z47),(IF(M46="PROMEDIO",AVERAGE(O47:Z47),MAX(O47:Z47))))</f>
        <v>1079</v>
      </c>
      <c r="AB47" s="24">
        <f>(AA47/H46)*100</f>
        <v>41.5</v>
      </c>
      <c r="AC47" s="26"/>
    </row>
    <row r="48" spans="1:51" ht="39.950000000000003" customHeight="1" x14ac:dyDescent="0.2">
      <c r="A48" s="75" t="s">
        <v>16</v>
      </c>
      <c r="B48" s="70" t="s">
        <v>195</v>
      </c>
      <c r="C48" s="70" t="s">
        <v>196</v>
      </c>
      <c r="D48" s="70" t="s">
        <v>197</v>
      </c>
      <c r="E48" s="70" t="s">
        <v>198</v>
      </c>
      <c r="F48" s="70" t="s">
        <v>199</v>
      </c>
      <c r="G48" s="70" t="s">
        <v>61</v>
      </c>
      <c r="H48" s="70">
        <v>4148</v>
      </c>
      <c r="I48" s="70" t="s">
        <v>200</v>
      </c>
      <c r="J48" s="68">
        <v>1</v>
      </c>
      <c r="K48" s="70" t="s">
        <v>193</v>
      </c>
      <c r="L48" s="70" t="s">
        <v>201</v>
      </c>
      <c r="M48" s="70" t="s">
        <v>32</v>
      </c>
      <c r="N48" s="10" t="s">
        <v>35</v>
      </c>
      <c r="O48" s="8"/>
      <c r="P48" s="8"/>
      <c r="Q48" s="8">
        <v>1037</v>
      </c>
      <c r="R48" s="8"/>
      <c r="S48" s="8"/>
      <c r="T48" s="8">
        <v>1037</v>
      </c>
      <c r="U48" s="8"/>
      <c r="V48" s="8"/>
      <c r="W48" s="8">
        <v>1037</v>
      </c>
      <c r="X48" s="8"/>
      <c r="Y48" s="8"/>
      <c r="Z48" s="8">
        <v>1037</v>
      </c>
      <c r="AA48" s="11">
        <f>IF(M48="SUMA",SUM(O48:Z48),(IF(M48="PROMEDIO",AVERAGE(O48:Z48),MAX(O48:Z48))))</f>
        <v>4148</v>
      </c>
      <c r="AB48" s="23">
        <f>(AA48/H48)*100</f>
        <v>100</v>
      </c>
      <c r="AC48" s="26"/>
    </row>
    <row r="49" spans="1:30" ht="110.1" customHeight="1" x14ac:dyDescent="0.2">
      <c r="A49" s="76"/>
      <c r="B49" s="71"/>
      <c r="C49" s="71"/>
      <c r="D49" s="71"/>
      <c r="E49" s="71"/>
      <c r="F49" s="71"/>
      <c r="G49" s="71"/>
      <c r="H49" s="71"/>
      <c r="I49" s="71"/>
      <c r="J49" s="69"/>
      <c r="K49" s="71"/>
      <c r="L49" s="71"/>
      <c r="M49" s="71"/>
      <c r="N49" s="13" t="s">
        <v>36</v>
      </c>
      <c r="O49" s="51"/>
      <c r="P49" s="51"/>
      <c r="Q49" s="52">
        <v>1856</v>
      </c>
      <c r="R49" s="51"/>
      <c r="S49" s="51"/>
      <c r="T49" s="53">
        <v>1856</v>
      </c>
      <c r="U49" s="9"/>
      <c r="V49" s="9"/>
      <c r="W49" s="9"/>
      <c r="X49" s="9"/>
      <c r="Y49" s="9"/>
      <c r="Z49" s="9"/>
      <c r="AA49" s="19">
        <f>IF(M48="SUMA",SUM(O49:Z49),(IF(M48="PROMEDIO",AVERAGE(O49:Z49),MAX(O49:Z49))))</f>
        <v>3712</v>
      </c>
      <c r="AB49" s="24">
        <f>(AA49/H48)*100</f>
        <v>89.488910318225663</v>
      </c>
      <c r="AC49" s="26"/>
    </row>
    <row r="50" spans="1:30" ht="39.950000000000003" customHeight="1" x14ac:dyDescent="0.2">
      <c r="A50" s="75" t="s">
        <v>16</v>
      </c>
      <c r="B50" s="70" t="s">
        <v>202</v>
      </c>
      <c r="C50" s="70" t="s">
        <v>203</v>
      </c>
      <c r="D50" s="70" t="s">
        <v>204</v>
      </c>
      <c r="E50" s="70" t="s">
        <v>205</v>
      </c>
      <c r="F50" s="70" t="s">
        <v>206</v>
      </c>
      <c r="G50" s="70" t="s">
        <v>61</v>
      </c>
      <c r="H50" s="70">
        <v>1920</v>
      </c>
      <c r="I50" s="70" t="s">
        <v>207</v>
      </c>
      <c r="J50" s="68">
        <v>1</v>
      </c>
      <c r="K50" s="70" t="s">
        <v>208</v>
      </c>
      <c r="L50" s="70" t="s">
        <v>209</v>
      </c>
      <c r="M50" s="70" t="s">
        <v>32</v>
      </c>
      <c r="N50" s="10" t="s">
        <v>35</v>
      </c>
      <c r="O50" s="8"/>
      <c r="P50" s="8"/>
      <c r="Q50" s="8">
        <v>480</v>
      </c>
      <c r="R50" s="8"/>
      <c r="S50" s="8"/>
      <c r="T50" s="8">
        <v>480</v>
      </c>
      <c r="U50" s="8"/>
      <c r="V50" s="8"/>
      <c r="W50" s="8">
        <v>480</v>
      </c>
      <c r="X50" s="8"/>
      <c r="Y50" s="8"/>
      <c r="Z50" s="8">
        <v>480</v>
      </c>
      <c r="AA50" s="11">
        <f>IF(M50="SUMA",SUM(O50:Z50),(IF(M50="PROMEDIO",AVERAGE(O50:Z50),MAX(O50:Z50))))</f>
        <v>1920</v>
      </c>
      <c r="AB50" s="23">
        <f>(AA50/H50)*100</f>
        <v>100</v>
      </c>
      <c r="AC50" s="26"/>
    </row>
    <row r="51" spans="1:30" ht="110.1" customHeight="1" x14ac:dyDescent="0.2">
      <c r="A51" s="76"/>
      <c r="B51" s="78"/>
      <c r="C51" s="71"/>
      <c r="D51" s="71"/>
      <c r="E51" s="71"/>
      <c r="F51" s="71"/>
      <c r="G51" s="71"/>
      <c r="H51" s="71"/>
      <c r="I51" s="71"/>
      <c r="J51" s="69"/>
      <c r="K51" s="71"/>
      <c r="L51" s="71"/>
      <c r="M51" s="71"/>
      <c r="N51" s="13" t="s">
        <v>36</v>
      </c>
      <c r="O51" s="51"/>
      <c r="P51" s="51"/>
      <c r="Q51" s="52">
        <v>140</v>
      </c>
      <c r="R51" s="51"/>
      <c r="S51" s="51"/>
      <c r="T51" s="53">
        <v>399</v>
      </c>
      <c r="U51" s="9"/>
      <c r="V51" s="9"/>
      <c r="W51" s="9"/>
      <c r="X51" s="9"/>
      <c r="Y51" s="9"/>
      <c r="Z51" s="9"/>
      <c r="AA51" s="19">
        <f>IF(M50="SUMA",SUM(O51:Z51),(IF(M50="PROMEDIO",AVERAGE(O51:Z51),MAX(O51:Z51))))</f>
        <v>539</v>
      </c>
      <c r="AB51" s="24">
        <f>(AA51/H50)*100</f>
        <v>28.072916666666664</v>
      </c>
      <c r="AC51" s="26"/>
    </row>
    <row r="52" spans="1:30" ht="39.950000000000003" customHeight="1" x14ac:dyDescent="0.2">
      <c r="A52" s="75" t="s">
        <v>16</v>
      </c>
      <c r="B52" s="77" t="s">
        <v>210</v>
      </c>
      <c r="C52" s="70" t="s">
        <v>211</v>
      </c>
      <c r="D52" s="70" t="s">
        <v>212</v>
      </c>
      <c r="E52" s="70" t="s">
        <v>213</v>
      </c>
      <c r="F52" s="70" t="s">
        <v>214</v>
      </c>
      <c r="G52" s="70" t="s">
        <v>61</v>
      </c>
      <c r="H52" s="70">
        <v>3350</v>
      </c>
      <c r="I52" s="70" t="s">
        <v>207</v>
      </c>
      <c r="J52" s="68">
        <v>1</v>
      </c>
      <c r="K52" s="70" t="s">
        <v>215</v>
      </c>
      <c r="L52" s="70" t="s">
        <v>216</v>
      </c>
      <c r="M52" s="70" t="s">
        <v>32</v>
      </c>
      <c r="N52" s="10" t="s">
        <v>35</v>
      </c>
      <c r="O52" s="8"/>
      <c r="P52" s="8"/>
      <c r="Q52" s="8">
        <v>800</v>
      </c>
      <c r="R52" s="8"/>
      <c r="S52" s="8"/>
      <c r="T52" s="8">
        <v>850</v>
      </c>
      <c r="U52" s="8"/>
      <c r="V52" s="8"/>
      <c r="W52" s="8">
        <v>850</v>
      </c>
      <c r="X52" s="8"/>
      <c r="Y52" s="8"/>
      <c r="Z52" s="8">
        <v>850</v>
      </c>
      <c r="AA52" s="11">
        <f>IF(M52="SUMA",SUM(O52:Z52),(IF(M52="PROMEDIO",AVERAGE(O52:Z52),MAX(O52:Z52))))</f>
        <v>3350</v>
      </c>
      <c r="AB52" s="23">
        <f>(AA52/H52)*100</f>
        <v>100</v>
      </c>
      <c r="AC52" s="26"/>
    </row>
    <row r="53" spans="1:30" ht="110.1" customHeight="1" x14ac:dyDescent="0.2">
      <c r="A53" s="76"/>
      <c r="B53" s="78"/>
      <c r="C53" s="71"/>
      <c r="D53" s="71"/>
      <c r="E53" s="71"/>
      <c r="F53" s="71"/>
      <c r="G53" s="71"/>
      <c r="H53" s="71"/>
      <c r="I53" s="71"/>
      <c r="J53" s="69"/>
      <c r="K53" s="71"/>
      <c r="L53" s="71"/>
      <c r="M53" s="71"/>
      <c r="N53" s="13" t="s">
        <v>36</v>
      </c>
      <c r="O53" s="51"/>
      <c r="P53" s="51"/>
      <c r="Q53" s="52">
        <v>1080</v>
      </c>
      <c r="R53" s="51"/>
      <c r="S53" s="51"/>
      <c r="T53" s="53">
        <v>1321</v>
      </c>
      <c r="U53" s="9"/>
      <c r="V53" s="9"/>
      <c r="W53" s="9"/>
      <c r="X53" s="9"/>
      <c r="Y53" s="9"/>
      <c r="Z53" s="9"/>
      <c r="AA53" s="19">
        <f>IF(M52="SUMA",SUM(O53:Z53),(IF(M52="PROMEDIO",AVERAGE(O53:Z53),MAX(O53:Z53))))</f>
        <v>2401</v>
      </c>
      <c r="AB53" s="24">
        <f>(AA53/H52)*100</f>
        <v>71.671641791044777</v>
      </c>
      <c r="AC53" s="26"/>
    </row>
    <row r="54" spans="1:30" ht="39.950000000000003" customHeight="1" x14ac:dyDescent="0.2">
      <c r="A54" s="75" t="s">
        <v>16</v>
      </c>
      <c r="B54" s="77" t="s">
        <v>217</v>
      </c>
      <c r="C54" s="70" t="s">
        <v>218</v>
      </c>
      <c r="D54" s="70" t="s">
        <v>219</v>
      </c>
      <c r="E54" s="70" t="s">
        <v>220</v>
      </c>
      <c r="F54" s="70" t="s">
        <v>221</v>
      </c>
      <c r="G54" s="70" t="s">
        <v>61</v>
      </c>
      <c r="H54" s="70">
        <v>750</v>
      </c>
      <c r="I54" s="70" t="s">
        <v>119</v>
      </c>
      <c r="J54" s="68">
        <v>1</v>
      </c>
      <c r="K54" s="70" t="s">
        <v>222</v>
      </c>
      <c r="L54" s="70" t="s">
        <v>223</v>
      </c>
      <c r="M54" s="70" t="s">
        <v>32</v>
      </c>
      <c r="N54" s="10" t="s">
        <v>35</v>
      </c>
      <c r="O54" s="8"/>
      <c r="P54" s="8"/>
      <c r="Q54" s="8">
        <v>150</v>
      </c>
      <c r="R54" s="8"/>
      <c r="S54" s="8"/>
      <c r="T54" s="8">
        <v>200</v>
      </c>
      <c r="U54" s="8"/>
      <c r="V54" s="8"/>
      <c r="W54" s="8">
        <v>200</v>
      </c>
      <c r="X54" s="8"/>
      <c r="Y54" s="8"/>
      <c r="Z54" s="8">
        <v>200</v>
      </c>
      <c r="AA54" s="11">
        <f>IF(M54="SUMA",SUM(O54:Z54),(IF(M54="PROMEDIO",AVERAGE(O54:Z54),MAX(O54:Z54))))</f>
        <v>750</v>
      </c>
      <c r="AB54" s="23">
        <f>(AA54/H54)*100</f>
        <v>100</v>
      </c>
      <c r="AC54" s="26"/>
    </row>
    <row r="55" spans="1:30" ht="110.1" customHeight="1" x14ac:dyDescent="0.2">
      <c r="A55" s="76"/>
      <c r="B55" s="78"/>
      <c r="C55" s="71"/>
      <c r="D55" s="71"/>
      <c r="E55" s="71"/>
      <c r="F55" s="71"/>
      <c r="G55" s="71"/>
      <c r="H55" s="71"/>
      <c r="I55" s="71"/>
      <c r="J55" s="69"/>
      <c r="K55" s="71"/>
      <c r="L55" s="71"/>
      <c r="M55" s="71"/>
      <c r="N55" s="13" t="s">
        <v>36</v>
      </c>
      <c r="O55" s="53"/>
      <c r="P55" s="53"/>
      <c r="Q55" s="53">
        <v>354</v>
      </c>
      <c r="R55" s="53"/>
      <c r="S55" s="53"/>
      <c r="T55" s="53">
        <v>182</v>
      </c>
      <c r="U55" s="9"/>
      <c r="V55" s="9"/>
      <c r="W55" s="9"/>
      <c r="X55" s="9"/>
      <c r="Y55" s="9"/>
      <c r="Z55" s="9"/>
      <c r="AA55" s="19">
        <f>IF(M54="SUMA",SUM(O55:Z55),(IF(M54="PROMEDIO",AVERAGE(O55:Z55),MAX(O55:Z55))))</f>
        <v>536</v>
      </c>
      <c r="AB55" s="24">
        <f>(AA55/H54)*100</f>
        <v>71.466666666666669</v>
      </c>
      <c r="AC55" s="26"/>
    </row>
    <row r="56" spans="1:30" s="32" customFormat="1" ht="39.950000000000003" customHeight="1" x14ac:dyDescent="0.2">
      <c r="A56" s="65" t="s">
        <v>16</v>
      </c>
      <c r="B56" s="67" t="s">
        <v>224</v>
      </c>
      <c r="C56" s="63" t="s">
        <v>225</v>
      </c>
      <c r="D56" s="63" t="s">
        <v>226</v>
      </c>
      <c r="E56" s="63" t="s">
        <v>227</v>
      </c>
      <c r="F56" s="63" t="s">
        <v>214</v>
      </c>
      <c r="G56" s="63" t="s">
        <v>61</v>
      </c>
      <c r="H56" s="63">
        <v>122</v>
      </c>
      <c r="I56" s="63" t="s">
        <v>228</v>
      </c>
      <c r="J56" s="61">
        <v>1</v>
      </c>
      <c r="K56" s="63" t="s">
        <v>229</v>
      </c>
      <c r="L56" s="63" t="s">
        <v>230</v>
      </c>
      <c r="M56" s="63" t="s">
        <v>89</v>
      </c>
      <c r="N56" s="33" t="s">
        <v>35</v>
      </c>
      <c r="O56" s="59"/>
      <c r="P56" s="59"/>
      <c r="Q56" s="59">
        <v>122</v>
      </c>
      <c r="R56" s="59"/>
      <c r="S56" s="59"/>
      <c r="T56" s="59">
        <v>122</v>
      </c>
      <c r="U56" s="34"/>
      <c r="V56" s="34"/>
      <c r="W56" s="34">
        <v>122</v>
      </c>
      <c r="X56" s="34"/>
      <c r="Y56" s="34"/>
      <c r="Z56" s="34">
        <v>122</v>
      </c>
      <c r="AA56" s="35">
        <f>IF(M56="SUMA",SUM(O56:Z56),(IF(M56="PROMEDIO",AVERAGE(O56:Z56),MAX(O56:Z56))))</f>
        <v>122</v>
      </c>
      <c r="AB56" s="36">
        <f>(AA56/H56)*100</f>
        <v>100</v>
      </c>
      <c r="AC56" s="37"/>
      <c r="AD56" s="32" t="s">
        <v>244</v>
      </c>
    </row>
    <row r="57" spans="1:30" s="32" customFormat="1" ht="110.1" customHeight="1" x14ac:dyDescent="0.2">
      <c r="A57" s="72"/>
      <c r="B57" s="64"/>
      <c r="C57" s="73"/>
      <c r="D57" s="73"/>
      <c r="E57" s="73"/>
      <c r="F57" s="73"/>
      <c r="G57" s="73"/>
      <c r="H57" s="73"/>
      <c r="I57" s="73"/>
      <c r="J57" s="74"/>
      <c r="K57" s="73"/>
      <c r="L57" s="73"/>
      <c r="M57" s="73"/>
      <c r="N57" s="27" t="s">
        <v>36</v>
      </c>
      <c r="O57" s="53"/>
      <c r="P57" s="53"/>
      <c r="Q57" s="53">
        <v>90</v>
      </c>
      <c r="R57" s="53"/>
      <c r="S57" s="53"/>
      <c r="T57" s="53">
        <v>96</v>
      </c>
      <c r="U57" s="28"/>
      <c r="V57" s="28"/>
      <c r="W57" s="28"/>
      <c r="X57" s="28"/>
      <c r="Y57" s="28"/>
      <c r="Z57" s="28"/>
      <c r="AA57" s="29">
        <f>IF(M56="SUMA",SUM(O57:Z57),(IF(M56="PROMEDIO",AVERAGE(O57:Z57),MAX(O57:Z57))))</f>
        <v>93</v>
      </c>
      <c r="AB57" s="30">
        <f>(AA57/H56)*100</f>
        <v>76.229508196721312</v>
      </c>
      <c r="AC57" s="31"/>
    </row>
    <row r="58" spans="1:30" s="32" customFormat="1" ht="39.950000000000003" customHeight="1" x14ac:dyDescent="0.2">
      <c r="A58" s="65" t="s">
        <v>16</v>
      </c>
      <c r="B58" s="67" t="s">
        <v>231</v>
      </c>
      <c r="C58" s="63" t="s">
        <v>232</v>
      </c>
      <c r="D58" s="63" t="s">
        <v>233</v>
      </c>
      <c r="E58" s="63" t="s">
        <v>234</v>
      </c>
      <c r="F58" s="63" t="s">
        <v>214</v>
      </c>
      <c r="G58" s="63" t="s">
        <v>61</v>
      </c>
      <c r="H58" s="63">
        <v>3</v>
      </c>
      <c r="I58" s="63" t="s">
        <v>96</v>
      </c>
      <c r="J58" s="61">
        <v>1</v>
      </c>
      <c r="K58" s="63" t="s">
        <v>235</v>
      </c>
      <c r="L58" s="63" t="s">
        <v>236</v>
      </c>
      <c r="M58" s="63" t="s">
        <v>64</v>
      </c>
      <c r="N58" s="33" t="s">
        <v>35</v>
      </c>
      <c r="O58" s="59"/>
      <c r="P58" s="59"/>
      <c r="Q58" s="59">
        <v>2</v>
      </c>
      <c r="R58" s="59"/>
      <c r="S58" s="59"/>
      <c r="T58" s="59">
        <v>3</v>
      </c>
      <c r="U58" s="34"/>
      <c r="V58" s="34"/>
      <c r="W58" s="34">
        <v>3</v>
      </c>
      <c r="X58" s="34"/>
      <c r="Y58" s="34"/>
      <c r="Z58" s="34">
        <v>3</v>
      </c>
      <c r="AA58" s="35">
        <f>IF(M58="SUMA",SUM(O58:Z58),(IF(M58="PROMEDIO",AVERAGE(O58:Z58),MAX(O58:Z58))))</f>
        <v>3</v>
      </c>
      <c r="AB58" s="36">
        <f>(AA58/H58)*100</f>
        <v>100</v>
      </c>
      <c r="AC58" s="37"/>
      <c r="AD58" s="32" t="s">
        <v>245</v>
      </c>
    </row>
    <row r="59" spans="1:30" s="32" customFormat="1" ht="110.1" customHeight="1" x14ac:dyDescent="0.2">
      <c r="A59" s="66"/>
      <c r="B59" s="64"/>
      <c r="C59" s="64"/>
      <c r="D59" s="64"/>
      <c r="E59" s="64"/>
      <c r="F59" s="64"/>
      <c r="G59" s="64"/>
      <c r="H59" s="64"/>
      <c r="I59" s="64"/>
      <c r="J59" s="62"/>
      <c r="K59" s="64"/>
      <c r="L59" s="64"/>
      <c r="M59" s="64"/>
      <c r="N59" s="38" t="s">
        <v>36</v>
      </c>
      <c r="O59" s="60"/>
      <c r="P59" s="60"/>
      <c r="Q59" s="60">
        <v>3</v>
      </c>
      <c r="R59" s="60"/>
      <c r="S59" s="60"/>
      <c r="T59" s="60">
        <v>2</v>
      </c>
      <c r="U59" s="39"/>
      <c r="V59" s="39"/>
      <c r="W59" s="39"/>
      <c r="X59" s="39"/>
      <c r="Y59" s="39"/>
      <c r="Z59" s="39"/>
      <c r="AA59" s="29">
        <f>IF(M58="SUMA",SUM(O59:Z59),(IF(M58="PROMEDIO",AVERAGE(O59:Z59),MAX(O59:Z59))))</f>
        <v>3</v>
      </c>
      <c r="AB59" s="30">
        <f>(AA59/H58)*100</f>
        <v>100</v>
      </c>
      <c r="AC59" s="31"/>
    </row>
  </sheetData>
  <autoFilter ref="A5:B59"/>
  <mergeCells count="362">
    <mergeCell ref="A1:Z1"/>
    <mergeCell ref="A2:Z2"/>
    <mergeCell ref="A3:Z3"/>
    <mergeCell ref="A4:A5"/>
    <mergeCell ref="B4:B5"/>
    <mergeCell ref="C4:J4"/>
    <mergeCell ref="K4:K5"/>
    <mergeCell ref="L4:L5"/>
    <mergeCell ref="M4:M5"/>
    <mergeCell ref="N4:Z4"/>
    <mergeCell ref="B8:B9"/>
    <mergeCell ref="C8:C9"/>
    <mergeCell ref="D8:D9"/>
    <mergeCell ref="E8:E9"/>
    <mergeCell ref="F8:F9"/>
    <mergeCell ref="B10:B11"/>
    <mergeCell ref="AA4:AB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K10:K11"/>
    <mergeCell ref="L10:L11"/>
    <mergeCell ref="M10:M11"/>
    <mergeCell ref="G12:G13"/>
    <mergeCell ref="M8:M9"/>
    <mergeCell ref="A10:A11"/>
    <mergeCell ref="C10:C11"/>
    <mergeCell ref="D10:D11"/>
    <mergeCell ref="E10:E11"/>
    <mergeCell ref="F10:F11"/>
    <mergeCell ref="G10:G11"/>
    <mergeCell ref="H10:H11"/>
    <mergeCell ref="I10:I11"/>
    <mergeCell ref="G8:G9"/>
    <mergeCell ref="H8:H9"/>
    <mergeCell ref="I8:I9"/>
    <mergeCell ref="J8:J9"/>
    <mergeCell ref="K8:K9"/>
    <mergeCell ref="L8:L9"/>
    <mergeCell ref="H12:H13"/>
    <mergeCell ref="I12:I13"/>
    <mergeCell ref="J12:J13"/>
    <mergeCell ref="K12:K13"/>
    <mergeCell ref="L12:L13"/>
    <mergeCell ref="M12:M13"/>
    <mergeCell ref="J10:J11"/>
    <mergeCell ref="A8:A9"/>
    <mergeCell ref="M18:M19"/>
    <mergeCell ref="A18:A19"/>
    <mergeCell ref="C18:C19"/>
    <mergeCell ref="D18:D19"/>
    <mergeCell ref="E18:E19"/>
    <mergeCell ref="F18:F19"/>
    <mergeCell ref="G18:G19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B18:B19"/>
    <mergeCell ref="A20:A21"/>
    <mergeCell ref="L20:L21"/>
    <mergeCell ref="K24:K25"/>
    <mergeCell ref="L24:L25"/>
    <mergeCell ref="J24:J25"/>
    <mergeCell ref="H18:H19"/>
    <mergeCell ref="I18:I19"/>
    <mergeCell ref="J18:J19"/>
    <mergeCell ref="K18:K19"/>
    <mergeCell ref="L18:L19"/>
    <mergeCell ref="M26:M27"/>
    <mergeCell ref="A26:A27"/>
    <mergeCell ref="C26:C27"/>
    <mergeCell ref="D26:D27"/>
    <mergeCell ref="E26:E27"/>
    <mergeCell ref="F26:F27"/>
    <mergeCell ref="G26:G27"/>
    <mergeCell ref="B26:B27"/>
    <mergeCell ref="H26:H27"/>
    <mergeCell ref="I26:I27"/>
    <mergeCell ref="J26:J27"/>
    <mergeCell ref="K26:K27"/>
    <mergeCell ref="L26:L27"/>
    <mergeCell ref="M20:M21"/>
    <mergeCell ref="A22:A23"/>
    <mergeCell ref="B22:B23"/>
    <mergeCell ref="C22:C23"/>
    <mergeCell ref="D22:D23"/>
    <mergeCell ref="E22:E23"/>
    <mergeCell ref="F22:F23"/>
    <mergeCell ref="G22:G23"/>
    <mergeCell ref="M28:M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G28:G29"/>
    <mergeCell ref="H28:H29"/>
    <mergeCell ref="I28:I29"/>
    <mergeCell ref="J28:J29"/>
    <mergeCell ref="K28:K29"/>
    <mergeCell ref="L28:L29"/>
    <mergeCell ref="A28:A29"/>
    <mergeCell ref="B28:B29"/>
    <mergeCell ref="C28:C29"/>
    <mergeCell ref="D28:D29"/>
    <mergeCell ref="E28:E29"/>
    <mergeCell ref="F28:F29"/>
    <mergeCell ref="J30:J31"/>
    <mergeCell ref="K30:K31"/>
    <mergeCell ref="A50:A51"/>
    <mergeCell ref="C50:C51"/>
    <mergeCell ref="D50:D51"/>
    <mergeCell ref="E50:E51"/>
    <mergeCell ref="F50:F51"/>
    <mergeCell ref="G50:G51"/>
    <mergeCell ref="M32:M33"/>
    <mergeCell ref="A36:A37"/>
    <mergeCell ref="C36:C37"/>
    <mergeCell ref="D36:D37"/>
    <mergeCell ref="E36:E37"/>
    <mergeCell ref="F36:F37"/>
    <mergeCell ref="G36:G37"/>
    <mergeCell ref="H36:H37"/>
    <mergeCell ref="I36:I37"/>
    <mergeCell ref="G32:G33"/>
    <mergeCell ref="H50:H51"/>
    <mergeCell ref="I50:I51"/>
    <mergeCell ref="J50:J51"/>
    <mergeCell ref="K50:K51"/>
    <mergeCell ref="L50:L51"/>
    <mergeCell ref="J34:J35"/>
    <mergeCell ref="J48:J49"/>
    <mergeCell ref="K48:K49"/>
    <mergeCell ref="L48:L49"/>
    <mergeCell ref="H38:H39"/>
    <mergeCell ref="H40:H41"/>
    <mergeCell ref="H42:H43"/>
    <mergeCell ref="K46:K47"/>
    <mergeCell ref="L46:L47"/>
    <mergeCell ref="E32:E33"/>
    <mergeCell ref="F32:F33"/>
    <mergeCell ref="M50:M51"/>
    <mergeCell ref="J36:J37"/>
    <mergeCell ref="K36:K37"/>
    <mergeCell ref="L36:L37"/>
    <mergeCell ref="M36:M37"/>
    <mergeCell ref="I40:I41"/>
    <mergeCell ref="J40:J41"/>
    <mergeCell ref="K40:K41"/>
    <mergeCell ref="L40:L41"/>
    <mergeCell ref="M40:M41"/>
    <mergeCell ref="J42:J43"/>
    <mergeCell ref="K42:K43"/>
    <mergeCell ref="L42:L43"/>
    <mergeCell ref="M42:M43"/>
    <mergeCell ref="J44:J45"/>
    <mergeCell ref="K44:K45"/>
    <mergeCell ref="I38:I39"/>
    <mergeCell ref="J38:J39"/>
    <mergeCell ref="K38:K39"/>
    <mergeCell ref="L38:L39"/>
    <mergeCell ref="M38:M39"/>
    <mergeCell ref="I42:I43"/>
    <mergeCell ref="I48:I49"/>
    <mergeCell ref="M44:M45"/>
    <mergeCell ref="A12:A13"/>
    <mergeCell ref="B12:B13"/>
    <mergeCell ref="C12:C13"/>
    <mergeCell ref="D12:D13"/>
    <mergeCell ref="E12:E13"/>
    <mergeCell ref="F12:F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H22:H23"/>
    <mergeCell ref="I22:I23"/>
    <mergeCell ref="J22:J23"/>
    <mergeCell ref="K22:K23"/>
    <mergeCell ref="L22:L23"/>
    <mergeCell ref="M22:M23"/>
    <mergeCell ref="I20:I21"/>
    <mergeCell ref="J20:J21"/>
    <mergeCell ref="B20:B21"/>
    <mergeCell ref="C20:C21"/>
    <mergeCell ref="D20:D21"/>
    <mergeCell ref="E20:E21"/>
    <mergeCell ref="F20:F21"/>
    <mergeCell ref="G20:G21"/>
    <mergeCell ref="H20:H21"/>
    <mergeCell ref="K20:K21"/>
    <mergeCell ref="M24:M25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M34:M35"/>
    <mergeCell ref="H32:H33"/>
    <mergeCell ref="I32:I33"/>
    <mergeCell ref="J32:J33"/>
    <mergeCell ref="K32:K33"/>
    <mergeCell ref="L32:L33"/>
    <mergeCell ref="L30:L31"/>
    <mergeCell ref="M30:M31"/>
    <mergeCell ref="A32:A33"/>
    <mergeCell ref="B32:B33"/>
    <mergeCell ref="C32:C33"/>
    <mergeCell ref="D32:D33"/>
    <mergeCell ref="K34:K35"/>
    <mergeCell ref="L34:L35"/>
    <mergeCell ref="B36:B37"/>
    <mergeCell ref="B50:B51"/>
    <mergeCell ref="A38:A39"/>
    <mergeCell ref="B38:B39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6:A47"/>
    <mergeCell ref="M46:M47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L44:L45"/>
    <mergeCell ref="H54:H55"/>
    <mergeCell ref="I54:I55"/>
    <mergeCell ref="M48:M49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A48:A49"/>
    <mergeCell ref="B48:B49"/>
    <mergeCell ref="C48:C49"/>
    <mergeCell ref="D48:D49"/>
    <mergeCell ref="E48:E49"/>
    <mergeCell ref="F48:F49"/>
    <mergeCell ref="G48:G49"/>
    <mergeCell ref="H48:H49"/>
    <mergeCell ref="J54:J55"/>
    <mergeCell ref="K54:K55"/>
    <mergeCell ref="L54:L55"/>
    <mergeCell ref="M54:M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A54:A55"/>
    <mergeCell ref="B54:B55"/>
    <mergeCell ref="C54:C55"/>
    <mergeCell ref="D54:D55"/>
    <mergeCell ref="E54:E55"/>
    <mergeCell ref="F54:F55"/>
    <mergeCell ref="G54:G55"/>
    <mergeCell ref="J58:J59"/>
    <mergeCell ref="K58:K59"/>
    <mergeCell ref="L58:L59"/>
    <mergeCell ref="M58:M59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</mergeCells>
  <dataValidations count="1">
    <dataValidation type="list" allowBlank="1" showInputMessage="1" showErrorMessage="1" prompt="Haz clic e introduce un valor de la lista de elementos" sqref="M6 M8 M10 M18 M26 M28 M30 M36 M32 M48 M12 M14 M16 M20 L22:M22 M24 M34 M38 M40 M42 M44 M46 M50 M52 M54 M56 M58">
      <formula1>"Suma,Promedio,Máximo"</formula1>
    </dataValidation>
  </dataValidations>
  <pageMargins left="0.70866141732283472" right="0.70866141732283472" top="0.23" bottom="0.38" header="0.31496062992125984" footer="0.31496062992125984"/>
  <pageSetup paperSize="5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2019</vt:lpstr>
      <vt:lpstr>'Formato 2019'!Área_de_impresión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AOTERO</dc:creator>
  <cp:lastModifiedBy>Gerardo Garabito</cp:lastModifiedBy>
  <cp:lastPrinted>2019-07-09T20:29:05Z</cp:lastPrinted>
  <dcterms:created xsi:type="dcterms:W3CDTF">2019-02-27T13:36:19Z</dcterms:created>
  <dcterms:modified xsi:type="dcterms:W3CDTF">2019-07-09T20:32:46Z</dcterms:modified>
</cp:coreProperties>
</file>