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/>
  </bookViews>
  <sheets>
    <sheet name="PARTICI (" sheetId="8" r:id="rId1"/>
    <sheet name="FORTALE" sheetId="4" r:id="rId2"/>
    <sheet name="INFRA" sheetId="5" r:id="rId3"/>
    <sheet name="AGUA" sheetId="6" r:id="rId4"/>
    <sheet name="COMEDORES" sheetId="7" r:id="rId5"/>
  </sheets>
  <calcPr calcId="144525"/>
</workbook>
</file>

<file path=xl/calcChain.xml><?xml version="1.0" encoding="utf-8"?>
<calcChain xmlns="http://schemas.openxmlformats.org/spreadsheetml/2006/main">
  <c r="K15" i="6" l="1"/>
  <c r="K13" i="6"/>
  <c r="K12" i="6"/>
  <c r="K11" i="6"/>
  <c r="K10" i="6"/>
  <c r="I12" i="5"/>
  <c r="I10" i="5"/>
  <c r="I9" i="5"/>
  <c r="J19" i="4"/>
  <c r="J11" i="4"/>
  <c r="J14" i="4"/>
  <c r="J15" i="4"/>
  <c r="J13" i="4"/>
  <c r="J12" i="4"/>
  <c r="J16" i="4"/>
  <c r="F110" i="8" l="1"/>
  <c r="I31" i="8"/>
  <c r="I30" i="8"/>
  <c r="I29" i="8"/>
  <c r="I28" i="8"/>
  <c r="I27" i="8"/>
  <c r="I25" i="8"/>
  <c r="I26" i="8"/>
  <c r="I24" i="8"/>
  <c r="I23" i="8"/>
  <c r="I22" i="8"/>
  <c r="I21" i="8"/>
  <c r="I19" i="8"/>
  <c r="I20" i="8"/>
  <c r="I18" i="8"/>
  <c r="I17" i="8"/>
  <c r="I16" i="8"/>
  <c r="I15" i="8"/>
  <c r="I33" i="8" s="1"/>
  <c r="I14" i="8"/>
  <c r="I13" i="8"/>
  <c r="I12" i="8"/>
  <c r="I11" i="8"/>
</calcChain>
</file>

<file path=xl/sharedStrings.xml><?xml version="1.0" encoding="utf-8"?>
<sst xmlns="http://schemas.openxmlformats.org/spreadsheetml/2006/main" count="489" uniqueCount="153">
  <si>
    <t>CHEQUES</t>
  </si>
  <si>
    <t>NUMERO</t>
  </si>
  <si>
    <t>CONCEPTO</t>
  </si>
  <si>
    <t>CUENTA</t>
  </si>
  <si>
    <t>CANTIDAD</t>
  </si>
  <si>
    <t>Finiquito</t>
  </si>
  <si>
    <t>Participaciones</t>
  </si>
  <si>
    <t>FECHA</t>
  </si>
  <si>
    <t>H. AYUNTAMIENTO DE ZAPOTLAN DEL REY, JAL.  2015-2018</t>
  </si>
  <si>
    <t>NOMBRE</t>
  </si>
  <si>
    <t>FORTALECIMIENTO</t>
  </si>
  <si>
    <t>CANCELADO</t>
  </si>
  <si>
    <t>Alfredo Mendez Bazan</t>
  </si>
  <si>
    <t>Laudo</t>
  </si>
  <si>
    <t>Gerardo Tovar Reyes</t>
  </si>
  <si>
    <t>Mariana Godinez Lopez</t>
  </si>
  <si>
    <t>Julia Acuña Medina</t>
  </si>
  <si>
    <t>Esther Garcia Bedoy</t>
  </si>
  <si>
    <t>Luis Edgar Cardenas Jorge</t>
  </si>
  <si>
    <t>Sergio Humberto Estrada Reynoso</t>
  </si>
  <si>
    <t>Deportes</t>
  </si>
  <si>
    <t>Rosa Maria Cortes Ramirez</t>
  </si>
  <si>
    <t>Nomina</t>
  </si>
  <si>
    <t>Gloria Luna Herrera</t>
  </si>
  <si>
    <t>Subsidio al DIF</t>
  </si>
  <si>
    <t>Jose Jaime Castellanos Flores</t>
  </si>
  <si>
    <t>Combustible</t>
  </si>
  <si>
    <t>J. Trinidad Castellanos Ramirez</t>
  </si>
  <si>
    <t>Renta de vertedero</t>
  </si>
  <si>
    <t>Maria Luz Celina Gonzalez Diaz</t>
  </si>
  <si>
    <t>Alfredo Chavarria Martinez</t>
  </si>
  <si>
    <t>Ferreteria</t>
  </si>
  <si>
    <t>Edgar Castellanos Fernandez</t>
  </si>
  <si>
    <t>Anabel Flores Coronado</t>
  </si>
  <si>
    <t>Jose Martin Salcedo Gonzalez</t>
  </si>
  <si>
    <t>Jose Maria Ayala Godinez</t>
  </si>
  <si>
    <t>Sonia Angelica Mendoza Caballero</t>
  </si>
  <si>
    <t>Jorge Enrique Carbajal Zamora</t>
  </si>
  <si>
    <t>Uniformes deportivos</t>
  </si>
  <si>
    <t>Javier Rodriguez Macias</t>
  </si>
  <si>
    <t>Erika Nalleli Garcia Velazquez</t>
  </si>
  <si>
    <t>Jose Guadalupe Mares Amezola</t>
  </si>
  <si>
    <t>Adolfo Ramirez Sanchez</t>
  </si>
  <si>
    <t>Renta de mobiliario</t>
  </si>
  <si>
    <t>Pablo Salcido Rodriguez</t>
  </si>
  <si>
    <t>Imprenta</t>
  </si>
  <si>
    <t>Pedro Castellanos Segura</t>
  </si>
  <si>
    <t>Neumaticos</t>
  </si>
  <si>
    <t>Maestro de cultura</t>
  </si>
  <si>
    <t>Junior Guzman Ortiz</t>
  </si>
  <si>
    <t>Lehabim Eliezer Escoto Flores</t>
  </si>
  <si>
    <t>Refacciones</t>
  </si>
  <si>
    <t>Abel Maldonado Gutierrez</t>
  </si>
  <si>
    <t>Pinturas</t>
  </si>
  <si>
    <t>Formas valoradas</t>
  </si>
  <si>
    <t>Medicamento</t>
  </si>
  <si>
    <t>Becas deportivas</t>
  </si>
  <si>
    <t>Comida al personal</t>
  </si>
  <si>
    <t>Marco Antonio Montaño Franco</t>
  </si>
  <si>
    <t>Tortillas para comedor</t>
  </si>
  <si>
    <t>Imprenta y publicaciones</t>
  </si>
  <si>
    <t xml:space="preserve">Alfredo Chavarria Martinez </t>
  </si>
  <si>
    <t>Ferreteria y Material de mantenimiento</t>
  </si>
  <si>
    <t>Mantenimiento Neumaticos</t>
  </si>
  <si>
    <t>Municipio de Poncitlan, Jal</t>
  </si>
  <si>
    <t>Ayuntamiento Zapotlan del Rey</t>
  </si>
  <si>
    <t>Salvador Barajas Garcia</t>
  </si>
  <si>
    <t>Medicamento y viaticos</t>
  </si>
  <si>
    <t>Viaticos al personal</t>
  </si>
  <si>
    <t>Ma. Maxima Castellanos Rios</t>
  </si>
  <si>
    <t>Graciela Nuño Navarro</t>
  </si>
  <si>
    <t>Miguel Dominguez Casillas</t>
  </si>
  <si>
    <t>Telefono</t>
  </si>
  <si>
    <t>Limpieza y papeleria</t>
  </si>
  <si>
    <t>Oscar Felipe de Jesus Trujillo</t>
  </si>
  <si>
    <t>Aguinaldo</t>
  </si>
  <si>
    <t>Jose Luis Aranda Cornejo</t>
  </si>
  <si>
    <t>Apoyo Social</t>
  </si>
  <si>
    <t>Auxiliares de salud</t>
  </si>
  <si>
    <t>Eva Alejandra Becerra Carranza</t>
  </si>
  <si>
    <t>Festejo del dia del Niño</t>
  </si>
  <si>
    <t>David Hernandez Lomeli</t>
  </si>
  <si>
    <t>Stephany Pamela Valencia Guerrero</t>
  </si>
  <si>
    <t>Arturo López Perez</t>
  </si>
  <si>
    <t>Luis Alberto Flores Hernandez</t>
  </si>
  <si>
    <t>Atención Medica</t>
  </si>
  <si>
    <t>Juan Manuel Gutierrez Terrazas</t>
  </si>
  <si>
    <t>AIPROMADES</t>
  </si>
  <si>
    <t>Aportacion</t>
  </si>
  <si>
    <t>Irma Yolanda Castañon Robles</t>
  </si>
  <si>
    <t>Valentin Martinez Lopez</t>
  </si>
  <si>
    <t>Copiadoras</t>
  </si>
  <si>
    <t>Evento deportivo</t>
  </si>
  <si>
    <t>Blanca Alicia Piña de Anda</t>
  </si>
  <si>
    <t>Susana Medina Alvarez</t>
  </si>
  <si>
    <t>Lourdes Lizet Ascencio Perez</t>
  </si>
  <si>
    <t>Formatos del Registro Civil</t>
  </si>
  <si>
    <t>CR Formas S.A.   DE  C.V.</t>
  </si>
  <si>
    <t>Papeleria</t>
  </si>
  <si>
    <t>Juan Filiberto</t>
  </si>
  <si>
    <t>Israel Perez</t>
  </si>
  <si>
    <t>Jacqueline Coronado</t>
  </si>
  <si>
    <t>Jorge Luis Martinez</t>
  </si>
  <si>
    <t>Issac Ramirez</t>
  </si>
  <si>
    <t>Leobaldo Ramirez</t>
  </si>
  <si>
    <t>Omar Flores Uribe</t>
  </si>
  <si>
    <t>Ruben Uribe</t>
  </si>
  <si>
    <t>Claudio Jaramillo</t>
  </si>
  <si>
    <t>Playeras eventos</t>
  </si>
  <si>
    <t>Martha</t>
  </si>
  <si>
    <t>Banco de Alimentos</t>
  </si>
  <si>
    <t>Finiquitos</t>
  </si>
  <si>
    <t>DIF</t>
  </si>
  <si>
    <t>Aportaciones</t>
  </si>
  <si>
    <t>Rentas (vertederos, mueble)</t>
  </si>
  <si>
    <t>Educacion y Cultura</t>
  </si>
  <si>
    <t>Apoyos y auxiliares</t>
  </si>
  <si>
    <t>Registro Civil</t>
  </si>
  <si>
    <t>Viaticos, limpieza, papeleria</t>
  </si>
  <si>
    <t>Dia del niño</t>
  </si>
  <si>
    <t>Leticia Padilla Flores</t>
  </si>
  <si>
    <t>Corporativo Electrico Tapatio, S.A   de  C.V.</t>
  </si>
  <si>
    <t>Material electrico</t>
  </si>
  <si>
    <t>Combustible patrullas</t>
  </si>
  <si>
    <t>Refacciones patrullas</t>
  </si>
  <si>
    <t>Ferreteria y material reparación</t>
  </si>
  <si>
    <t>Comision Federal de Electricidad</t>
  </si>
  <si>
    <t>Energía electrica</t>
  </si>
  <si>
    <t>Energia electrica</t>
  </si>
  <si>
    <t>Total</t>
  </si>
  <si>
    <t>Infraestructura Urbana y Ecologica de Occidente, S.A de C.V</t>
  </si>
  <si>
    <t>4ta. Estimación C. Colón y Javier Mina</t>
  </si>
  <si>
    <t>INFRAESTRUCTURA</t>
  </si>
  <si>
    <t>5ta. Estimación C. Colón y Javier Mina</t>
  </si>
  <si>
    <t>6ta. Estimación C. Colón y Javier Mina</t>
  </si>
  <si>
    <t>Urbanizadora Ayense, S.A  de  C.V.</t>
  </si>
  <si>
    <t>30% Anticipo C. Zapata, Otatlán</t>
  </si>
  <si>
    <t>7ma. Estimación C. Colón y Javier Mina</t>
  </si>
  <si>
    <t>Calle Colón y Javier Mina</t>
  </si>
  <si>
    <t>Calle Zapata</t>
  </si>
  <si>
    <t>Ilda Margarita Muñoz Campos</t>
  </si>
  <si>
    <t>Gasto en Pozo #1, Zapotlán</t>
  </si>
  <si>
    <t>Agua Potable</t>
  </si>
  <si>
    <t>Jóse Jaime Castellanos Flores</t>
  </si>
  <si>
    <t>Enrique Garcia Perez</t>
  </si>
  <si>
    <t>Reparacion pozo de La Colonia</t>
  </si>
  <si>
    <t xml:space="preserve">Gasto en pozo #3, Zapotlán </t>
  </si>
  <si>
    <t>Alfredo Chavarría Martinez</t>
  </si>
  <si>
    <t>Material de mantenimiento</t>
  </si>
  <si>
    <t>Pozos (mantenimiento)</t>
  </si>
  <si>
    <t>Material reparación</t>
  </si>
  <si>
    <t>Energía eléctrica</t>
  </si>
  <si>
    <t>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</si>
</sst>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476250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0"/>
  <sheetViews>
    <sheetView tabSelected="1"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6.28515625" bestFit="1" customWidth="1"/>
    <col min="5" max="5" width="14.42578125" bestFit="1" customWidth="1"/>
    <col min="8" max="8" width="26.42578125" bestFit="1" customWidth="1"/>
    <col min="9" max="9" width="11.7109375" bestFit="1" customWidth="1"/>
  </cols>
  <sheetData>
    <row r="2" spans="1:9" x14ac:dyDescent="0.25">
      <c r="C2" s="37" t="s">
        <v>8</v>
      </c>
      <c r="D2" s="37"/>
    </row>
    <row r="3" spans="1:9" x14ac:dyDescent="0.25">
      <c r="C3" s="37" t="s">
        <v>0</v>
      </c>
      <c r="D3" s="37"/>
    </row>
    <row r="4" spans="1:9" x14ac:dyDescent="0.25">
      <c r="C4" s="20"/>
      <c r="D4" s="20"/>
    </row>
    <row r="6" spans="1:9" x14ac:dyDescent="0.25">
      <c r="A6" s="3" t="s">
        <v>7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9" s="8" customFormat="1" x14ac:dyDescent="0.25">
      <c r="A7" s="7"/>
      <c r="B7" s="7"/>
      <c r="C7" s="7"/>
      <c r="D7" s="7"/>
      <c r="E7" s="7"/>
      <c r="F7" s="7"/>
    </row>
    <row r="8" spans="1:9" s="8" customFormat="1" x14ac:dyDescent="0.25">
      <c r="A8" s="7"/>
      <c r="B8" s="7"/>
      <c r="C8" s="7"/>
      <c r="D8" s="7"/>
      <c r="E8" s="7"/>
      <c r="F8" s="7"/>
    </row>
    <row r="9" spans="1:9" s="8" customFormat="1" x14ac:dyDescent="0.25">
      <c r="A9" s="12">
        <v>42461</v>
      </c>
      <c r="B9" s="11">
        <v>3583</v>
      </c>
      <c r="C9" s="9" t="s">
        <v>39</v>
      </c>
      <c r="D9" s="25" t="s">
        <v>13</v>
      </c>
      <c r="E9" s="6" t="s">
        <v>6</v>
      </c>
      <c r="F9" s="18">
        <v>180000</v>
      </c>
    </row>
    <row r="10" spans="1:9" s="8" customFormat="1" x14ac:dyDescent="0.25">
      <c r="A10" s="12">
        <v>42465</v>
      </c>
      <c r="B10" s="11">
        <v>3584</v>
      </c>
      <c r="C10" s="9" t="s">
        <v>17</v>
      </c>
      <c r="D10" s="25" t="s">
        <v>57</v>
      </c>
      <c r="E10" s="6" t="s">
        <v>6</v>
      </c>
      <c r="F10" s="18">
        <v>10600</v>
      </c>
    </row>
    <row r="11" spans="1:9" s="8" customFormat="1" x14ac:dyDescent="0.25">
      <c r="A11" s="12">
        <v>42465</v>
      </c>
      <c r="B11" s="11">
        <v>3585</v>
      </c>
      <c r="C11" s="9" t="s">
        <v>58</v>
      </c>
      <c r="D11" s="25" t="s">
        <v>13</v>
      </c>
      <c r="E11" s="6" t="s">
        <v>6</v>
      </c>
      <c r="F11" s="18">
        <v>50000</v>
      </c>
      <c r="H11" s="24" t="s">
        <v>13</v>
      </c>
      <c r="I11" s="23">
        <f>F9+F11+F12+F13+F32+F33+F96+F107</f>
        <v>460311.07</v>
      </c>
    </row>
    <row r="12" spans="1:9" x14ac:dyDescent="0.25">
      <c r="A12" s="13">
        <v>42465</v>
      </c>
      <c r="B12" s="11">
        <v>3586</v>
      </c>
      <c r="C12" s="9" t="s">
        <v>40</v>
      </c>
      <c r="D12" s="25" t="s">
        <v>13</v>
      </c>
      <c r="E12" s="6" t="s">
        <v>6</v>
      </c>
      <c r="F12" s="19">
        <v>41483.300000000003</v>
      </c>
      <c r="H12" s="5" t="s">
        <v>111</v>
      </c>
      <c r="I12" s="1">
        <f>F35+F36+F38+F41+F98+F101+F109</f>
        <v>71566.429999999993</v>
      </c>
    </row>
    <row r="13" spans="1:9" x14ac:dyDescent="0.25">
      <c r="A13" s="12">
        <v>42465</v>
      </c>
      <c r="B13" s="11">
        <v>3587</v>
      </c>
      <c r="C13" s="10" t="s">
        <v>40</v>
      </c>
      <c r="D13" s="25" t="s">
        <v>13</v>
      </c>
      <c r="E13" s="6" t="s">
        <v>6</v>
      </c>
      <c r="F13" s="19">
        <v>13827.77</v>
      </c>
      <c r="H13" s="5" t="s">
        <v>22</v>
      </c>
      <c r="I13" s="1">
        <f>F25+F26+F27+F104+F105+F106</f>
        <v>1534071.02</v>
      </c>
    </row>
    <row r="14" spans="1:9" x14ac:dyDescent="0.25">
      <c r="A14" s="13">
        <v>42466</v>
      </c>
      <c r="B14" s="11">
        <v>3588</v>
      </c>
      <c r="C14" s="10" t="s">
        <v>41</v>
      </c>
      <c r="D14" s="25" t="s">
        <v>59</v>
      </c>
      <c r="E14" s="6" t="s">
        <v>6</v>
      </c>
      <c r="F14" s="19">
        <v>4200</v>
      </c>
      <c r="H14" s="5" t="s">
        <v>31</v>
      </c>
      <c r="I14" s="1">
        <f>F19+F20+F103</f>
        <v>142059.18</v>
      </c>
    </row>
    <row r="15" spans="1:9" x14ac:dyDescent="0.25">
      <c r="A15" s="12">
        <v>42466</v>
      </c>
      <c r="B15" s="11">
        <v>3589</v>
      </c>
      <c r="C15" s="10" t="s">
        <v>41</v>
      </c>
      <c r="D15" s="25" t="s">
        <v>59</v>
      </c>
      <c r="E15" s="6" t="s">
        <v>6</v>
      </c>
      <c r="F15" s="19">
        <v>6816</v>
      </c>
      <c r="H15" s="5" t="s">
        <v>51</v>
      </c>
      <c r="I15" s="1">
        <f>F21+F52+F60+F68+F70+F79</f>
        <v>131602.75999999998</v>
      </c>
    </row>
    <row r="16" spans="1:9" x14ac:dyDescent="0.25">
      <c r="A16" s="13">
        <v>42466</v>
      </c>
      <c r="B16" s="11">
        <v>3590</v>
      </c>
      <c r="C16" s="10" t="s">
        <v>50</v>
      </c>
      <c r="D16" s="25" t="s">
        <v>60</v>
      </c>
      <c r="E16" s="6" t="s">
        <v>6</v>
      </c>
      <c r="F16" s="19">
        <v>23596.720000000001</v>
      </c>
      <c r="H16" s="5" t="s">
        <v>47</v>
      </c>
      <c r="I16" s="1">
        <f>F22+F67</f>
        <v>24120.07</v>
      </c>
    </row>
    <row r="17" spans="1:9" x14ac:dyDescent="0.25">
      <c r="A17" s="12">
        <v>42467</v>
      </c>
      <c r="B17" s="11">
        <v>3591</v>
      </c>
      <c r="C17" s="10" t="s">
        <v>42</v>
      </c>
      <c r="D17" s="24" t="s">
        <v>43</v>
      </c>
      <c r="E17" s="6" t="s">
        <v>6</v>
      </c>
      <c r="F17" s="19">
        <v>5351</v>
      </c>
      <c r="H17" s="5" t="s">
        <v>26</v>
      </c>
      <c r="I17" s="1">
        <f>F55</f>
        <v>260133.91</v>
      </c>
    </row>
    <row r="18" spans="1:9" x14ac:dyDescent="0.25">
      <c r="A18" s="13">
        <v>42467</v>
      </c>
      <c r="B18" s="11">
        <v>3592</v>
      </c>
      <c r="C18" s="10" t="s">
        <v>42</v>
      </c>
      <c r="D18" s="24" t="s">
        <v>43</v>
      </c>
      <c r="E18" s="6" t="s">
        <v>6</v>
      </c>
      <c r="F18" s="19">
        <v>15700</v>
      </c>
      <c r="H18" s="5" t="s">
        <v>20</v>
      </c>
      <c r="I18" s="1">
        <f>F23+F30+F45+F59+F71+F99+F100+F108</f>
        <v>92031.080000000016</v>
      </c>
    </row>
    <row r="19" spans="1:9" x14ac:dyDescent="0.25">
      <c r="A19" s="12">
        <v>42471</v>
      </c>
      <c r="B19" s="11">
        <v>3593</v>
      </c>
      <c r="C19" s="10" t="s">
        <v>61</v>
      </c>
      <c r="D19" s="24" t="s">
        <v>62</v>
      </c>
      <c r="E19" s="6" t="s">
        <v>6</v>
      </c>
      <c r="F19" s="19">
        <v>77205.64</v>
      </c>
      <c r="H19" s="5" t="s">
        <v>55</v>
      </c>
      <c r="I19" s="1">
        <f>F29+F61+F66+F72+F77</f>
        <v>12066.189999999999</v>
      </c>
    </row>
    <row r="20" spans="1:9" x14ac:dyDescent="0.25">
      <c r="A20" s="13">
        <v>42471</v>
      </c>
      <c r="B20" s="11">
        <v>3594</v>
      </c>
      <c r="C20" s="10" t="s">
        <v>61</v>
      </c>
      <c r="D20" s="24" t="s">
        <v>62</v>
      </c>
      <c r="E20" s="6" t="s">
        <v>6</v>
      </c>
      <c r="F20" s="19">
        <v>27141.49</v>
      </c>
      <c r="H20" s="5" t="s">
        <v>112</v>
      </c>
      <c r="I20" s="1">
        <f>F28</f>
        <v>120000</v>
      </c>
    </row>
    <row r="21" spans="1:9" x14ac:dyDescent="0.25">
      <c r="A21" s="2">
        <v>42472</v>
      </c>
      <c r="B21" s="11">
        <v>3595</v>
      </c>
      <c r="C21" s="10" t="s">
        <v>29</v>
      </c>
      <c r="D21" s="24" t="s">
        <v>51</v>
      </c>
      <c r="E21" s="6" t="s">
        <v>6</v>
      </c>
      <c r="F21" s="19">
        <v>45797.77</v>
      </c>
      <c r="H21" s="5" t="s">
        <v>113</v>
      </c>
      <c r="I21" s="1">
        <f>F44+F95</f>
        <v>44500</v>
      </c>
    </row>
    <row r="22" spans="1:9" x14ac:dyDescent="0.25">
      <c r="A22" s="2">
        <v>42472</v>
      </c>
      <c r="B22" s="11">
        <v>3596</v>
      </c>
      <c r="C22" s="10" t="s">
        <v>46</v>
      </c>
      <c r="D22" s="24" t="s">
        <v>63</v>
      </c>
      <c r="E22" s="6" t="s">
        <v>6</v>
      </c>
      <c r="F22" s="19">
        <v>5580</v>
      </c>
      <c r="H22" s="5" t="s">
        <v>45</v>
      </c>
      <c r="I22" s="1">
        <f>F16+F56+F57+F58+F80</f>
        <v>48235.12</v>
      </c>
    </row>
    <row r="23" spans="1:9" x14ac:dyDescent="0.25">
      <c r="A23" s="12">
        <v>42472</v>
      </c>
      <c r="B23" s="11">
        <v>3597</v>
      </c>
      <c r="C23" s="10" t="s">
        <v>37</v>
      </c>
      <c r="D23" s="24" t="s">
        <v>38</v>
      </c>
      <c r="E23" s="6" t="s">
        <v>6</v>
      </c>
      <c r="F23" s="19">
        <v>3596</v>
      </c>
      <c r="H23" s="5" t="s">
        <v>114</v>
      </c>
      <c r="I23" s="1">
        <f>F17+F18+F24+F65</f>
        <v>56694.63</v>
      </c>
    </row>
    <row r="24" spans="1:9" x14ac:dyDescent="0.25">
      <c r="A24" s="13">
        <v>42472</v>
      </c>
      <c r="B24" s="11">
        <v>3598</v>
      </c>
      <c r="C24" s="10" t="s">
        <v>64</v>
      </c>
      <c r="D24" s="24" t="s">
        <v>28</v>
      </c>
      <c r="E24" s="6" t="s">
        <v>6</v>
      </c>
      <c r="F24" s="19">
        <v>22968</v>
      </c>
      <c r="H24" s="5" t="s">
        <v>115</v>
      </c>
      <c r="I24" s="1">
        <f>F82+F83+F84+F85+F86+F87+F88+F89+F91+F92+F93+F94</f>
        <v>58606.66</v>
      </c>
    </row>
    <row r="25" spans="1:9" x14ac:dyDescent="0.25">
      <c r="A25" s="12">
        <v>42475</v>
      </c>
      <c r="B25" s="11">
        <v>3599</v>
      </c>
      <c r="C25" s="10" t="s">
        <v>65</v>
      </c>
      <c r="D25" s="24" t="s">
        <v>22</v>
      </c>
      <c r="E25" s="6" t="s">
        <v>6</v>
      </c>
      <c r="F25" s="19">
        <v>628283.62</v>
      </c>
      <c r="H25" s="5" t="s">
        <v>72</v>
      </c>
      <c r="I25" s="1">
        <f>F39</f>
        <v>13084</v>
      </c>
    </row>
    <row r="26" spans="1:9" x14ac:dyDescent="0.25">
      <c r="A26" s="13">
        <v>42475</v>
      </c>
      <c r="B26" s="11">
        <v>3600</v>
      </c>
      <c r="C26" s="10" t="s">
        <v>19</v>
      </c>
      <c r="D26" s="24" t="s">
        <v>22</v>
      </c>
      <c r="E26" s="6" t="s">
        <v>6</v>
      </c>
      <c r="F26" s="19">
        <v>94380.88</v>
      </c>
      <c r="H26" s="5" t="s">
        <v>116</v>
      </c>
      <c r="I26" s="1">
        <f>F49+F50</f>
        <v>12200</v>
      </c>
    </row>
    <row r="27" spans="1:9" x14ac:dyDescent="0.25">
      <c r="A27" s="12">
        <v>42475</v>
      </c>
      <c r="B27" s="11">
        <v>3601</v>
      </c>
      <c r="C27" s="10" t="s">
        <v>19</v>
      </c>
      <c r="D27" s="24" t="s">
        <v>22</v>
      </c>
      <c r="E27" s="6" t="s">
        <v>6</v>
      </c>
      <c r="F27" s="19">
        <v>26812</v>
      </c>
      <c r="H27" s="5" t="s">
        <v>91</v>
      </c>
      <c r="I27" s="1">
        <f>F69</f>
        <v>4429.3500000000004</v>
      </c>
    </row>
    <row r="28" spans="1:9" x14ac:dyDescent="0.25">
      <c r="A28" s="13">
        <v>42475</v>
      </c>
      <c r="B28" s="11">
        <v>3602</v>
      </c>
      <c r="C28" s="10" t="s">
        <v>23</v>
      </c>
      <c r="D28" s="24" t="s">
        <v>24</v>
      </c>
      <c r="E28" s="6" t="s">
        <v>6</v>
      </c>
      <c r="F28" s="19">
        <v>120000</v>
      </c>
      <c r="H28" s="5" t="s">
        <v>117</v>
      </c>
      <c r="I28" s="1">
        <f>F46</f>
        <v>6900</v>
      </c>
    </row>
    <row r="29" spans="1:9" x14ac:dyDescent="0.25">
      <c r="A29" s="12">
        <v>42475</v>
      </c>
      <c r="B29" s="11">
        <v>3603</v>
      </c>
      <c r="C29" s="10" t="s">
        <v>66</v>
      </c>
      <c r="D29" s="24" t="s">
        <v>67</v>
      </c>
      <c r="E29" s="6" t="s">
        <v>6</v>
      </c>
      <c r="F29" s="19">
        <v>3775.19</v>
      </c>
      <c r="H29" s="5" t="s">
        <v>75</v>
      </c>
      <c r="I29" s="1">
        <f>F48</f>
        <v>300000</v>
      </c>
    </row>
    <row r="30" spans="1:9" x14ac:dyDescent="0.25">
      <c r="A30" s="13">
        <v>42475</v>
      </c>
      <c r="B30" s="11">
        <v>3604</v>
      </c>
      <c r="C30" s="10" t="s">
        <v>44</v>
      </c>
      <c r="D30" s="24" t="s">
        <v>56</v>
      </c>
      <c r="E30" s="6" t="s">
        <v>6</v>
      </c>
      <c r="F30" s="19">
        <v>25000</v>
      </c>
      <c r="H30" s="5" t="s">
        <v>118</v>
      </c>
      <c r="I30" s="1">
        <f>F10+F14+F15+F31+F40+F43+F64</f>
        <v>82372</v>
      </c>
    </row>
    <row r="31" spans="1:9" x14ac:dyDescent="0.25">
      <c r="A31" s="13">
        <v>42475</v>
      </c>
      <c r="B31" s="11">
        <v>3605</v>
      </c>
      <c r="C31" s="10" t="s">
        <v>19</v>
      </c>
      <c r="D31" s="24" t="s">
        <v>68</v>
      </c>
      <c r="E31" s="6" t="s">
        <v>6</v>
      </c>
      <c r="F31" s="19">
        <v>15600</v>
      </c>
      <c r="H31" s="5" t="s">
        <v>53</v>
      </c>
      <c r="I31" s="1">
        <f>F62</f>
        <v>19234</v>
      </c>
    </row>
    <row r="32" spans="1:9" x14ac:dyDescent="0.25">
      <c r="A32" s="13">
        <v>42475</v>
      </c>
      <c r="B32" s="11">
        <v>3606</v>
      </c>
      <c r="C32" s="10" t="s">
        <v>35</v>
      </c>
      <c r="D32" s="24" t="s">
        <v>13</v>
      </c>
      <c r="E32" s="6" t="s">
        <v>6</v>
      </c>
      <c r="F32" s="19">
        <v>30000</v>
      </c>
      <c r="H32" s="5" t="s">
        <v>119</v>
      </c>
      <c r="I32" s="1">
        <v>60000</v>
      </c>
    </row>
    <row r="33" spans="1:9" x14ac:dyDescent="0.25">
      <c r="A33" s="13">
        <v>42475</v>
      </c>
      <c r="B33" s="11">
        <v>3607</v>
      </c>
      <c r="C33" s="10" t="s">
        <v>36</v>
      </c>
      <c r="D33" s="24" t="s">
        <v>13</v>
      </c>
      <c r="E33" s="6" t="s">
        <v>6</v>
      </c>
      <c r="F33" s="19">
        <v>50000</v>
      </c>
      <c r="I33" s="21">
        <f>SUM(I11:I32)</f>
        <v>3554217.47</v>
      </c>
    </row>
    <row r="34" spans="1:9" x14ac:dyDescent="0.25">
      <c r="A34" s="13">
        <v>42475</v>
      </c>
      <c r="B34" s="11">
        <v>3608</v>
      </c>
      <c r="C34" s="10" t="s">
        <v>11</v>
      </c>
      <c r="D34" s="24" t="s">
        <v>11</v>
      </c>
      <c r="E34" s="6" t="s">
        <v>6</v>
      </c>
      <c r="F34" s="21">
        <v>0</v>
      </c>
    </row>
    <row r="35" spans="1:9" x14ac:dyDescent="0.25">
      <c r="A35" s="13">
        <v>42475</v>
      </c>
      <c r="B35" s="11">
        <v>3609</v>
      </c>
      <c r="C35" s="10" t="s">
        <v>69</v>
      </c>
      <c r="D35" s="24" t="s">
        <v>5</v>
      </c>
      <c r="E35" s="6" t="s">
        <v>6</v>
      </c>
      <c r="F35" s="21">
        <v>6468</v>
      </c>
    </row>
    <row r="36" spans="1:9" x14ac:dyDescent="0.25">
      <c r="A36" s="13">
        <v>42475</v>
      </c>
      <c r="B36" s="11">
        <v>3610</v>
      </c>
      <c r="C36" s="10" t="s">
        <v>70</v>
      </c>
      <c r="D36" s="24" t="s">
        <v>5</v>
      </c>
      <c r="E36" s="6" t="s">
        <v>6</v>
      </c>
      <c r="F36" s="21">
        <v>6846</v>
      </c>
    </row>
    <row r="37" spans="1:9" x14ac:dyDescent="0.25">
      <c r="A37" s="13">
        <v>42475</v>
      </c>
      <c r="B37" s="11">
        <v>3611</v>
      </c>
      <c r="C37" s="10" t="s">
        <v>11</v>
      </c>
      <c r="D37" s="24" t="s">
        <v>11</v>
      </c>
      <c r="E37" s="6" t="s">
        <v>6</v>
      </c>
      <c r="F37" s="21">
        <v>0</v>
      </c>
    </row>
    <row r="38" spans="1:9" x14ac:dyDescent="0.25">
      <c r="A38" s="13">
        <v>42475</v>
      </c>
      <c r="B38" s="11">
        <v>3612</v>
      </c>
      <c r="C38" s="10" t="s">
        <v>71</v>
      </c>
      <c r="D38" s="24" t="s">
        <v>5</v>
      </c>
      <c r="E38" s="6" t="s">
        <v>6</v>
      </c>
      <c r="F38" s="21">
        <v>15000</v>
      </c>
    </row>
    <row r="39" spans="1:9" x14ac:dyDescent="0.25">
      <c r="A39" s="13">
        <v>42475</v>
      </c>
      <c r="B39" s="11">
        <v>3613</v>
      </c>
      <c r="C39" s="10" t="s">
        <v>19</v>
      </c>
      <c r="D39" s="24" t="s">
        <v>72</v>
      </c>
      <c r="E39" s="6" t="s">
        <v>6</v>
      </c>
      <c r="F39" s="21">
        <v>13084</v>
      </c>
    </row>
    <row r="40" spans="1:9" x14ac:dyDescent="0.25">
      <c r="A40" s="13">
        <v>42475</v>
      </c>
      <c r="B40" s="11">
        <v>3614</v>
      </c>
      <c r="C40" s="10" t="s">
        <v>19</v>
      </c>
      <c r="D40" s="24" t="s">
        <v>73</v>
      </c>
      <c r="E40" s="6" t="s">
        <v>6</v>
      </c>
      <c r="F40" s="21">
        <v>40000</v>
      </c>
    </row>
    <row r="41" spans="1:9" x14ac:dyDescent="0.25">
      <c r="A41" s="13">
        <v>42475</v>
      </c>
      <c r="B41" s="11">
        <v>3615</v>
      </c>
      <c r="C41" s="10" t="s">
        <v>94</v>
      </c>
      <c r="D41" s="24" t="s">
        <v>5</v>
      </c>
      <c r="E41" s="6" t="s">
        <v>6</v>
      </c>
      <c r="F41" s="21">
        <v>7536.5</v>
      </c>
    </row>
    <row r="42" spans="1:9" x14ac:dyDescent="0.25">
      <c r="A42" s="13">
        <v>42479</v>
      </c>
      <c r="B42" s="11">
        <v>3616</v>
      </c>
      <c r="C42" s="10" t="s">
        <v>11</v>
      </c>
      <c r="D42" s="24" t="s">
        <v>11</v>
      </c>
      <c r="E42" s="6" t="s">
        <v>6</v>
      </c>
      <c r="F42" s="21">
        <v>0</v>
      </c>
    </row>
    <row r="43" spans="1:9" x14ac:dyDescent="0.25">
      <c r="A43" s="13">
        <v>42475</v>
      </c>
      <c r="B43" s="11">
        <v>3617</v>
      </c>
      <c r="C43" s="10" t="s">
        <v>17</v>
      </c>
      <c r="D43" s="24" t="s">
        <v>57</v>
      </c>
      <c r="E43" s="6" t="s">
        <v>6</v>
      </c>
      <c r="F43" s="21">
        <v>4563</v>
      </c>
    </row>
    <row r="44" spans="1:9" x14ac:dyDescent="0.25">
      <c r="A44" s="13">
        <v>42480</v>
      </c>
      <c r="B44" s="11">
        <v>3618</v>
      </c>
      <c r="C44" s="10" t="s">
        <v>87</v>
      </c>
      <c r="D44" s="24" t="s">
        <v>88</v>
      </c>
      <c r="E44" s="6" t="s">
        <v>6</v>
      </c>
      <c r="F44" s="21">
        <v>36000</v>
      </c>
    </row>
    <row r="45" spans="1:9" x14ac:dyDescent="0.25">
      <c r="A45" s="13">
        <v>42480</v>
      </c>
      <c r="B45" s="11">
        <v>3619</v>
      </c>
      <c r="C45" s="10" t="s">
        <v>74</v>
      </c>
      <c r="D45" s="24" t="s">
        <v>38</v>
      </c>
      <c r="E45" s="6" t="s">
        <v>6</v>
      </c>
      <c r="F45" s="21">
        <v>36572.480000000003</v>
      </c>
    </row>
    <row r="46" spans="1:9" x14ac:dyDescent="0.25">
      <c r="A46" s="13">
        <v>42480</v>
      </c>
      <c r="B46" s="11">
        <v>3620</v>
      </c>
      <c r="C46" s="10" t="s">
        <v>95</v>
      </c>
      <c r="D46" s="24" t="s">
        <v>96</v>
      </c>
      <c r="E46" s="6" t="s">
        <v>6</v>
      </c>
      <c r="F46" s="21">
        <v>6900</v>
      </c>
    </row>
    <row r="47" spans="1:9" x14ac:dyDescent="0.25">
      <c r="A47" s="2">
        <v>42480</v>
      </c>
      <c r="B47" s="11">
        <v>3621</v>
      </c>
      <c r="C47" s="10" t="s">
        <v>11</v>
      </c>
      <c r="D47" s="24" t="s">
        <v>11</v>
      </c>
      <c r="E47" s="6" t="s">
        <v>6</v>
      </c>
      <c r="F47" s="21">
        <v>0</v>
      </c>
    </row>
    <row r="48" spans="1:9" x14ac:dyDescent="0.25">
      <c r="A48" s="2">
        <v>42481</v>
      </c>
      <c r="B48" s="11">
        <v>3622</v>
      </c>
      <c r="C48" s="10" t="s">
        <v>65</v>
      </c>
      <c r="D48" s="24" t="s">
        <v>75</v>
      </c>
      <c r="E48" s="6" t="s">
        <v>6</v>
      </c>
      <c r="F48" s="21">
        <v>300000</v>
      </c>
    </row>
    <row r="49" spans="1:6" x14ac:dyDescent="0.25">
      <c r="A49" s="2">
        <v>42481</v>
      </c>
      <c r="B49" s="11">
        <v>3623</v>
      </c>
      <c r="C49" s="10" t="s">
        <v>76</v>
      </c>
      <c r="D49" s="24" t="s">
        <v>77</v>
      </c>
      <c r="E49" s="6" t="s">
        <v>6</v>
      </c>
      <c r="F49" s="21">
        <v>3200</v>
      </c>
    </row>
    <row r="50" spans="1:6" x14ac:dyDescent="0.25">
      <c r="A50" s="2">
        <v>42482</v>
      </c>
      <c r="B50" s="11">
        <v>3624</v>
      </c>
      <c r="C50" s="10" t="s">
        <v>19</v>
      </c>
      <c r="D50" s="24" t="s">
        <v>78</v>
      </c>
      <c r="E50" s="6" t="s">
        <v>6</v>
      </c>
      <c r="F50" s="21">
        <v>9000</v>
      </c>
    </row>
    <row r="51" spans="1:6" x14ac:dyDescent="0.25">
      <c r="A51" s="2">
        <v>42482</v>
      </c>
      <c r="B51" s="11">
        <v>3625</v>
      </c>
      <c r="C51" s="10" t="s">
        <v>79</v>
      </c>
      <c r="D51" s="24" t="s">
        <v>80</v>
      </c>
      <c r="E51" s="6" t="s">
        <v>6</v>
      </c>
      <c r="F51" s="21">
        <v>50000</v>
      </c>
    </row>
    <row r="52" spans="1:6" x14ac:dyDescent="0.25">
      <c r="A52" s="2">
        <v>42485</v>
      </c>
      <c r="B52" s="11">
        <v>3626</v>
      </c>
      <c r="C52" s="10" t="s">
        <v>11</v>
      </c>
      <c r="D52" s="24" t="s">
        <v>11</v>
      </c>
      <c r="E52" s="6" t="s">
        <v>6</v>
      </c>
      <c r="F52" s="21">
        <v>0</v>
      </c>
    </row>
    <row r="53" spans="1:6" x14ac:dyDescent="0.25">
      <c r="A53" s="2">
        <v>42485</v>
      </c>
      <c r="B53" s="11">
        <v>3627</v>
      </c>
      <c r="C53" s="10" t="s">
        <v>11</v>
      </c>
      <c r="D53" s="24" t="s">
        <v>11</v>
      </c>
      <c r="E53" s="6" t="s">
        <v>6</v>
      </c>
      <c r="F53" s="21">
        <v>0</v>
      </c>
    </row>
    <row r="54" spans="1:6" x14ac:dyDescent="0.25">
      <c r="A54" s="2">
        <v>42485</v>
      </c>
      <c r="B54" s="11">
        <v>3628</v>
      </c>
      <c r="C54" s="10" t="s">
        <v>11</v>
      </c>
      <c r="D54" s="24" t="s">
        <v>11</v>
      </c>
      <c r="E54" s="6" t="s">
        <v>6</v>
      </c>
      <c r="F54" s="21">
        <v>0</v>
      </c>
    </row>
    <row r="55" spans="1:6" x14ac:dyDescent="0.25">
      <c r="A55" s="2">
        <v>42485</v>
      </c>
      <c r="B55" s="11">
        <v>3629</v>
      </c>
      <c r="C55" s="10" t="s">
        <v>25</v>
      </c>
      <c r="D55" s="24" t="s">
        <v>26</v>
      </c>
      <c r="E55" s="6" t="s">
        <v>6</v>
      </c>
      <c r="F55" s="21">
        <v>260133.91</v>
      </c>
    </row>
    <row r="56" spans="1:6" x14ac:dyDescent="0.25">
      <c r="A56" s="2">
        <v>42485</v>
      </c>
      <c r="B56" s="11">
        <v>3630</v>
      </c>
      <c r="C56" s="10" t="s">
        <v>86</v>
      </c>
      <c r="D56" s="24" t="s">
        <v>60</v>
      </c>
      <c r="E56" s="6" t="s">
        <v>6</v>
      </c>
      <c r="F56" s="21">
        <v>1774.8</v>
      </c>
    </row>
    <row r="57" spans="1:6" x14ac:dyDescent="0.25">
      <c r="A57" s="2">
        <v>42485</v>
      </c>
      <c r="B57" s="11">
        <v>3631</v>
      </c>
      <c r="C57" s="10" t="s">
        <v>97</v>
      </c>
      <c r="D57" s="24" t="s">
        <v>54</v>
      </c>
      <c r="E57" s="6" t="s">
        <v>6</v>
      </c>
      <c r="F57" s="21">
        <v>4350</v>
      </c>
    </row>
    <row r="58" spans="1:6" x14ac:dyDescent="0.25">
      <c r="A58" s="2">
        <v>42485</v>
      </c>
      <c r="B58" s="11">
        <v>3632</v>
      </c>
      <c r="C58" s="10" t="s">
        <v>18</v>
      </c>
      <c r="D58" s="24" t="s">
        <v>60</v>
      </c>
      <c r="E58" s="6" t="s">
        <v>6</v>
      </c>
      <c r="F58" s="21">
        <v>10092</v>
      </c>
    </row>
    <row r="59" spans="1:6" x14ac:dyDescent="0.25">
      <c r="A59" s="2">
        <v>42485</v>
      </c>
      <c r="B59" s="11">
        <v>3633</v>
      </c>
      <c r="C59" s="10" t="s">
        <v>18</v>
      </c>
      <c r="D59" s="24" t="s">
        <v>38</v>
      </c>
      <c r="E59" s="6" t="s">
        <v>6</v>
      </c>
      <c r="F59" s="21">
        <v>12325</v>
      </c>
    </row>
    <row r="60" spans="1:6" x14ac:dyDescent="0.25">
      <c r="A60" s="2">
        <v>42485</v>
      </c>
      <c r="B60" s="11">
        <v>3634</v>
      </c>
      <c r="C60" s="10" t="s">
        <v>29</v>
      </c>
      <c r="D60" s="24" t="s">
        <v>51</v>
      </c>
      <c r="E60" s="6" t="s">
        <v>6</v>
      </c>
      <c r="F60" s="21">
        <v>13346.25</v>
      </c>
    </row>
    <row r="61" spans="1:6" x14ac:dyDescent="0.25">
      <c r="A61" s="2">
        <v>42485</v>
      </c>
      <c r="B61" s="11">
        <v>3635</v>
      </c>
      <c r="C61" s="10" t="s">
        <v>90</v>
      </c>
      <c r="D61" s="24" t="s">
        <v>85</v>
      </c>
      <c r="E61" s="6" t="s">
        <v>6</v>
      </c>
      <c r="F61" s="21">
        <v>1350</v>
      </c>
    </row>
    <row r="62" spans="1:6" x14ac:dyDescent="0.25">
      <c r="A62" s="2">
        <v>42485</v>
      </c>
      <c r="B62" s="11">
        <v>3636</v>
      </c>
      <c r="C62" s="10" t="s">
        <v>52</v>
      </c>
      <c r="D62" s="24" t="s">
        <v>53</v>
      </c>
      <c r="E62" s="6" t="s">
        <v>6</v>
      </c>
      <c r="F62" s="21">
        <v>19234</v>
      </c>
    </row>
    <row r="63" spans="1:6" x14ac:dyDescent="0.25">
      <c r="A63" s="2">
        <v>42485</v>
      </c>
      <c r="B63" s="11">
        <v>3637</v>
      </c>
      <c r="C63" s="10" t="s">
        <v>11</v>
      </c>
      <c r="D63" s="24" t="s">
        <v>11</v>
      </c>
      <c r="E63" s="6" t="s">
        <v>6</v>
      </c>
      <c r="F63" s="21">
        <v>0</v>
      </c>
    </row>
    <row r="64" spans="1:6" x14ac:dyDescent="0.25">
      <c r="A64" s="2">
        <v>42485</v>
      </c>
      <c r="B64" s="11">
        <v>3638</v>
      </c>
      <c r="C64" s="10" t="s">
        <v>33</v>
      </c>
      <c r="D64" s="24" t="s">
        <v>98</v>
      </c>
      <c r="E64" s="6" t="s">
        <v>6</v>
      </c>
      <c r="F64" s="21">
        <v>593</v>
      </c>
    </row>
    <row r="65" spans="1:6" x14ac:dyDescent="0.25">
      <c r="A65" s="2">
        <v>42485</v>
      </c>
      <c r="B65" s="11">
        <v>3639</v>
      </c>
      <c r="C65" s="10" t="s">
        <v>27</v>
      </c>
      <c r="D65" s="24" t="s">
        <v>28</v>
      </c>
      <c r="E65" s="6" t="s">
        <v>6</v>
      </c>
      <c r="F65" s="21">
        <v>12675.63</v>
      </c>
    </row>
    <row r="66" spans="1:6" x14ac:dyDescent="0.25">
      <c r="A66" s="2">
        <v>42485</v>
      </c>
      <c r="B66" s="11">
        <v>3640</v>
      </c>
      <c r="C66" s="10" t="s">
        <v>34</v>
      </c>
      <c r="D66" s="24" t="s">
        <v>85</v>
      </c>
      <c r="E66" s="6" t="s">
        <v>6</v>
      </c>
      <c r="F66" s="21">
        <v>3904.2</v>
      </c>
    </row>
    <row r="67" spans="1:6" x14ac:dyDescent="0.25">
      <c r="A67" s="2">
        <v>42485</v>
      </c>
      <c r="B67" s="11">
        <v>3641</v>
      </c>
      <c r="C67" s="10" t="s">
        <v>99</v>
      </c>
      <c r="D67" s="24" t="s">
        <v>47</v>
      </c>
      <c r="E67" s="6" t="s">
        <v>6</v>
      </c>
      <c r="F67" s="21">
        <v>18540.07</v>
      </c>
    </row>
    <row r="68" spans="1:6" x14ac:dyDescent="0.25">
      <c r="A68" s="2">
        <v>42486</v>
      </c>
      <c r="B68" s="11">
        <v>3642</v>
      </c>
      <c r="C68" s="10" t="s">
        <v>29</v>
      </c>
      <c r="D68" s="24" t="s">
        <v>51</v>
      </c>
      <c r="E68" s="6" t="s">
        <v>6</v>
      </c>
      <c r="F68" s="21">
        <v>11144.94</v>
      </c>
    </row>
    <row r="69" spans="1:6" x14ac:dyDescent="0.25">
      <c r="A69" s="2">
        <v>42486</v>
      </c>
      <c r="B69" s="11">
        <v>3643</v>
      </c>
      <c r="C69" s="10" t="s">
        <v>12</v>
      </c>
      <c r="D69" s="24" t="s">
        <v>91</v>
      </c>
      <c r="E69" s="6" t="s">
        <v>6</v>
      </c>
      <c r="F69" s="21">
        <v>4429.3500000000004</v>
      </c>
    </row>
    <row r="70" spans="1:6" x14ac:dyDescent="0.25">
      <c r="A70" s="2">
        <v>42486</v>
      </c>
      <c r="B70" s="11">
        <v>3644</v>
      </c>
      <c r="C70" s="10" t="s">
        <v>29</v>
      </c>
      <c r="D70" s="24" t="s">
        <v>51</v>
      </c>
      <c r="E70" s="6" t="s">
        <v>6</v>
      </c>
      <c r="F70" s="21">
        <v>17210.509999999998</v>
      </c>
    </row>
    <row r="71" spans="1:6" x14ac:dyDescent="0.25">
      <c r="A71" s="2">
        <v>42486</v>
      </c>
      <c r="B71" s="11">
        <v>3645</v>
      </c>
      <c r="C71" s="10" t="s">
        <v>21</v>
      </c>
      <c r="D71" s="24" t="s">
        <v>92</v>
      </c>
      <c r="E71" s="6" t="s">
        <v>6</v>
      </c>
      <c r="F71" s="21">
        <v>780</v>
      </c>
    </row>
    <row r="72" spans="1:6" x14ac:dyDescent="0.25">
      <c r="A72" s="2">
        <v>42486</v>
      </c>
      <c r="B72" s="11">
        <v>3646</v>
      </c>
      <c r="C72" s="10" t="s">
        <v>100</v>
      </c>
      <c r="D72" s="24" t="s">
        <v>85</v>
      </c>
      <c r="E72" s="6" t="s">
        <v>6</v>
      </c>
      <c r="F72" s="21">
        <v>2586.8000000000002</v>
      </c>
    </row>
    <row r="73" spans="1:6" x14ac:dyDescent="0.25">
      <c r="A73" s="2">
        <v>42486</v>
      </c>
      <c r="B73" s="11">
        <v>3647</v>
      </c>
      <c r="C73" s="10" t="s">
        <v>11</v>
      </c>
      <c r="D73" s="24" t="s">
        <v>11</v>
      </c>
      <c r="E73" s="6" t="s">
        <v>6</v>
      </c>
      <c r="F73" s="21">
        <v>0</v>
      </c>
    </row>
    <row r="74" spans="1:6" x14ac:dyDescent="0.25">
      <c r="A74" s="2">
        <v>42486</v>
      </c>
      <c r="B74" s="11">
        <v>3648</v>
      </c>
      <c r="C74" t="s">
        <v>11</v>
      </c>
      <c r="D74" s="8" t="s">
        <v>11</v>
      </c>
      <c r="E74" s="6" t="s">
        <v>6</v>
      </c>
      <c r="F74" s="21">
        <v>0</v>
      </c>
    </row>
    <row r="75" spans="1:6" x14ac:dyDescent="0.25">
      <c r="A75" s="2">
        <v>42486</v>
      </c>
      <c r="B75" s="11">
        <v>3649</v>
      </c>
      <c r="C75" t="s">
        <v>11</v>
      </c>
      <c r="D75" s="8" t="s">
        <v>11</v>
      </c>
      <c r="E75" s="6" t="s">
        <v>6</v>
      </c>
      <c r="F75" s="21">
        <v>0</v>
      </c>
    </row>
    <row r="76" spans="1:6" x14ac:dyDescent="0.25">
      <c r="A76" s="2">
        <v>42486</v>
      </c>
      <c r="B76" s="11">
        <v>3650</v>
      </c>
      <c r="C76" t="s">
        <v>42</v>
      </c>
      <c r="D76" s="8" t="s">
        <v>43</v>
      </c>
      <c r="E76" s="6" t="s">
        <v>6</v>
      </c>
      <c r="F76" s="21">
        <v>9549</v>
      </c>
    </row>
    <row r="77" spans="1:6" x14ac:dyDescent="0.25">
      <c r="A77" s="2">
        <v>42486</v>
      </c>
      <c r="B77" s="11">
        <v>3651</v>
      </c>
      <c r="C77" t="s">
        <v>90</v>
      </c>
      <c r="D77" s="8" t="s">
        <v>85</v>
      </c>
      <c r="E77" s="6" t="s">
        <v>6</v>
      </c>
      <c r="F77" s="21">
        <v>450</v>
      </c>
    </row>
    <row r="78" spans="1:6" x14ac:dyDescent="0.25">
      <c r="A78" s="2">
        <v>42486</v>
      </c>
      <c r="B78" s="11">
        <v>3652</v>
      </c>
      <c r="C78" t="s">
        <v>11</v>
      </c>
      <c r="D78" s="8" t="s">
        <v>11</v>
      </c>
      <c r="E78" s="6" t="s">
        <v>6</v>
      </c>
      <c r="F78" s="21">
        <v>0</v>
      </c>
    </row>
    <row r="79" spans="1:6" x14ac:dyDescent="0.25">
      <c r="A79" s="2">
        <v>42486</v>
      </c>
      <c r="B79" s="11">
        <v>3653</v>
      </c>
      <c r="C79" t="s">
        <v>61</v>
      </c>
      <c r="D79" s="8" t="s">
        <v>51</v>
      </c>
      <c r="E79" s="6" t="s">
        <v>6</v>
      </c>
      <c r="F79" s="21">
        <v>44103.29</v>
      </c>
    </row>
    <row r="80" spans="1:6" x14ac:dyDescent="0.25">
      <c r="A80" s="2">
        <v>42486</v>
      </c>
      <c r="B80" s="11">
        <v>3654</v>
      </c>
      <c r="C80" t="s">
        <v>50</v>
      </c>
      <c r="D80" s="8" t="s">
        <v>60</v>
      </c>
      <c r="E80" s="6" t="s">
        <v>6</v>
      </c>
      <c r="F80" s="21">
        <v>8421.6</v>
      </c>
    </row>
    <row r="81" spans="1:6" x14ac:dyDescent="0.25">
      <c r="A81" s="2">
        <v>42486</v>
      </c>
      <c r="B81" s="11">
        <v>3655</v>
      </c>
      <c r="C81" t="s">
        <v>11</v>
      </c>
      <c r="D81" s="8" t="s">
        <v>11</v>
      </c>
      <c r="E81" s="6" t="s">
        <v>6</v>
      </c>
      <c r="F81" s="21">
        <v>0</v>
      </c>
    </row>
    <row r="82" spans="1:6" x14ac:dyDescent="0.25">
      <c r="A82" s="2">
        <v>42486</v>
      </c>
      <c r="B82" s="11">
        <v>3656</v>
      </c>
      <c r="C82" t="s">
        <v>107</v>
      </c>
      <c r="D82" s="8" t="s">
        <v>48</v>
      </c>
      <c r="E82" s="6" t="s">
        <v>6</v>
      </c>
      <c r="F82" s="21">
        <v>4866.66</v>
      </c>
    </row>
    <row r="83" spans="1:6" x14ac:dyDescent="0.25">
      <c r="A83" s="2">
        <v>42486</v>
      </c>
      <c r="B83" s="11">
        <v>3657</v>
      </c>
      <c r="C83" t="s">
        <v>101</v>
      </c>
      <c r="D83" s="8" t="s">
        <v>48</v>
      </c>
      <c r="E83" s="6" t="s">
        <v>6</v>
      </c>
      <c r="F83" s="21">
        <v>6000</v>
      </c>
    </row>
    <row r="84" spans="1:6" x14ac:dyDescent="0.25">
      <c r="A84" s="2">
        <v>42486</v>
      </c>
      <c r="B84" s="11">
        <v>3658</v>
      </c>
      <c r="C84" t="s">
        <v>102</v>
      </c>
      <c r="D84" s="8" t="s">
        <v>48</v>
      </c>
      <c r="E84" s="6" t="s">
        <v>6</v>
      </c>
      <c r="F84" s="21">
        <v>3000</v>
      </c>
    </row>
    <row r="85" spans="1:6" x14ac:dyDescent="0.25">
      <c r="A85" s="2">
        <v>42486</v>
      </c>
      <c r="B85" s="11">
        <v>3659</v>
      </c>
      <c r="C85" t="s">
        <v>49</v>
      </c>
      <c r="D85" s="8" t="s">
        <v>48</v>
      </c>
      <c r="E85" s="6" t="s">
        <v>6</v>
      </c>
      <c r="F85" s="21">
        <v>7000</v>
      </c>
    </row>
    <row r="86" spans="1:6" x14ac:dyDescent="0.25">
      <c r="A86" s="2">
        <v>42486</v>
      </c>
      <c r="B86" s="11">
        <v>3660</v>
      </c>
      <c r="C86" t="s">
        <v>103</v>
      </c>
      <c r="D86" s="8" t="s">
        <v>48</v>
      </c>
      <c r="E86" s="6" t="s">
        <v>6</v>
      </c>
      <c r="F86" s="21">
        <v>6000</v>
      </c>
    </row>
    <row r="87" spans="1:6" x14ac:dyDescent="0.25">
      <c r="A87" s="2">
        <v>42486</v>
      </c>
      <c r="B87" s="11">
        <v>3661</v>
      </c>
      <c r="C87" t="s">
        <v>104</v>
      </c>
      <c r="D87" s="8" t="s">
        <v>48</v>
      </c>
      <c r="E87" s="6" t="s">
        <v>6</v>
      </c>
      <c r="F87" s="21">
        <v>3200</v>
      </c>
    </row>
    <row r="88" spans="1:6" x14ac:dyDescent="0.25">
      <c r="A88" s="2">
        <v>42486</v>
      </c>
      <c r="B88" s="11">
        <v>3662</v>
      </c>
      <c r="C88" t="s">
        <v>105</v>
      </c>
      <c r="D88" s="8" t="s">
        <v>48</v>
      </c>
      <c r="E88" s="6" t="s">
        <v>6</v>
      </c>
      <c r="F88" s="21">
        <v>6000</v>
      </c>
    </row>
    <row r="89" spans="1:6" x14ac:dyDescent="0.25">
      <c r="A89" s="2">
        <v>42486</v>
      </c>
      <c r="B89" s="11">
        <v>3663</v>
      </c>
      <c r="C89" t="s">
        <v>106</v>
      </c>
      <c r="D89" s="8" t="s">
        <v>48</v>
      </c>
      <c r="E89" s="6" t="s">
        <v>6</v>
      </c>
      <c r="F89" s="21">
        <v>3100</v>
      </c>
    </row>
    <row r="90" spans="1:6" x14ac:dyDescent="0.25">
      <c r="A90" s="2">
        <v>42486</v>
      </c>
      <c r="B90" s="11">
        <v>3664</v>
      </c>
      <c r="C90" t="s">
        <v>109</v>
      </c>
      <c r="D90" s="8" t="s">
        <v>108</v>
      </c>
      <c r="E90" s="6" t="s">
        <v>6</v>
      </c>
      <c r="F90" s="21">
        <v>3040</v>
      </c>
    </row>
    <row r="91" spans="1:6" x14ac:dyDescent="0.25">
      <c r="A91" s="2">
        <v>42486</v>
      </c>
      <c r="B91" s="11">
        <v>3665</v>
      </c>
      <c r="C91" t="s">
        <v>14</v>
      </c>
      <c r="D91" s="8" t="s">
        <v>48</v>
      </c>
      <c r="E91" s="6" t="s">
        <v>6</v>
      </c>
      <c r="F91" s="21">
        <v>5184</v>
      </c>
    </row>
    <row r="92" spans="1:6" x14ac:dyDescent="0.25">
      <c r="A92" s="2">
        <v>42486</v>
      </c>
      <c r="B92" s="11">
        <v>3666</v>
      </c>
      <c r="C92" t="s">
        <v>16</v>
      </c>
      <c r="D92" s="8" t="s">
        <v>48</v>
      </c>
      <c r="E92" s="6" t="s">
        <v>6</v>
      </c>
      <c r="F92" s="21">
        <v>6480</v>
      </c>
    </row>
    <row r="93" spans="1:6" x14ac:dyDescent="0.25">
      <c r="A93" s="2">
        <v>42486</v>
      </c>
      <c r="B93" s="11">
        <v>3667</v>
      </c>
      <c r="C93" t="s">
        <v>49</v>
      </c>
      <c r="D93" s="8" t="s">
        <v>48</v>
      </c>
      <c r="E93" s="6" t="s">
        <v>6</v>
      </c>
      <c r="F93" s="21">
        <v>5184</v>
      </c>
    </row>
    <row r="94" spans="1:6" x14ac:dyDescent="0.25">
      <c r="A94" s="2">
        <v>42486</v>
      </c>
      <c r="B94" s="11">
        <v>3668</v>
      </c>
      <c r="C94" t="s">
        <v>15</v>
      </c>
      <c r="D94" s="8" t="s">
        <v>48</v>
      </c>
      <c r="E94" s="6" t="s">
        <v>6</v>
      </c>
      <c r="F94" s="21">
        <v>2592</v>
      </c>
    </row>
    <row r="95" spans="1:6" x14ac:dyDescent="0.25">
      <c r="A95" s="2">
        <v>42486</v>
      </c>
      <c r="B95" s="11">
        <v>3669</v>
      </c>
      <c r="C95" t="s">
        <v>110</v>
      </c>
      <c r="D95" s="8" t="s">
        <v>88</v>
      </c>
      <c r="E95" s="6" t="s">
        <v>6</v>
      </c>
      <c r="F95" s="21">
        <v>8500</v>
      </c>
    </row>
    <row r="96" spans="1:6" x14ac:dyDescent="0.25">
      <c r="A96" s="2">
        <v>42486</v>
      </c>
      <c r="B96" s="11">
        <v>3670</v>
      </c>
      <c r="C96" t="s">
        <v>93</v>
      </c>
      <c r="D96" s="8" t="s">
        <v>13</v>
      </c>
      <c r="E96" s="6" t="s">
        <v>6</v>
      </c>
      <c r="F96" s="21">
        <v>25000</v>
      </c>
    </row>
    <row r="97" spans="1:6" x14ac:dyDescent="0.25">
      <c r="A97" s="2">
        <v>42487</v>
      </c>
      <c r="B97" s="11">
        <v>3671</v>
      </c>
      <c r="C97" t="s">
        <v>11</v>
      </c>
      <c r="D97" s="8" t="s">
        <v>11</v>
      </c>
      <c r="E97" s="6" t="s">
        <v>6</v>
      </c>
      <c r="F97" s="21">
        <v>0</v>
      </c>
    </row>
    <row r="98" spans="1:6" x14ac:dyDescent="0.25">
      <c r="A98" s="2">
        <v>42488</v>
      </c>
      <c r="B98" s="11">
        <v>3672</v>
      </c>
      <c r="C98" t="s">
        <v>82</v>
      </c>
      <c r="D98" s="8" t="s">
        <v>5</v>
      </c>
      <c r="E98" s="6" t="s">
        <v>6</v>
      </c>
      <c r="F98" s="21">
        <v>1402.8</v>
      </c>
    </row>
    <row r="99" spans="1:6" x14ac:dyDescent="0.25">
      <c r="A99" s="2">
        <v>42488</v>
      </c>
      <c r="B99" s="11">
        <v>3673</v>
      </c>
      <c r="C99" t="s">
        <v>37</v>
      </c>
      <c r="D99" s="8" t="s">
        <v>38</v>
      </c>
      <c r="E99" s="6" t="s">
        <v>6</v>
      </c>
      <c r="F99" s="21">
        <v>6124.8</v>
      </c>
    </row>
    <row r="100" spans="1:6" x14ac:dyDescent="0.25">
      <c r="A100" s="2">
        <v>42488</v>
      </c>
      <c r="B100" s="11">
        <v>3674</v>
      </c>
      <c r="C100" t="s">
        <v>89</v>
      </c>
      <c r="D100" s="8" t="s">
        <v>38</v>
      </c>
      <c r="E100" s="6" t="s">
        <v>6</v>
      </c>
      <c r="F100" s="21">
        <v>6090</v>
      </c>
    </row>
    <row r="101" spans="1:6" x14ac:dyDescent="0.25">
      <c r="A101" s="2">
        <v>42488</v>
      </c>
      <c r="B101" s="11">
        <v>3675</v>
      </c>
      <c r="C101" t="s">
        <v>81</v>
      </c>
      <c r="D101" s="8" t="s">
        <v>5</v>
      </c>
      <c r="E101" s="6" t="s">
        <v>6</v>
      </c>
      <c r="F101" s="21">
        <v>22848.37</v>
      </c>
    </row>
    <row r="102" spans="1:6" x14ac:dyDescent="0.25">
      <c r="A102" s="2">
        <v>42488</v>
      </c>
      <c r="B102" s="11">
        <v>3676</v>
      </c>
      <c r="C102" t="s">
        <v>11</v>
      </c>
      <c r="D102" s="8" t="s">
        <v>11</v>
      </c>
      <c r="E102" s="6" t="s">
        <v>6</v>
      </c>
      <c r="F102" s="21">
        <v>0</v>
      </c>
    </row>
    <row r="103" spans="1:6" x14ac:dyDescent="0.25">
      <c r="A103" s="2">
        <v>42488</v>
      </c>
      <c r="B103" s="11">
        <v>3677</v>
      </c>
      <c r="C103" t="s">
        <v>61</v>
      </c>
      <c r="D103" s="8" t="s">
        <v>62</v>
      </c>
      <c r="E103" s="6" t="s">
        <v>6</v>
      </c>
      <c r="F103" s="21">
        <v>37712.050000000003</v>
      </c>
    </row>
    <row r="104" spans="1:6" x14ac:dyDescent="0.25">
      <c r="A104" s="2">
        <v>42489</v>
      </c>
      <c r="B104" s="11">
        <v>3678</v>
      </c>
      <c r="C104" t="s">
        <v>19</v>
      </c>
      <c r="D104" s="8" t="s">
        <v>22</v>
      </c>
      <c r="E104" s="6" t="s">
        <v>6</v>
      </c>
      <c r="F104" s="21">
        <v>125061.26</v>
      </c>
    </row>
    <row r="105" spans="1:6" x14ac:dyDescent="0.25">
      <c r="A105" s="2">
        <v>42489</v>
      </c>
      <c r="B105" s="11">
        <v>3679</v>
      </c>
      <c r="C105" t="s">
        <v>65</v>
      </c>
      <c r="D105" s="8" t="s">
        <v>22</v>
      </c>
      <c r="E105" s="6" t="s">
        <v>6</v>
      </c>
      <c r="F105" s="21">
        <v>622543.26</v>
      </c>
    </row>
    <row r="106" spans="1:6" x14ac:dyDescent="0.25">
      <c r="A106" s="2">
        <v>42489</v>
      </c>
      <c r="B106" s="11">
        <v>3680</v>
      </c>
      <c r="C106" t="s">
        <v>19</v>
      </c>
      <c r="D106" s="8" t="s">
        <v>22</v>
      </c>
      <c r="E106" s="6" t="s">
        <v>6</v>
      </c>
      <c r="F106" s="21">
        <v>36990</v>
      </c>
    </row>
    <row r="107" spans="1:6" x14ac:dyDescent="0.25">
      <c r="A107" s="2">
        <v>42489</v>
      </c>
      <c r="B107" s="11">
        <v>3681</v>
      </c>
      <c r="C107" t="s">
        <v>79</v>
      </c>
      <c r="D107" s="8" t="s">
        <v>13</v>
      </c>
      <c r="E107" s="6" t="s">
        <v>6</v>
      </c>
      <c r="F107" s="21">
        <v>70000</v>
      </c>
    </row>
    <row r="108" spans="1:6" x14ac:dyDescent="0.25">
      <c r="A108" s="2">
        <v>42492</v>
      </c>
      <c r="B108" s="11">
        <v>3682</v>
      </c>
      <c r="C108" t="s">
        <v>83</v>
      </c>
      <c r="D108" s="8" t="s">
        <v>38</v>
      </c>
      <c r="E108" s="6" t="s">
        <v>6</v>
      </c>
      <c r="F108" s="21">
        <v>1542.8</v>
      </c>
    </row>
    <row r="109" spans="1:6" x14ac:dyDescent="0.25">
      <c r="A109" s="2">
        <v>42492</v>
      </c>
      <c r="B109" s="11">
        <v>3683</v>
      </c>
      <c r="C109" t="s">
        <v>84</v>
      </c>
      <c r="D109" s="8" t="s">
        <v>5</v>
      </c>
      <c r="E109" s="6" t="s">
        <v>6</v>
      </c>
      <c r="F109" s="21">
        <v>11464.76</v>
      </c>
    </row>
    <row r="110" spans="1:6" x14ac:dyDescent="0.25">
      <c r="B110" s="11"/>
      <c r="E110" s="6"/>
      <c r="F110" s="21">
        <f>SUM(F9:F109)</f>
        <v>3556806.4699999988</v>
      </c>
    </row>
    <row r="111" spans="1:6" x14ac:dyDescent="0.25">
      <c r="B111" s="11"/>
      <c r="E111" s="6"/>
      <c r="F111" s="21"/>
    </row>
    <row r="112" spans="1:6" x14ac:dyDescent="0.25">
      <c r="B112" s="11"/>
      <c r="E112" s="6"/>
      <c r="F112" s="21"/>
    </row>
    <row r="113" spans="2:6" x14ac:dyDescent="0.25">
      <c r="B113" s="11"/>
      <c r="E113" s="6"/>
      <c r="F113" s="21"/>
    </row>
    <row r="114" spans="2:6" x14ac:dyDescent="0.25">
      <c r="B114" s="11"/>
      <c r="E114" s="6"/>
      <c r="F114" s="21"/>
    </row>
    <row r="115" spans="2:6" x14ac:dyDescent="0.25">
      <c r="B115" s="11"/>
      <c r="E115" s="6"/>
      <c r="F115" s="21"/>
    </row>
    <row r="116" spans="2:6" x14ac:dyDescent="0.25">
      <c r="B116" s="11"/>
      <c r="E116" s="6"/>
      <c r="F116" s="21"/>
    </row>
    <row r="117" spans="2:6" x14ac:dyDescent="0.25">
      <c r="B117" s="11"/>
      <c r="E117" s="6"/>
      <c r="F117" s="21"/>
    </row>
    <row r="118" spans="2:6" x14ac:dyDescent="0.25">
      <c r="B118" s="11"/>
      <c r="E118" s="6"/>
      <c r="F118" s="21"/>
    </row>
    <row r="119" spans="2:6" x14ac:dyDescent="0.25">
      <c r="B119" s="11"/>
      <c r="E119" s="6"/>
      <c r="F119" s="21"/>
    </row>
    <row r="120" spans="2:6" x14ac:dyDescent="0.25">
      <c r="B120" s="11"/>
      <c r="E120" s="6"/>
      <c r="F120" s="2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9.28515625" bestFit="1" customWidth="1"/>
    <col min="3" max="3" width="39" bestFit="1" customWidth="1"/>
    <col min="4" max="4" width="29.140625" customWidth="1"/>
    <col min="5" max="5" width="17.7109375" bestFit="1" customWidth="1"/>
    <col min="9" max="9" width="16.7109375" bestFit="1" customWidth="1"/>
  </cols>
  <sheetData>
    <row r="2" spans="1:10" x14ac:dyDescent="0.25">
      <c r="C2" s="37" t="s">
        <v>8</v>
      </c>
      <c r="D2" s="37"/>
    </row>
    <row r="3" spans="1:10" x14ac:dyDescent="0.25">
      <c r="C3" s="37" t="s">
        <v>0</v>
      </c>
      <c r="D3" s="37"/>
    </row>
    <row r="4" spans="1:10" x14ac:dyDescent="0.25">
      <c r="C4" s="4"/>
      <c r="D4" s="4"/>
    </row>
    <row r="6" spans="1:10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10" s="8" customFormat="1" x14ac:dyDescent="0.25">
      <c r="A7" s="7"/>
      <c r="B7" s="7"/>
      <c r="C7" s="7"/>
      <c r="D7" s="7"/>
      <c r="E7" s="7"/>
      <c r="F7" s="7"/>
    </row>
    <row r="8" spans="1:10" s="8" customFormat="1" x14ac:dyDescent="0.25">
      <c r="A8" s="14"/>
      <c r="B8" s="7"/>
      <c r="C8" s="7"/>
      <c r="D8" s="7"/>
      <c r="E8" s="7"/>
      <c r="F8" s="7"/>
    </row>
    <row r="9" spans="1:10" s="8" customFormat="1" x14ac:dyDescent="0.25">
      <c r="A9" s="26">
        <v>42471</v>
      </c>
      <c r="B9" s="14">
        <v>740</v>
      </c>
      <c r="C9" s="9" t="s">
        <v>120</v>
      </c>
      <c r="D9" s="9" t="s">
        <v>5</v>
      </c>
      <c r="E9" s="29" t="s">
        <v>10</v>
      </c>
      <c r="F9" s="15">
        <v>15000</v>
      </c>
      <c r="I9" s="8" t="s">
        <v>5</v>
      </c>
      <c r="J9" s="23">
        <v>15000</v>
      </c>
    </row>
    <row r="10" spans="1:10" s="8" customFormat="1" x14ac:dyDescent="0.25">
      <c r="A10" s="26">
        <v>42472</v>
      </c>
      <c r="B10" s="17">
        <v>741</v>
      </c>
      <c r="C10" s="9" t="s">
        <v>46</v>
      </c>
      <c r="D10" s="9" t="s">
        <v>47</v>
      </c>
      <c r="E10" s="29" t="s">
        <v>10</v>
      </c>
      <c r="F10" s="15">
        <v>400</v>
      </c>
      <c r="I10" s="8" t="s">
        <v>13</v>
      </c>
      <c r="J10" s="23">
        <v>0</v>
      </c>
    </row>
    <row r="11" spans="1:10" s="8" customFormat="1" x14ac:dyDescent="0.25">
      <c r="A11" s="26">
        <v>42472</v>
      </c>
      <c r="B11" s="14">
        <v>742</v>
      </c>
      <c r="C11" s="9" t="s">
        <v>121</v>
      </c>
      <c r="D11" s="9" t="s">
        <v>122</v>
      </c>
      <c r="E11" s="29" t="s">
        <v>10</v>
      </c>
      <c r="F11" s="15">
        <v>1280.6400000000001</v>
      </c>
      <c r="I11" s="8" t="s">
        <v>128</v>
      </c>
      <c r="J11" s="23">
        <f>F12+F14+F23+F24</f>
        <v>188523</v>
      </c>
    </row>
    <row r="12" spans="1:10" x14ac:dyDescent="0.25">
      <c r="A12" s="27">
        <v>42481</v>
      </c>
      <c r="B12" s="17">
        <v>743</v>
      </c>
      <c r="C12" s="30" t="s">
        <v>126</v>
      </c>
      <c r="D12" s="30" t="s">
        <v>127</v>
      </c>
      <c r="E12" s="29" t="s">
        <v>10</v>
      </c>
      <c r="F12" s="31">
        <v>133640</v>
      </c>
      <c r="I12" s="8" t="s">
        <v>122</v>
      </c>
      <c r="J12" s="1">
        <f>F11</f>
        <v>1280.6400000000001</v>
      </c>
    </row>
    <row r="13" spans="1:10" x14ac:dyDescent="0.25">
      <c r="A13" s="27">
        <v>42481</v>
      </c>
      <c r="B13" s="11">
        <v>744</v>
      </c>
      <c r="C13" s="32" t="s">
        <v>11</v>
      </c>
      <c r="D13" s="32" t="s">
        <v>11</v>
      </c>
      <c r="E13" s="29" t="s">
        <v>10</v>
      </c>
      <c r="F13" s="31">
        <v>0</v>
      </c>
      <c r="I13" s="8" t="s">
        <v>26</v>
      </c>
      <c r="J13" s="1">
        <f>F19</f>
        <v>80358.44</v>
      </c>
    </row>
    <row r="14" spans="1:10" x14ac:dyDescent="0.25">
      <c r="A14" s="27">
        <v>42481</v>
      </c>
      <c r="B14" s="11">
        <v>745</v>
      </c>
      <c r="C14" s="30" t="s">
        <v>126</v>
      </c>
      <c r="D14" s="30" t="s">
        <v>127</v>
      </c>
      <c r="E14" s="29" t="s">
        <v>10</v>
      </c>
      <c r="F14" s="31">
        <v>50906</v>
      </c>
      <c r="I14" s="8" t="s">
        <v>51</v>
      </c>
      <c r="J14" s="1">
        <f>F20+F21+F17</f>
        <v>46644.93</v>
      </c>
    </row>
    <row r="15" spans="1:10" x14ac:dyDescent="0.25">
      <c r="A15" s="27">
        <v>42481</v>
      </c>
      <c r="B15" s="11">
        <v>746</v>
      </c>
      <c r="C15" s="32" t="s">
        <v>11</v>
      </c>
      <c r="D15" s="32" t="s">
        <v>11</v>
      </c>
      <c r="E15" s="29" t="s">
        <v>10</v>
      </c>
      <c r="F15" s="31">
        <v>0</v>
      </c>
      <c r="I15" s="8" t="s">
        <v>31</v>
      </c>
      <c r="J15" s="1">
        <f>F22</f>
        <v>435.2</v>
      </c>
    </row>
    <row r="16" spans="1:10" x14ac:dyDescent="0.25">
      <c r="A16" s="27">
        <v>42482</v>
      </c>
      <c r="B16" s="11">
        <v>747</v>
      </c>
      <c r="C16" s="32" t="s">
        <v>11</v>
      </c>
      <c r="D16" s="32" t="s">
        <v>11</v>
      </c>
      <c r="E16" s="29" t="s">
        <v>10</v>
      </c>
      <c r="F16" s="31">
        <v>0</v>
      </c>
      <c r="I16" s="8" t="s">
        <v>47</v>
      </c>
      <c r="J16" s="1">
        <f>F10</f>
        <v>400</v>
      </c>
    </row>
    <row r="17" spans="1:10" x14ac:dyDescent="0.25">
      <c r="A17" s="27">
        <v>42485</v>
      </c>
      <c r="B17" s="11">
        <v>748</v>
      </c>
      <c r="C17" s="30" t="s">
        <v>32</v>
      </c>
      <c r="D17" s="30" t="s">
        <v>124</v>
      </c>
      <c r="E17" s="29" t="s">
        <v>10</v>
      </c>
      <c r="F17" s="31">
        <v>41313</v>
      </c>
    </row>
    <row r="18" spans="1:10" x14ac:dyDescent="0.25">
      <c r="A18" s="27">
        <v>42485</v>
      </c>
      <c r="B18" s="11">
        <v>749</v>
      </c>
      <c r="C18" s="32" t="s">
        <v>11</v>
      </c>
      <c r="D18" s="32" t="s">
        <v>11</v>
      </c>
      <c r="E18" s="29" t="s">
        <v>10</v>
      </c>
      <c r="F18" s="31">
        <v>0</v>
      </c>
    </row>
    <row r="19" spans="1:10" x14ac:dyDescent="0.25">
      <c r="A19" s="28">
        <v>42485</v>
      </c>
      <c r="B19" s="11">
        <v>750</v>
      </c>
      <c r="C19" s="30" t="s">
        <v>25</v>
      </c>
      <c r="D19" s="30" t="s">
        <v>123</v>
      </c>
      <c r="E19" s="29" t="s">
        <v>10</v>
      </c>
      <c r="F19" s="31">
        <v>80358.44</v>
      </c>
      <c r="I19" s="33" t="s">
        <v>129</v>
      </c>
      <c r="J19" s="1">
        <f>SUM(J9:J18)</f>
        <v>332642.21000000002</v>
      </c>
    </row>
    <row r="20" spans="1:10" x14ac:dyDescent="0.25">
      <c r="A20" s="28">
        <v>42486</v>
      </c>
      <c r="B20" s="11">
        <v>751</v>
      </c>
      <c r="C20" s="30" t="s">
        <v>29</v>
      </c>
      <c r="D20" s="30" t="s">
        <v>124</v>
      </c>
      <c r="E20" s="29" t="s">
        <v>10</v>
      </c>
      <c r="F20" s="31">
        <v>2280</v>
      </c>
    </row>
    <row r="21" spans="1:10" x14ac:dyDescent="0.25">
      <c r="A21" s="28">
        <v>42486</v>
      </c>
      <c r="B21" s="11">
        <v>752</v>
      </c>
      <c r="C21" s="30" t="s">
        <v>29</v>
      </c>
      <c r="D21" s="30" t="s">
        <v>124</v>
      </c>
      <c r="E21" s="29" t="s">
        <v>10</v>
      </c>
      <c r="F21" s="31">
        <v>3051.93</v>
      </c>
    </row>
    <row r="22" spans="1:10" x14ac:dyDescent="0.25">
      <c r="A22" s="28">
        <v>42486</v>
      </c>
      <c r="B22" s="11">
        <v>753</v>
      </c>
      <c r="C22" s="30" t="s">
        <v>30</v>
      </c>
      <c r="D22" s="30" t="s">
        <v>125</v>
      </c>
      <c r="E22" s="29" t="s">
        <v>10</v>
      </c>
      <c r="F22" s="31">
        <v>435.2</v>
      </c>
    </row>
    <row r="23" spans="1:10" x14ac:dyDescent="0.25">
      <c r="A23" s="28">
        <v>42486</v>
      </c>
      <c r="B23" s="11">
        <v>754</v>
      </c>
      <c r="C23" s="30" t="s">
        <v>126</v>
      </c>
      <c r="D23" s="30" t="s">
        <v>127</v>
      </c>
      <c r="E23" s="29" t="s">
        <v>10</v>
      </c>
      <c r="F23" s="31">
        <v>991</v>
      </c>
    </row>
    <row r="24" spans="1:10" x14ac:dyDescent="0.25">
      <c r="A24" s="28">
        <v>42488</v>
      </c>
      <c r="B24" s="11">
        <v>755</v>
      </c>
      <c r="C24" s="30" t="s">
        <v>126</v>
      </c>
      <c r="D24" s="30" t="s">
        <v>127</v>
      </c>
      <c r="E24" s="29" t="s">
        <v>10</v>
      </c>
      <c r="F24" s="31">
        <v>2986</v>
      </c>
    </row>
    <row r="25" spans="1:10" x14ac:dyDescent="0.25">
      <c r="A25" s="28">
        <v>42488</v>
      </c>
      <c r="B25" s="11">
        <v>756</v>
      </c>
      <c r="C25" s="32" t="s">
        <v>11</v>
      </c>
      <c r="D25" s="32" t="s">
        <v>11</v>
      </c>
      <c r="E25" s="29" t="s">
        <v>10</v>
      </c>
      <c r="F25" s="31">
        <v>0</v>
      </c>
    </row>
    <row r="26" spans="1:10" x14ac:dyDescent="0.25">
      <c r="B26" s="11"/>
      <c r="C26" s="30"/>
      <c r="D26" s="30"/>
      <c r="E26" s="29"/>
      <c r="F26" s="31"/>
    </row>
    <row r="27" spans="1:10" x14ac:dyDescent="0.25">
      <c r="C27" s="30"/>
      <c r="D27" s="30"/>
      <c r="E27" s="29"/>
      <c r="F27" s="31"/>
    </row>
    <row r="28" spans="1:10" x14ac:dyDescent="0.25">
      <c r="C28" s="8"/>
      <c r="D28" s="8"/>
      <c r="E28" s="8"/>
      <c r="F28" s="31"/>
    </row>
    <row r="29" spans="1:10" x14ac:dyDescent="0.25">
      <c r="F29" s="16"/>
    </row>
    <row r="30" spans="1:10" x14ac:dyDescent="0.25">
      <c r="F30" s="16"/>
    </row>
    <row r="31" spans="1:10" x14ac:dyDescent="0.25">
      <c r="F31" s="16"/>
    </row>
    <row r="32" spans="1:10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9.28515625" bestFit="1" customWidth="1"/>
    <col min="3" max="3" width="54.140625" bestFit="1" customWidth="1"/>
    <col min="4" max="4" width="34.42578125" bestFit="1" customWidth="1"/>
    <col min="5" max="5" width="14.42578125" bestFit="1" customWidth="1"/>
    <col min="8" max="8" width="23.140625" bestFit="1" customWidth="1"/>
  </cols>
  <sheetData>
    <row r="2" spans="1:9" x14ac:dyDescent="0.25">
      <c r="C2" s="37" t="s">
        <v>8</v>
      </c>
      <c r="D2" s="37"/>
    </row>
    <row r="3" spans="1:9" x14ac:dyDescent="0.25">
      <c r="C3" s="37" t="s">
        <v>0</v>
      </c>
      <c r="D3" s="37"/>
    </row>
    <row r="4" spans="1:9" x14ac:dyDescent="0.25">
      <c r="C4" s="4"/>
      <c r="D4" s="4"/>
    </row>
    <row r="6" spans="1:9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9" x14ac:dyDescent="0.25">
      <c r="A7" s="2"/>
      <c r="F7" s="1"/>
    </row>
    <row r="8" spans="1:9" x14ac:dyDescent="0.25">
      <c r="F8" s="1"/>
    </row>
    <row r="9" spans="1:9" x14ac:dyDescent="0.25">
      <c r="A9" s="28">
        <v>42465</v>
      </c>
      <c r="B9" s="22">
        <v>201</v>
      </c>
      <c r="C9" t="s">
        <v>130</v>
      </c>
      <c r="D9" t="s">
        <v>131</v>
      </c>
      <c r="E9" s="34" t="s">
        <v>132</v>
      </c>
      <c r="F9" s="1">
        <v>242544.82</v>
      </c>
      <c r="H9" t="s">
        <v>138</v>
      </c>
      <c r="I9" s="1">
        <f>F9+F10+F11+F15</f>
        <v>543433.52</v>
      </c>
    </row>
    <row r="10" spans="1:9" x14ac:dyDescent="0.25">
      <c r="A10" s="28">
        <v>42472</v>
      </c>
      <c r="B10" s="22">
        <v>202</v>
      </c>
      <c r="C10" t="s">
        <v>130</v>
      </c>
      <c r="D10" t="s">
        <v>133</v>
      </c>
      <c r="E10" s="34" t="s">
        <v>132</v>
      </c>
      <c r="F10" s="1">
        <v>140334.81</v>
      </c>
      <c r="H10" t="s">
        <v>139</v>
      </c>
      <c r="I10" s="1">
        <f>F14</f>
        <v>951000</v>
      </c>
    </row>
    <row r="11" spans="1:9" x14ac:dyDescent="0.25">
      <c r="A11" s="28">
        <v>42480</v>
      </c>
      <c r="B11" s="22">
        <v>203</v>
      </c>
      <c r="C11" t="s">
        <v>130</v>
      </c>
      <c r="D11" t="s">
        <v>134</v>
      </c>
      <c r="E11" s="34" t="s">
        <v>132</v>
      </c>
      <c r="F11" s="1">
        <v>81221.38</v>
      </c>
      <c r="I11" s="1"/>
    </row>
    <row r="12" spans="1:9" x14ac:dyDescent="0.25">
      <c r="A12" s="28">
        <v>42482</v>
      </c>
      <c r="B12" s="22">
        <v>204</v>
      </c>
      <c r="C12" s="33" t="s">
        <v>11</v>
      </c>
      <c r="D12" s="33" t="s">
        <v>11</v>
      </c>
      <c r="E12" s="34" t="s">
        <v>132</v>
      </c>
      <c r="F12" s="1">
        <v>0</v>
      </c>
      <c r="H12" t="s">
        <v>129</v>
      </c>
      <c r="I12" s="1">
        <f>SUM(I9:I11)</f>
        <v>1494433.52</v>
      </c>
    </row>
    <row r="13" spans="1:9" x14ac:dyDescent="0.25">
      <c r="A13" s="28">
        <v>42485</v>
      </c>
      <c r="B13" s="22">
        <v>205</v>
      </c>
      <c r="C13" s="33" t="s">
        <v>11</v>
      </c>
      <c r="D13" s="33" t="s">
        <v>11</v>
      </c>
      <c r="E13" s="34" t="s">
        <v>132</v>
      </c>
      <c r="F13" s="1">
        <v>0</v>
      </c>
    </row>
    <row r="14" spans="1:9" x14ac:dyDescent="0.25">
      <c r="A14" s="28">
        <v>42485</v>
      </c>
      <c r="B14" s="22">
        <v>206</v>
      </c>
      <c r="C14" t="s">
        <v>135</v>
      </c>
      <c r="D14" t="s">
        <v>136</v>
      </c>
      <c r="E14" s="34" t="s">
        <v>132</v>
      </c>
      <c r="F14" s="1">
        <v>951000</v>
      </c>
    </row>
    <row r="15" spans="1:9" x14ac:dyDescent="0.25">
      <c r="A15" s="28">
        <v>42486</v>
      </c>
      <c r="B15" s="22">
        <v>207</v>
      </c>
      <c r="C15" t="s">
        <v>130</v>
      </c>
      <c r="D15" t="s">
        <v>137</v>
      </c>
      <c r="E15" s="34" t="s">
        <v>132</v>
      </c>
      <c r="F15" s="1">
        <v>79332.509999999995</v>
      </c>
    </row>
    <row r="16" spans="1:9" x14ac:dyDescent="0.25">
      <c r="A16" s="11"/>
      <c r="B16" s="22"/>
      <c r="E16" s="34"/>
      <c r="F16" s="1"/>
    </row>
    <row r="17" spans="1:6" x14ac:dyDescent="0.25">
      <c r="A17" s="11"/>
      <c r="B17" s="22"/>
      <c r="E17" s="34"/>
      <c r="F17" s="1"/>
    </row>
    <row r="18" spans="1:6" x14ac:dyDescent="0.25">
      <c r="A18" s="11"/>
      <c r="B18" s="22"/>
      <c r="E18" s="34"/>
      <c r="F18" s="1"/>
    </row>
    <row r="19" spans="1:6" x14ac:dyDescent="0.25">
      <c r="A19" s="11"/>
      <c r="B19" s="22"/>
      <c r="E19" s="34"/>
      <c r="F19" s="1"/>
    </row>
    <row r="20" spans="1:6" x14ac:dyDescent="0.25">
      <c r="A20" s="11"/>
      <c r="B20" s="22"/>
      <c r="E20" s="34"/>
      <c r="F20" s="1"/>
    </row>
    <row r="21" spans="1:6" x14ac:dyDescent="0.25">
      <c r="A21" s="11"/>
      <c r="B21" s="22"/>
      <c r="E21" s="34"/>
      <c r="F21" s="1"/>
    </row>
    <row r="22" spans="1:6" x14ac:dyDescent="0.25">
      <c r="A22" s="11"/>
      <c r="B22" s="22"/>
      <c r="E22" s="35"/>
      <c r="F22" s="1"/>
    </row>
    <row r="23" spans="1:6" x14ac:dyDescent="0.25">
      <c r="A23" s="11"/>
      <c r="B23" s="22"/>
      <c r="E23" s="35"/>
      <c r="F23" s="1"/>
    </row>
    <row r="24" spans="1:6" x14ac:dyDescent="0.25">
      <c r="A24" s="11"/>
      <c r="B24" s="22"/>
      <c r="F24" s="1"/>
    </row>
    <row r="25" spans="1:6" x14ac:dyDescent="0.25">
      <c r="B25" s="33"/>
      <c r="F25" s="1"/>
    </row>
    <row r="26" spans="1:6" x14ac:dyDescent="0.25">
      <c r="B26" s="33"/>
      <c r="F26" s="1"/>
    </row>
    <row r="27" spans="1:6" x14ac:dyDescent="0.25">
      <c r="B27" s="33"/>
      <c r="F27" s="1"/>
    </row>
    <row r="28" spans="1:6" x14ac:dyDescent="0.25">
      <c r="F28" s="1"/>
    </row>
    <row r="29" spans="1:6" x14ac:dyDescent="0.25">
      <c r="F29" s="1"/>
    </row>
    <row r="30" spans="1:6" x14ac:dyDescent="0.25">
      <c r="F30" s="1"/>
    </row>
    <row r="31" spans="1:6" x14ac:dyDescent="0.25">
      <c r="F31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9.28515625" bestFit="1" customWidth="1"/>
    <col min="3" max="3" width="30.28515625" bestFit="1" customWidth="1"/>
    <col min="4" max="4" width="29.140625" customWidth="1"/>
    <col min="5" max="5" width="14.42578125" bestFit="1" customWidth="1"/>
    <col min="10" max="10" width="22.140625" bestFit="1" customWidth="1"/>
  </cols>
  <sheetData>
    <row r="2" spans="1:11" x14ac:dyDescent="0.25">
      <c r="C2" s="37" t="s">
        <v>8</v>
      </c>
      <c r="D2" s="37"/>
    </row>
    <row r="3" spans="1:11" x14ac:dyDescent="0.25">
      <c r="C3" s="37" t="s">
        <v>0</v>
      </c>
      <c r="D3" s="37"/>
    </row>
    <row r="4" spans="1:11" x14ac:dyDescent="0.25">
      <c r="C4" s="4"/>
      <c r="D4" s="4"/>
    </row>
    <row r="6" spans="1:11" x14ac:dyDescent="0.25">
      <c r="A6" s="3" t="s">
        <v>7</v>
      </c>
      <c r="B6" s="3" t="s">
        <v>1</v>
      </c>
      <c r="C6" s="3" t="s">
        <v>9</v>
      </c>
      <c r="D6" s="3" t="s">
        <v>2</v>
      </c>
      <c r="E6" s="3" t="s">
        <v>3</v>
      </c>
      <c r="F6" s="3" t="s">
        <v>4</v>
      </c>
    </row>
    <row r="7" spans="1:11" x14ac:dyDescent="0.25">
      <c r="A7" s="2"/>
      <c r="F7" s="1"/>
    </row>
    <row r="8" spans="1:11" x14ac:dyDescent="0.25">
      <c r="F8" s="1"/>
    </row>
    <row r="9" spans="1:11" x14ac:dyDescent="0.25">
      <c r="A9" s="28">
        <v>42466</v>
      </c>
      <c r="B9" s="11">
        <v>194</v>
      </c>
      <c r="C9" s="8" t="s">
        <v>140</v>
      </c>
      <c r="D9" s="8" t="s">
        <v>141</v>
      </c>
      <c r="E9" s="36" t="s">
        <v>142</v>
      </c>
      <c r="F9" s="23">
        <v>170139.87</v>
      </c>
      <c r="J9" t="s">
        <v>151</v>
      </c>
      <c r="K9" s="1">
        <v>213619</v>
      </c>
    </row>
    <row r="10" spans="1:11" x14ac:dyDescent="0.25">
      <c r="A10" s="28">
        <v>42475</v>
      </c>
      <c r="B10" s="11">
        <v>195</v>
      </c>
      <c r="C10" s="8" t="s">
        <v>126</v>
      </c>
      <c r="D10" s="8" t="s">
        <v>152</v>
      </c>
      <c r="E10" s="36" t="s">
        <v>142</v>
      </c>
      <c r="F10" s="23">
        <v>213619</v>
      </c>
      <c r="J10" t="s">
        <v>149</v>
      </c>
      <c r="K10" s="1">
        <f>F9+F16+F18+F14</f>
        <v>187415.22999999998</v>
      </c>
    </row>
    <row r="11" spans="1:11" x14ac:dyDescent="0.25">
      <c r="A11" s="28">
        <v>42481</v>
      </c>
      <c r="B11" s="11">
        <v>196</v>
      </c>
      <c r="C11" s="8" t="s">
        <v>11</v>
      </c>
      <c r="D11" s="8" t="s">
        <v>11</v>
      </c>
      <c r="E11" s="36" t="s">
        <v>142</v>
      </c>
      <c r="F11" s="23">
        <v>0</v>
      </c>
      <c r="J11" t="s">
        <v>150</v>
      </c>
      <c r="K11" s="1">
        <f>F20</f>
        <v>8023.61</v>
      </c>
    </row>
    <row r="12" spans="1:11" x14ac:dyDescent="0.25">
      <c r="A12" s="28">
        <v>42481</v>
      </c>
      <c r="B12" s="11">
        <v>197</v>
      </c>
      <c r="C12" s="8" t="s">
        <v>143</v>
      </c>
      <c r="D12" s="8" t="s">
        <v>26</v>
      </c>
      <c r="E12" s="36" t="s">
        <v>142</v>
      </c>
      <c r="F12" s="23">
        <v>5119.03</v>
      </c>
      <c r="J12" t="s">
        <v>51</v>
      </c>
      <c r="K12" s="1">
        <f>F15</f>
        <v>2534.9899999999998</v>
      </c>
    </row>
    <row r="13" spans="1:11" x14ac:dyDescent="0.25">
      <c r="A13" s="28">
        <v>42485</v>
      </c>
      <c r="B13" s="11">
        <v>198</v>
      </c>
      <c r="C13" s="8" t="s">
        <v>11</v>
      </c>
      <c r="D13" s="8" t="s">
        <v>11</v>
      </c>
      <c r="E13" s="36" t="s">
        <v>142</v>
      </c>
      <c r="F13" s="23">
        <v>0</v>
      </c>
      <c r="J13" t="s">
        <v>26</v>
      </c>
      <c r="K13" s="1">
        <f>F12</f>
        <v>5119.03</v>
      </c>
    </row>
    <row r="14" spans="1:11" x14ac:dyDescent="0.25">
      <c r="A14" s="28">
        <v>42485</v>
      </c>
      <c r="B14" s="11">
        <v>199</v>
      </c>
      <c r="C14" s="8" t="s">
        <v>144</v>
      </c>
      <c r="D14" s="8" t="s">
        <v>145</v>
      </c>
      <c r="E14" s="36" t="s">
        <v>142</v>
      </c>
      <c r="F14" s="23">
        <v>1276</v>
      </c>
      <c r="K14" s="1"/>
    </row>
    <row r="15" spans="1:11" x14ac:dyDescent="0.25">
      <c r="A15" s="28">
        <v>42486</v>
      </c>
      <c r="B15" s="11">
        <v>200</v>
      </c>
      <c r="C15" s="8" t="s">
        <v>29</v>
      </c>
      <c r="D15" s="8" t="s">
        <v>51</v>
      </c>
      <c r="E15" s="36" t="s">
        <v>142</v>
      </c>
      <c r="F15" s="23">
        <v>2534.9899999999998</v>
      </c>
      <c r="J15" s="22" t="s">
        <v>129</v>
      </c>
      <c r="K15" s="1">
        <f>SUM(K9:K14)</f>
        <v>416711.86</v>
      </c>
    </row>
    <row r="16" spans="1:11" x14ac:dyDescent="0.25">
      <c r="A16" s="28">
        <v>42486</v>
      </c>
      <c r="B16" s="11">
        <v>201</v>
      </c>
      <c r="C16" s="8" t="s">
        <v>140</v>
      </c>
      <c r="D16" s="8" t="s">
        <v>146</v>
      </c>
      <c r="E16" s="36" t="s">
        <v>142</v>
      </c>
      <c r="F16" s="23">
        <v>7149.09</v>
      </c>
      <c r="K16" s="1"/>
    </row>
    <row r="17" spans="1:6" x14ac:dyDescent="0.25">
      <c r="A17" s="28">
        <v>42486</v>
      </c>
      <c r="B17" s="11">
        <v>202</v>
      </c>
      <c r="C17" s="8" t="s">
        <v>11</v>
      </c>
      <c r="D17" s="8" t="s">
        <v>11</v>
      </c>
      <c r="E17" s="36" t="s">
        <v>142</v>
      </c>
      <c r="F17" s="23">
        <v>0</v>
      </c>
    </row>
    <row r="18" spans="1:6" x14ac:dyDescent="0.25">
      <c r="A18" s="28">
        <v>42486</v>
      </c>
      <c r="B18" s="11">
        <v>203</v>
      </c>
      <c r="C18" s="8" t="s">
        <v>140</v>
      </c>
      <c r="D18" s="8" t="s">
        <v>145</v>
      </c>
      <c r="E18" s="36" t="s">
        <v>142</v>
      </c>
      <c r="F18" s="23">
        <v>8850.27</v>
      </c>
    </row>
    <row r="19" spans="1:6" x14ac:dyDescent="0.25">
      <c r="A19" s="28">
        <v>42486</v>
      </c>
      <c r="B19" s="11">
        <v>204</v>
      </c>
      <c r="C19" s="8" t="s">
        <v>11</v>
      </c>
      <c r="D19" s="8" t="s">
        <v>11</v>
      </c>
      <c r="E19" s="36" t="s">
        <v>142</v>
      </c>
      <c r="F19" s="23">
        <v>0</v>
      </c>
    </row>
    <row r="20" spans="1:6" x14ac:dyDescent="0.25">
      <c r="A20" s="28">
        <v>42488</v>
      </c>
      <c r="B20" s="11">
        <v>205</v>
      </c>
      <c r="C20" s="8" t="s">
        <v>147</v>
      </c>
      <c r="D20" s="8" t="s">
        <v>148</v>
      </c>
      <c r="E20" s="36" t="s">
        <v>142</v>
      </c>
      <c r="F20" s="23">
        <v>8023.61</v>
      </c>
    </row>
    <row r="21" spans="1:6" x14ac:dyDescent="0.25">
      <c r="A21" s="11"/>
      <c r="B21" s="11"/>
      <c r="C21" s="8"/>
      <c r="D21" s="8"/>
      <c r="E21" s="36"/>
      <c r="F21" s="23"/>
    </row>
    <row r="22" spans="1:6" x14ac:dyDescent="0.25">
      <c r="A22" s="11"/>
      <c r="B22" s="11"/>
      <c r="E22" s="34"/>
      <c r="F22" s="1"/>
    </row>
    <row r="23" spans="1:6" x14ac:dyDescent="0.25">
      <c r="A23" s="11"/>
      <c r="B23" s="11"/>
      <c r="E23" s="34"/>
      <c r="F23" s="1"/>
    </row>
    <row r="24" spans="1:6" x14ac:dyDescent="0.25">
      <c r="A24" s="11"/>
      <c r="B24" s="11"/>
      <c r="F24" s="1"/>
    </row>
    <row r="25" spans="1:6" x14ac:dyDescent="0.25">
      <c r="A25" s="11"/>
      <c r="B25" s="11"/>
      <c r="F25" s="1"/>
    </row>
    <row r="26" spans="1:6" x14ac:dyDescent="0.25">
      <c r="F26" s="1"/>
    </row>
    <row r="27" spans="1:6" x14ac:dyDescent="0.25">
      <c r="F27" s="1"/>
    </row>
    <row r="28" spans="1:6" x14ac:dyDescent="0.25">
      <c r="F28" s="1"/>
    </row>
    <row r="29" spans="1:6" x14ac:dyDescent="0.25">
      <c r="F29" s="1"/>
    </row>
    <row r="30" spans="1:6" x14ac:dyDescent="0.25">
      <c r="F30" s="1"/>
    </row>
    <row r="31" spans="1:6" x14ac:dyDescent="0.25">
      <c r="F31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2" max="2" width="9.28515625" bestFit="1" customWidth="1"/>
    <col min="3" max="3" width="24.28515625" customWidth="1"/>
    <col min="4" max="4" width="29.140625" customWidth="1"/>
    <col min="5" max="5" width="14.42578125" bestFit="1" customWidth="1"/>
  </cols>
  <sheetData>
    <row r="2" spans="1:6" x14ac:dyDescent="0.25">
      <c r="C2" s="37" t="s">
        <v>8</v>
      </c>
      <c r="D2" s="37"/>
    </row>
    <row r="3" spans="1:6" x14ac:dyDescent="0.25">
      <c r="C3" s="37" t="s">
        <v>0</v>
      </c>
      <c r="D3" s="37"/>
    </row>
    <row r="4" spans="1:6" x14ac:dyDescent="0.25">
      <c r="C4" s="4"/>
      <c r="D4" s="4"/>
    </row>
    <row r="6" spans="1:6" x14ac:dyDescent="0.25">
      <c r="A6" s="3" t="s">
        <v>7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6" x14ac:dyDescent="0.25">
      <c r="A7" s="2"/>
      <c r="F7" s="1"/>
    </row>
    <row r="8" spans="1:6" x14ac:dyDescent="0.25">
      <c r="F8" s="1"/>
    </row>
    <row r="9" spans="1:6" x14ac:dyDescent="0.25">
      <c r="F9" s="1"/>
    </row>
    <row r="10" spans="1:6" x14ac:dyDescent="0.25"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PARTICI (</vt:lpstr>
      <vt:lpstr>FORTALE</vt:lpstr>
      <vt:lpstr>INFRA</vt:lpstr>
      <vt:lpstr>AGUA</vt:lpstr>
      <vt:lpstr>COMEDORES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UTI</cp:lastModifiedBy>
  <cp:lastPrinted>2016-01-12T15:47:37Z</cp:lastPrinted>
  <dcterms:created xsi:type="dcterms:W3CDTF">2016-01-12T15:31:26Z</dcterms:created>
  <dcterms:modified xsi:type="dcterms:W3CDTF">2016-05-30T19:38:33Z</dcterms:modified>
</cp:coreProperties>
</file>