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ALIDAD\REVISIONES DE DIRECCION ITSLAGOS\SGC\Revisión por la Dirección 14-Octubre 2015\"/>
    </mc:Choice>
  </mc:AlternateContent>
  <bookViews>
    <workbookView xWindow="8985" yWindow="45" windowWidth="3045" windowHeight="5670" tabRatio="969"/>
  </bookViews>
  <sheets>
    <sheet name="RES. iNDICADORES" sheetId="1" r:id="rId1"/>
    <sheet name="Academico" sheetId="2" r:id="rId2"/>
    <sheet name="PLANEACIÓN" sheetId="3" r:id="rId3"/>
    <sheet name="VINCULACIÓN" sheetId="4" r:id="rId4"/>
    <sheet name="ADMON. DE LOS RECURSOS" sheetId="5" r:id="rId5"/>
    <sheet name="CALIDAD" sheetId="6" r:id="rId6"/>
  </sheets>
  <definedNames>
    <definedName name="_xlnm.Print_Area" localSheetId="0">'RES. iNDICADORES'!$A$1:$Q$52</definedName>
  </definedNames>
  <calcPr calcId="152511" concurrentCalc="0"/>
</workbook>
</file>

<file path=xl/calcChain.xml><?xml version="1.0" encoding="utf-8"?>
<calcChain xmlns="http://schemas.openxmlformats.org/spreadsheetml/2006/main">
  <c r="N51" i="1" l="1"/>
  <c r="M51" i="1"/>
  <c r="L51" i="1"/>
  <c r="K51" i="1"/>
  <c r="K49" i="1"/>
  <c r="K21" i="1"/>
</calcChain>
</file>

<file path=xl/sharedStrings.xml><?xml version="1.0" encoding="utf-8"?>
<sst xmlns="http://schemas.openxmlformats.org/spreadsheetml/2006/main" count="103" uniqueCount="62">
  <si>
    <t>IND. DE FORMACION DOCENTE</t>
  </si>
  <si>
    <t>IND. DE ACTUALIZACIÓN DOCENTE</t>
  </si>
  <si>
    <t>EVALUACION DOCENTE</t>
  </si>
  <si>
    <t>INDICE DE CRECIMIENTO DE LA MATRICULA</t>
  </si>
  <si>
    <t>INDICE DE MTTO CORRECTIVO</t>
  </si>
  <si>
    <t>INDICE DE ATENCION A REQ. DE BIENES Y SERV.</t>
  </si>
  <si>
    <t>INDICE DE MTTO PREVENTIVO</t>
  </si>
  <si>
    <t>INDICE DE CAPACITACION DIRECTIVA</t>
  </si>
  <si>
    <t>INDICE DE CAPACITACION ADMINISTRATIVO</t>
  </si>
  <si>
    <t>CONFORMIDAD CON EL APRENDIZAJE</t>
  </si>
  <si>
    <t>INDICE DE CALIDAD</t>
  </si>
  <si>
    <t>ÍNDICE DE SERVICIO SOCIAL PRESTADO</t>
  </si>
  <si>
    <t>ÍNDICE DE VISITAS</t>
  </si>
  <si>
    <t>ÍNDICE DE PARTICIPACION EN ACTIVIDADES DEPORTIVAS CULTURALES Y RECREATIVAS</t>
  </si>
  <si>
    <t>NA</t>
  </si>
  <si>
    <t xml:space="preserve">METAS PLAN RECTOR </t>
  </si>
  <si>
    <t xml:space="preserve">METAS PLAN RECTOR 2008 - 2009 </t>
  </si>
  <si>
    <t xml:space="preserve">INDICADOR </t>
  </si>
  <si>
    <t xml:space="preserve">FÓRMULA PARA CÁLCULO </t>
  </si>
  <si>
    <r>
      <t xml:space="preserve">EFICIENCIA TERMINAL
</t>
    </r>
    <r>
      <rPr>
        <b/>
        <sz val="11"/>
        <color theme="1"/>
        <rFont val="Trebuchet MS"/>
        <family val="2"/>
      </rPr>
      <t xml:space="preserve">NOTA: Ciclo Escolar Cerrado </t>
    </r>
    <r>
      <rPr>
        <sz val="11"/>
        <color theme="1"/>
        <rFont val="Trebuchet MS"/>
        <family val="2"/>
      </rPr>
      <t xml:space="preserve"> </t>
    </r>
  </si>
  <si>
    <r>
      <rPr>
        <u/>
        <sz val="11"/>
        <color theme="1"/>
        <rFont val="Trebuchet MS"/>
        <family val="2"/>
      </rPr>
      <t>No. de egresados en un periodo de 10 semestres en 1 generación</t>
    </r>
    <r>
      <rPr>
        <sz val="11"/>
        <color theme="1"/>
        <rFont val="Trebuchet MS"/>
        <family val="2"/>
      </rPr>
      <t xml:space="preserve">  
No. de alumnos que ingresaron en esa generación </t>
    </r>
  </si>
  <si>
    <r>
      <rPr>
        <u/>
        <sz val="11"/>
        <color theme="1"/>
        <rFont val="Trebuchet MS"/>
        <family val="2"/>
      </rPr>
      <t>No. de personal docente capacitado en formación</t>
    </r>
    <r>
      <rPr>
        <sz val="11"/>
        <color theme="1"/>
        <rFont val="Trebuchet MS"/>
        <family val="2"/>
      </rPr>
      <t xml:space="preserve">  * 100 
Total de personal docente </t>
    </r>
  </si>
  <si>
    <r>
      <rPr>
        <u/>
        <sz val="11"/>
        <color theme="1"/>
        <rFont val="Trebuchet MS"/>
        <family val="2"/>
      </rPr>
      <t>No. de personal docente capacitado en actualización</t>
    </r>
    <r>
      <rPr>
        <sz val="11"/>
        <color theme="1"/>
        <rFont val="Trebuchet MS"/>
        <family val="2"/>
      </rPr>
      <t xml:space="preserve">  * 100 
Total de personal docente </t>
    </r>
  </si>
  <si>
    <r>
      <rPr>
        <u/>
        <sz val="11"/>
        <color theme="1"/>
        <rFont val="Trebuchet MS"/>
        <family val="2"/>
      </rPr>
      <t>Matrícula ciclo actual - Matrícula ciclo anterior</t>
    </r>
    <r>
      <rPr>
        <sz val="11"/>
        <color theme="1"/>
        <rFont val="Trebuchet MS"/>
        <family val="2"/>
      </rPr>
      <t xml:space="preserve">  * 100 
Matrícula ciclo anterior </t>
    </r>
  </si>
  <si>
    <r>
      <rPr>
        <u/>
        <sz val="11"/>
        <color theme="1"/>
        <rFont val="Trebuchet MS"/>
        <family val="2"/>
      </rPr>
      <t xml:space="preserve">No. de alumnos prestantes de servicio social </t>
    </r>
    <r>
      <rPr>
        <sz val="11"/>
        <color theme="1"/>
        <rFont val="Trebuchet MS"/>
        <family val="2"/>
      </rPr>
      <t xml:space="preserve">
No. Total de Alumnos que cumplen con el 70% de los créditos </t>
    </r>
  </si>
  <si>
    <r>
      <rPr>
        <u/>
        <sz val="10"/>
        <color theme="1"/>
        <rFont val="Trebuchet MS"/>
        <family val="2"/>
      </rPr>
      <t>No. de alumnos participantes en actividades culturales,deportivas y recreativas</t>
    </r>
    <r>
      <rPr>
        <sz val="10"/>
        <color theme="1"/>
        <rFont val="Trebuchet MS"/>
        <family val="2"/>
      </rPr>
      <t xml:space="preserve">  *100  </t>
    </r>
    <r>
      <rPr>
        <u/>
        <sz val="10"/>
        <color theme="1"/>
        <rFont val="Trebuchet MS"/>
        <family val="2"/>
      </rPr>
      <t xml:space="preserve">
</t>
    </r>
    <r>
      <rPr>
        <sz val="10"/>
        <color theme="1"/>
        <rFont val="Trebuchet MS"/>
        <family val="2"/>
      </rPr>
      <t xml:space="preserve"> Matrícula Total </t>
    </r>
  </si>
  <si>
    <r>
      <rPr>
        <u/>
        <sz val="11"/>
        <color theme="1"/>
        <rFont val="Trebuchet MS"/>
        <family val="2"/>
      </rPr>
      <t>No. de visitas realizadas por semestre</t>
    </r>
    <r>
      <rPr>
        <sz val="11"/>
        <color theme="1"/>
        <rFont val="Trebuchet MS"/>
        <family val="2"/>
      </rPr>
      <t xml:space="preserve"> *100 
No. de visitas programadas</t>
    </r>
  </si>
  <si>
    <r>
      <rPr>
        <u/>
        <sz val="11"/>
        <rFont val="Trebuchet MS"/>
        <family val="2"/>
      </rPr>
      <t>No. total de indicadores cumplidos</t>
    </r>
    <r>
      <rPr>
        <sz val="11"/>
        <rFont val="Trebuchet MS"/>
        <family val="2"/>
      </rPr>
      <t xml:space="preserve"> *100 
</t>
    </r>
    <r>
      <rPr>
        <sz val="11"/>
        <color theme="1"/>
        <rFont val="Trebuchet MS"/>
        <family val="2"/>
      </rPr>
      <t xml:space="preserve">No. total de indicadores del SGC </t>
    </r>
  </si>
  <si>
    <r>
      <rPr>
        <u/>
        <sz val="11"/>
        <color theme="1"/>
        <rFont val="Trebuchet MS"/>
        <family val="2"/>
      </rPr>
      <t>Créditos aprobados</t>
    </r>
    <r>
      <rPr>
        <sz val="11"/>
        <color theme="1"/>
        <rFont val="Trebuchet MS"/>
        <family val="2"/>
      </rPr>
      <t xml:space="preserve"> * 100 
Créditos asignados </t>
    </r>
  </si>
  <si>
    <r>
      <rPr>
        <u/>
        <sz val="11"/>
        <color theme="1"/>
        <rFont val="Trebuchet MS"/>
        <family val="2"/>
      </rPr>
      <t>No. de personal administrativo capacitado</t>
    </r>
    <r>
      <rPr>
        <sz val="11"/>
        <color theme="1"/>
        <rFont val="Trebuchet MS"/>
        <family val="2"/>
      </rPr>
      <t xml:space="preserve"> * 100  
 Total de personal administrativo </t>
    </r>
  </si>
  <si>
    <r>
      <rPr>
        <u/>
        <sz val="11"/>
        <rFont val="Trebuchet MS"/>
        <family val="2"/>
      </rPr>
      <t>No. de personal directivo capacitado</t>
    </r>
    <r>
      <rPr>
        <sz val="11"/>
        <rFont val="Trebuchet MS"/>
        <family val="2"/>
      </rPr>
      <t xml:space="preserve"> * 100  
 Total de personal directivo </t>
    </r>
  </si>
  <si>
    <r>
      <rPr>
        <u/>
        <sz val="11"/>
        <color theme="1"/>
        <rFont val="Trebuchet MS"/>
        <family val="2"/>
      </rPr>
      <t xml:space="preserve">No. de mantenimientos realizados </t>
    </r>
    <r>
      <rPr>
        <sz val="11"/>
        <color theme="1"/>
        <rFont val="Trebuchet MS"/>
        <family val="2"/>
      </rPr>
      <t xml:space="preserve">
No. de mantenimentos programados </t>
    </r>
  </si>
  <si>
    <r>
      <rPr>
        <u/>
        <sz val="11"/>
        <color theme="1"/>
        <rFont val="Trebuchet MS"/>
        <family val="2"/>
      </rPr>
      <t xml:space="preserve">No. de requisiciones atendidas </t>
    </r>
    <r>
      <rPr>
        <sz val="11"/>
        <color theme="1"/>
        <rFont val="Trebuchet MS"/>
        <family val="2"/>
      </rPr>
      <t xml:space="preserve">
No. de requisiciones solicitadas  </t>
    </r>
  </si>
  <si>
    <r>
      <rPr>
        <u/>
        <sz val="11"/>
        <color theme="1"/>
        <rFont val="Trebuchet MS"/>
        <family val="2"/>
      </rPr>
      <t xml:space="preserve">No. de mantenimientos realizados </t>
    </r>
    <r>
      <rPr>
        <sz val="11"/>
        <color theme="1"/>
        <rFont val="Trebuchet MS"/>
        <family val="2"/>
      </rPr>
      <t xml:space="preserve">
No. de mantenimentos solicitados </t>
    </r>
  </si>
  <si>
    <t xml:space="preserve">AÑO 2008 </t>
  </si>
  <si>
    <t xml:space="preserve">META 
ALCANZADA </t>
  </si>
  <si>
    <t>AÑO 2009</t>
  </si>
  <si>
    <t xml:space="preserve">AÑO 2010 </t>
  </si>
  <si>
    <t>AÑO 2011</t>
  </si>
  <si>
    <t>AÑO 2012</t>
  </si>
  <si>
    <t xml:space="preserve">FALTA DEFINIR </t>
  </si>
  <si>
    <t>AÑO 2010</t>
  </si>
  <si>
    <t xml:space="preserve">REPROBACIÓN </t>
  </si>
  <si>
    <t xml:space="preserve">RESIDENCIAS PROFESIONALES </t>
  </si>
  <si>
    <t xml:space="preserve">TITULACIÓN </t>
  </si>
  <si>
    <t xml:space="preserve">DESERCIÓN </t>
  </si>
  <si>
    <t>Total de alumnos en Residencias Profesionales/ Total de alumnos que deben realizar Residencias Profesionales X 100</t>
  </si>
  <si>
    <t>Total alumnos egresados titulados/Total de alumnos egresados X 100</t>
  </si>
  <si>
    <t>Alumnos dados de baja definitiva/Total de alumnos matriculados X 100</t>
  </si>
  <si>
    <t xml:space="preserve">ÍNDICE DE METAS ALCANZADAS PTA </t>
  </si>
  <si>
    <t>No. de metas del PTA alcanzadas anualmente/ No de metas del PTA programadas (referido a metas dentro del alcance del SGC)</t>
  </si>
  <si>
    <t>AÑO 2013</t>
  </si>
  <si>
    <t>AÑO 2014</t>
  </si>
  <si>
    <t>META ALCANZADA</t>
  </si>
  <si>
    <t xml:space="preserve">FECHA DE INTEGRACIÓN DE LA INFORMACIÓN: </t>
  </si>
  <si>
    <t>FORMATO DE RECOPILACIÓN DE INFORMACIÓN HISTÓRICA DE INDICADORES DE CALIDAD</t>
  </si>
  <si>
    <t>AÑO 2015</t>
  </si>
  <si>
    <t xml:space="preserve"> Sumatoria de Índices reprobación de uno o los dos periodos ( de todos los semestres y carreras )/ Sumatoria de materias que se imparten en uno o los dos  ( todas las materias, de todos los semestres y carreras ) X 100</t>
  </si>
  <si>
    <t>INSTITUTO TECNOLOGICO SUPERIOR DE LAGOS DE MORENO</t>
  </si>
  <si>
    <t>DIRECTOR GENERAL: LIC. MARCO ANTONIO GONZALEZ ORTIZ</t>
  </si>
  <si>
    <t>REPRESENTANTE DE LA DIRECCIÓN: LIC. MARIA REBECA ENRIQUEZ GUTIERREZ</t>
  </si>
  <si>
    <t>02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</si>
</sst>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000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Trebuchet MS"/>
      <family val="2"/>
    </font>
    <font>
      <sz val="12"/>
      <color indexed="8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b/>
      <sz val="11"/>
      <color theme="1"/>
      <name val="Trebuchet MS"/>
      <family val="2"/>
    </font>
    <font>
      <u/>
      <sz val="11"/>
      <color theme="1"/>
      <name val="Trebuchet MS"/>
      <family val="2"/>
    </font>
    <font>
      <sz val="10"/>
      <color theme="1"/>
      <name val="Trebuchet MS"/>
      <family val="2"/>
    </font>
    <font>
      <u/>
      <sz val="10"/>
      <color theme="1"/>
      <name val="Trebuchet MS"/>
      <family val="2"/>
    </font>
    <font>
      <sz val="11"/>
      <name val="Trebuchet MS"/>
      <family val="2"/>
    </font>
    <font>
      <u/>
      <sz val="11"/>
      <name val="Trebuchet MS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0" borderId="0" xfId="0" applyFont="1"/>
    <xf numFmtId="0" fontId="2" fillId="3" borderId="0" xfId="0" applyFont="1" applyFill="1"/>
    <xf numFmtId="2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10" fontId="3" fillId="3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2" fillId="7" borderId="0" xfId="0" applyFont="1" applyFill="1"/>
    <xf numFmtId="10" fontId="3" fillId="6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/>
    <xf numFmtId="0" fontId="18" fillId="0" borderId="0" xfId="0" applyFont="1" applyBorder="1" applyAlignment="1"/>
    <xf numFmtId="0" fontId="17" fillId="0" borderId="0" xfId="0" applyFont="1" applyBorder="1" applyAlignment="1">
      <alignment horizontal="left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Border="1" applyAlignment="1"/>
    <xf numFmtId="0" fontId="19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2" fillId="0" borderId="0" xfId="0" applyFont="1" applyBorder="1"/>
    <xf numFmtId="0" fontId="2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0" fontId="3" fillId="6" borderId="15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4" fillId="13" borderId="17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0" fontId="3" fillId="3" borderId="13" xfId="0" applyNumberFormat="1" applyFont="1" applyFill="1" applyBorder="1" applyAlignment="1">
      <alignment horizontal="center" vertical="center"/>
    </xf>
    <xf numFmtId="2" fontId="3" fillId="6" borderId="13" xfId="0" applyNumberFormat="1" applyFont="1" applyFill="1" applyBorder="1" applyAlignment="1">
      <alignment horizontal="center" vertical="center"/>
    </xf>
    <xf numFmtId="10" fontId="3" fillId="6" borderId="13" xfId="0" applyNumberFormat="1" applyFont="1" applyFill="1" applyBorder="1" applyAlignment="1">
      <alignment horizontal="center" vertical="center"/>
    </xf>
    <xf numFmtId="10" fontId="3" fillId="6" borderId="14" xfId="0" applyNumberFormat="1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0" borderId="0" xfId="0" applyBorder="1"/>
    <xf numFmtId="10" fontId="3" fillId="0" borderId="23" xfId="0" applyNumberFormat="1" applyFont="1" applyFill="1" applyBorder="1" applyAlignment="1">
      <alignment horizontal="center" vertical="center"/>
    </xf>
    <xf numFmtId="0" fontId="3" fillId="6" borderId="13" xfId="2" applyNumberFormat="1" applyFont="1" applyFill="1" applyBorder="1" applyAlignment="1">
      <alignment horizontal="center" vertical="center"/>
    </xf>
    <xf numFmtId="0" fontId="3" fillId="6" borderId="1" xfId="2" applyNumberFormat="1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10" fontId="3" fillId="0" borderId="20" xfId="0" applyNumberFormat="1" applyFont="1" applyFill="1" applyBorder="1" applyAlignment="1">
      <alignment horizontal="center" vertical="center"/>
    </xf>
    <xf numFmtId="10" fontId="3" fillId="3" borderId="23" xfId="0" applyNumberFormat="1" applyFont="1" applyFill="1" applyBorder="1" applyAlignment="1">
      <alignment horizontal="center" vertical="center" wrapText="1"/>
    </xf>
    <xf numFmtId="9" fontId="15" fillId="0" borderId="23" xfId="1" applyFont="1" applyBorder="1" applyAlignment="1" applyProtection="1">
      <alignment horizontal="center" vertical="center"/>
      <protection locked="0"/>
    </xf>
    <xf numFmtId="10" fontId="3" fillId="3" borderId="23" xfId="0" applyNumberFormat="1" applyFont="1" applyFill="1" applyBorder="1" applyAlignment="1">
      <alignment horizontal="center" vertical="center"/>
    </xf>
    <xf numFmtId="0" fontId="3" fillId="3" borderId="23" xfId="2" applyNumberFormat="1" applyFont="1" applyFill="1" applyBorder="1" applyAlignment="1">
      <alignment horizontal="center" vertical="center"/>
    </xf>
    <xf numFmtId="10" fontId="3" fillId="6" borderId="23" xfId="0" applyNumberFormat="1" applyFont="1" applyFill="1" applyBorder="1" applyAlignment="1">
      <alignment horizontal="center" vertical="center"/>
    </xf>
    <xf numFmtId="10" fontId="3" fillId="6" borderId="24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0" fontId="15" fillId="8" borderId="23" xfId="1" applyNumberFormat="1" applyFont="1" applyFill="1" applyBorder="1" applyAlignment="1" applyProtection="1">
      <alignment horizontal="center" vertical="center"/>
    </xf>
    <xf numFmtId="10" fontId="15" fillId="0" borderId="23" xfId="1" applyNumberFormat="1" applyFont="1" applyBorder="1" applyAlignment="1" applyProtection="1">
      <alignment horizontal="center" vertical="center"/>
      <protection locked="0"/>
    </xf>
    <xf numFmtId="164" fontId="2" fillId="4" borderId="0" xfId="0" applyNumberFormat="1" applyFont="1" applyFill="1"/>
    <xf numFmtId="10" fontId="3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66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0C0C0"/>
      <color rgb="FF00FF00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EFICIENCIA TERMINAL</a:t>
            </a:r>
            <a:b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es-ES" sz="1400" b="1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NOTA: Ciclo Escolar Cerrado </a:t>
            </a: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iNDICADORES'!$D$13:$N$13</c:f>
              <c:numCache>
                <c:formatCode>0.00%</c:formatCode>
                <c:ptCount val="8"/>
                <c:pt idx="0">
                  <c:v>0.32640000000000002</c:v>
                </c:pt>
                <c:pt idx="1">
                  <c:v>0.39050000000000001</c:v>
                </c:pt>
                <c:pt idx="2">
                  <c:v>0.50429999999999997</c:v>
                </c:pt>
                <c:pt idx="3">
                  <c:v>0.67</c:v>
                </c:pt>
                <c:pt idx="4">
                  <c:v>0.5081</c:v>
                </c:pt>
                <c:pt idx="5">
                  <c:v>0.55000000000000004</c:v>
                </c:pt>
                <c:pt idx="6">
                  <c:v>0.53</c:v>
                </c:pt>
                <c:pt idx="7">
                  <c:v>0.49859999999999999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iNDICADORES'!$B$13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933104"/>
        <c:axId val="221935064"/>
      </c:barChart>
      <c:catAx>
        <c:axId val="2219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5064"/>
        <c:crosses val="autoZero"/>
        <c:auto val="1"/>
        <c:lblAlgn val="ctr"/>
        <c:lblOffset val="100"/>
        <c:noMultiLvlLbl val="0"/>
      </c:catAx>
      <c:valAx>
        <c:axId val="22193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METAS ALCANZADAS PTA 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layout>
        <c:manualLayout>
          <c:xMode val="edge"/>
          <c:yMode val="edge"/>
          <c:x val="0.29301377952755908"/>
          <c:y val="3.2407407407407406E-2"/>
        </c:manualLayout>
      </c:layout>
      <c:overlay val="0"/>
      <c:spPr>
        <a:solidFill>
          <a:schemeClr val="accent6"/>
        </a:solidFill>
        <a:ln w="25400" cap="flat" cmpd="sng" algn="ctr">
          <a:solidFill>
            <a:schemeClr val="accent6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iNDICADORES'!$D$31:$N$31</c:f>
              <c:numCache>
                <c:formatCode>0.00%</c:formatCode>
                <c:ptCount val="8"/>
                <c:pt idx="0">
                  <c:v>0.69</c:v>
                </c:pt>
                <c:pt idx="1">
                  <c:v>0.69689999999999996</c:v>
                </c:pt>
                <c:pt idx="2">
                  <c:v>0.68</c:v>
                </c:pt>
                <c:pt idx="3">
                  <c:v>0.71</c:v>
                </c:pt>
                <c:pt idx="4">
                  <c:v>0.75</c:v>
                </c:pt>
                <c:pt idx="5">
                  <c:v>0.73329999999999995</c:v>
                </c:pt>
                <c:pt idx="6">
                  <c:v>0.78569999999999995</c:v>
                </c:pt>
                <c:pt idx="7">
                  <c:v>0.6875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613152"/>
        <c:axId val="219615896"/>
      </c:barChart>
      <c:catAx>
        <c:axId val="21961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5896"/>
        <c:crosses val="autoZero"/>
        <c:auto val="1"/>
        <c:lblAlgn val="ctr"/>
        <c:lblOffset val="100"/>
        <c:noMultiLvlLbl val="0"/>
      </c:catAx>
      <c:valAx>
        <c:axId val="21961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SERVICIO SOCIAL PRESTADO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5"/>
        </a:solidFill>
        <a:ln w="25400" cap="flat" cmpd="sng" algn="ctr">
          <a:solidFill>
            <a:schemeClr val="accent5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iNDICADORES'!$D$33:$N$33</c:f>
              <c:numCache>
                <c:formatCode>0.00%</c:formatCode>
                <c:ptCount val="8"/>
                <c:pt idx="0">
                  <c:v>0.75609999999999999</c:v>
                </c:pt>
                <c:pt idx="1">
                  <c:v>0.96550000000000002</c:v>
                </c:pt>
                <c:pt idx="2">
                  <c:v>0.98380000000000001</c:v>
                </c:pt>
                <c:pt idx="3">
                  <c:v>0.85389999999999999</c:v>
                </c:pt>
                <c:pt idx="4">
                  <c:v>0.81940000000000002</c:v>
                </c:pt>
                <c:pt idx="5">
                  <c:v>0.95</c:v>
                </c:pt>
                <c:pt idx="6">
                  <c:v>0.90529999999999999</c:v>
                </c:pt>
                <c:pt idx="7">
                  <c:v>0.92249999999999999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507944"/>
        <c:axId val="199511080"/>
      </c:barChart>
      <c:catAx>
        <c:axId val="19950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11080"/>
        <c:crosses val="autoZero"/>
        <c:auto val="1"/>
        <c:lblAlgn val="ctr"/>
        <c:lblOffset val="100"/>
        <c:noMultiLvlLbl val="0"/>
      </c:catAx>
      <c:valAx>
        <c:axId val="19951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07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VISITAS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layout>
        <c:manualLayout>
          <c:xMode val="edge"/>
          <c:yMode val="edge"/>
          <c:x val="0.43194444444444446"/>
          <c:y val="2.7777777777777776E-2"/>
        </c:manualLayout>
      </c:layout>
      <c:overlay val="0"/>
      <c:spPr>
        <a:solidFill>
          <a:schemeClr val="accent5"/>
        </a:solidFill>
        <a:ln w="25400" cap="flat" cmpd="sng" algn="ctr">
          <a:solidFill>
            <a:schemeClr val="accent5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iNDICADORES'!$D$35:$N$35</c:f>
              <c:numCache>
                <c:formatCode>0.00%</c:formatCode>
                <c:ptCount val="8"/>
                <c:pt idx="0">
                  <c:v>0.64280000000000004</c:v>
                </c:pt>
                <c:pt idx="1">
                  <c:v>0.9</c:v>
                </c:pt>
                <c:pt idx="2">
                  <c:v>0.91</c:v>
                </c:pt>
                <c:pt idx="3">
                  <c:v>0.91</c:v>
                </c:pt>
                <c:pt idx="4">
                  <c:v>0.86880000000000002</c:v>
                </c:pt>
                <c:pt idx="5">
                  <c:v>0.90769999999999995</c:v>
                </c:pt>
                <c:pt idx="6">
                  <c:v>0.67949999999999999</c:v>
                </c:pt>
                <c:pt idx="7">
                  <c:v>0.99129999999999996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510688"/>
        <c:axId val="199508336"/>
      </c:barChart>
      <c:catAx>
        <c:axId val="19951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08336"/>
        <c:crosses val="autoZero"/>
        <c:auto val="1"/>
        <c:lblAlgn val="ctr"/>
        <c:lblOffset val="100"/>
        <c:noMultiLvlLbl val="0"/>
      </c:catAx>
      <c:valAx>
        <c:axId val="19950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1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PARTICIPACION EN ACTIVIDADES DEPORTIVAS CULTURALES Y RECREATIVAS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layout>
        <c:manualLayout>
          <c:xMode val="edge"/>
          <c:yMode val="edge"/>
          <c:x val="0.26142372951412568"/>
          <c:y val="9.7032185337790552E-3"/>
        </c:manualLayout>
      </c:layout>
      <c:overlay val="0"/>
      <c:spPr>
        <a:solidFill>
          <a:schemeClr val="accent5"/>
        </a:solidFill>
        <a:ln w="25400" cap="flat" cmpd="sng" algn="ctr">
          <a:solidFill>
            <a:schemeClr val="accent5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869225721784777"/>
          <c:y val="0.16245370370370371"/>
          <c:w val="0.84075218722659673"/>
          <c:h val="0.5898458005249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iNDICADORES'!$D$37:$N$37</c:f>
              <c:numCache>
                <c:formatCode>0.00%</c:formatCode>
                <c:ptCount val="8"/>
                <c:pt idx="0">
                  <c:v>0.73709999999999998</c:v>
                </c:pt>
                <c:pt idx="1">
                  <c:v>0.57609999999999995</c:v>
                </c:pt>
                <c:pt idx="2">
                  <c:v>0.56000000000000005</c:v>
                </c:pt>
                <c:pt idx="3">
                  <c:v>0.63200000000000001</c:v>
                </c:pt>
                <c:pt idx="4">
                  <c:v>0.54359999999999997</c:v>
                </c:pt>
                <c:pt idx="5">
                  <c:v>0.5</c:v>
                </c:pt>
                <c:pt idx="6">
                  <c:v>0.5</c:v>
                </c:pt>
                <c:pt idx="7" formatCode="0%">
                  <c:v>0.70250000000000001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509904"/>
        <c:axId val="199508728"/>
      </c:barChart>
      <c:catAx>
        <c:axId val="19950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08728"/>
        <c:crosses val="autoZero"/>
        <c:auto val="1"/>
        <c:lblAlgn val="ctr"/>
        <c:lblOffset val="100"/>
        <c:noMultiLvlLbl val="0"/>
      </c:catAx>
      <c:valAx>
        <c:axId val="19950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0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MTTO CORRECTIVO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4"/>
        </a:solidFill>
        <a:ln w="25400" cap="flat" cmpd="sng" algn="ctr">
          <a:solidFill>
            <a:schemeClr val="accent4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iNDICADORES'!$D$43:$N$43</c:f>
              <c:numCache>
                <c:formatCode>0.00%</c:formatCode>
                <c:ptCount val="8"/>
                <c:pt idx="0">
                  <c:v>0.7</c:v>
                </c:pt>
                <c:pt idx="1">
                  <c:v>0.97460000000000002</c:v>
                </c:pt>
                <c:pt idx="2">
                  <c:v>0.82889999999999997</c:v>
                </c:pt>
                <c:pt idx="3">
                  <c:v>0.95</c:v>
                </c:pt>
                <c:pt idx="4">
                  <c:v>0.96250000000000002</c:v>
                </c:pt>
                <c:pt idx="5">
                  <c:v>1</c:v>
                </c:pt>
                <c:pt idx="6">
                  <c:v>0.95709999999999995</c:v>
                </c:pt>
                <c:pt idx="7" formatCode="0%">
                  <c:v>0.97140000000000004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510296"/>
        <c:axId val="219913792"/>
      </c:barChart>
      <c:catAx>
        <c:axId val="19951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913792"/>
        <c:crosses val="autoZero"/>
        <c:auto val="1"/>
        <c:lblAlgn val="ctr"/>
        <c:lblOffset val="100"/>
        <c:noMultiLvlLbl val="0"/>
      </c:catAx>
      <c:valAx>
        <c:axId val="21991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51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MTTO PREVENTIVO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solidFill>
          <a:schemeClr val="accent4"/>
        </a:solidFill>
        <a:ln w="25400" cap="flat" cmpd="sng" algn="ctr">
          <a:solidFill>
            <a:schemeClr val="accent4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iNDICADORES'!$D$43:$N$43</c:f>
              <c:numCache>
                <c:formatCode>0.00%</c:formatCode>
                <c:ptCount val="8"/>
                <c:pt idx="0">
                  <c:v>0.7</c:v>
                </c:pt>
                <c:pt idx="1">
                  <c:v>0.97460000000000002</c:v>
                </c:pt>
                <c:pt idx="2">
                  <c:v>0.82889999999999997</c:v>
                </c:pt>
                <c:pt idx="3">
                  <c:v>0.95</c:v>
                </c:pt>
                <c:pt idx="4">
                  <c:v>0.96250000000000002</c:v>
                </c:pt>
                <c:pt idx="5">
                  <c:v>1</c:v>
                </c:pt>
                <c:pt idx="6">
                  <c:v>0.95709999999999995</c:v>
                </c:pt>
                <c:pt idx="7" formatCode="0%">
                  <c:v>0.97140000000000004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912224"/>
        <c:axId val="219913008"/>
      </c:barChart>
      <c:catAx>
        <c:axId val="2199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913008"/>
        <c:crosses val="autoZero"/>
        <c:auto val="1"/>
        <c:lblAlgn val="ctr"/>
        <c:lblOffset val="100"/>
        <c:noMultiLvlLbl val="0"/>
      </c:catAx>
      <c:valAx>
        <c:axId val="21991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91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ATENCION A REQ. DE BIENES Y SERV.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solidFill>
          <a:schemeClr val="accent4"/>
        </a:solidFill>
        <a:ln w="25400" cap="flat" cmpd="sng" algn="ctr">
          <a:solidFill>
            <a:schemeClr val="accent4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iNDICADORES'!$D$41:$N$41</c:f>
              <c:numCache>
                <c:formatCode>0.00%</c:formatCode>
                <c:ptCount val="8"/>
                <c:pt idx="0">
                  <c:v>0.92</c:v>
                </c:pt>
                <c:pt idx="1">
                  <c:v>0.96899999999999997</c:v>
                </c:pt>
                <c:pt idx="2">
                  <c:v>0.9556</c:v>
                </c:pt>
                <c:pt idx="3">
                  <c:v>0.98250000000000004</c:v>
                </c:pt>
                <c:pt idx="4">
                  <c:v>1</c:v>
                </c:pt>
                <c:pt idx="5">
                  <c:v>0.9899</c:v>
                </c:pt>
                <c:pt idx="6">
                  <c:v>0.98140000000000005</c:v>
                </c:pt>
                <c:pt idx="7" formatCode="0%">
                  <c:v>0.99250000000000005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439264"/>
        <c:axId val="223438480"/>
      </c:barChart>
      <c:catAx>
        <c:axId val="22343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438480"/>
        <c:crosses val="autoZero"/>
        <c:auto val="1"/>
        <c:lblAlgn val="ctr"/>
        <c:lblOffset val="100"/>
        <c:noMultiLvlLbl val="0"/>
      </c:catAx>
      <c:valAx>
        <c:axId val="22343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43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CAPACITACION DIRECTIVA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solidFill>
          <a:schemeClr val="accent4"/>
        </a:solidFill>
        <a:ln w="25400" cap="flat" cmpd="sng" algn="ctr">
          <a:solidFill>
            <a:schemeClr val="accent4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iNDICADORES'!$D$45:$N$45</c:f>
              <c:numCache>
                <c:formatCode>0.00%</c:formatCode>
                <c:ptCount val="8"/>
                <c:pt idx="0">
                  <c:v>0.75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0.95240000000000002</c:v>
                </c:pt>
                <c:pt idx="6">
                  <c:v>0.56999999999999995</c:v>
                </c:pt>
                <c:pt idx="7" formatCode="0%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440048"/>
        <c:axId val="223438872"/>
      </c:barChart>
      <c:catAx>
        <c:axId val="2234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438872"/>
        <c:crosses val="autoZero"/>
        <c:auto val="1"/>
        <c:lblAlgn val="ctr"/>
        <c:lblOffset val="100"/>
        <c:noMultiLvlLbl val="0"/>
      </c:catAx>
      <c:valAx>
        <c:axId val="22343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344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CAPACITACION ADMINISTRATIVO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solidFill>
          <a:schemeClr val="accent4"/>
        </a:solidFill>
        <a:ln w="25400" cap="flat" cmpd="sng" algn="ctr">
          <a:solidFill>
            <a:schemeClr val="accent4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iNDICADORES'!$D$47:$N$47</c:f>
              <c:numCache>
                <c:formatCode>0.00%</c:formatCode>
                <c:ptCount val="8"/>
                <c:pt idx="0">
                  <c:v>0.31569999999999998</c:v>
                </c:pt>
                <c:pt idx="1">
                  <c:v>0.91300000000000003</c:v>
                </c:pt>
                <c:pt idx="2">
                  <c:v>0.88</c:v>
                </c:pt>
                <c:pt idx="3">
                  <c:v>0.96</c:v>
                </c:pt>
                <c:pt idx="4">
                  <c:v>1</c:v>
                </c:pt>
                <c:pt idx="5">
                  <c:v>0.8</c:v>
                </c:pt>
                <c:pt idx="6">
                  <c:v>0.56999999999999995</c:v>
                </c:pt>
                <c:pt idx="7" formatCode="0%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372176"/>
        <c:axId val="272373352"/>
      </c:barChart>
      <c:catAx>
        <c:axId val="27237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2373352"/>
        <c:crosses val="autoZero"/>
        <c:auto val="1"/>
        <c:lblAlgn val="ctr"/>
        <c:lblOffset val="100"/>
        <c:noMultiLvlLbl val="0"/>
      </c:catAx>
      <c:valAx>
        <c:axId val="27237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237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CONFORMIDAD CON EL APRENDIZAJE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2"/>
        </a:solidFill>
        <a:ln w="25400" cap="flat" cmpd="sng" algn="ctr">
          <a:solidFill>
            <a:schemeClr val="accent2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iNDICADORES'!$D$49:$N$49</c:f>
              <c:numCache>
                <c:formatCode>0.00%</c:formatCode>
                <c:ptCount val="8"/>
                <c:pt idx="0">
                  <c:v>0.81</c:v>
                </c:pt>
                <c:pt idx="1">
                  <c:v>0.72940000000000005</c:v>
                </c:pt>
                <c:pt idx="2">
                  <c:v>0.86</c:v>
                </c:pt>
                <c:pt idx="3">
                  <c:v>0.85350000000000004</c:v>
                </c:pt>
                <c:pt idx="4">
                  <c:v>0.91193413325090622</c:v>
                </c:pt>
                <c:pt idx="5">
                  <c:v>0.88339999999999996</c:v>
                </c:pt>
                <c:pt idx="6">
                  <c:v>0</c:v>
                </c:pt>
                <c:pt idx="7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373744"/>
        <c:axId val="272374528"/>
      </c:barChart>
      <c:catAx>
        <c:axId val="27237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2374528"/>
        <c:crosses val="autoZero"/>
        <c:auto val="1"/>
        <c:lblAlgn val="ctr"/>
        <c:lblOffset val="100"/>
        <c:noMultiLvlLbl val="0"/>
      </c:catAx>
      <c:valAx>
        <c:axId val="2723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237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FORMACION DOCENTE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iNDICADORES'!$D$15:$N$15</c:f>
              <c:numCache>
                <c:formatCode>0.00%</c:formatCode>
                <c:ptCount val="8"/>
                <c:pt idx="0">
                  <c:v>0.67849999999999999</c:v>
                </c:pt>
                <c:pt idx="1">
                  <c:v>0.70830000000000004</c:v>
                </c:pt>
                <c:pt idx="2">
                  <c:v>0.66120000000000001</c:v>
                </c:pt>
                <c:pt idx="3">
                  <c:v>0.91</c:v>
                </c:pt>
                <c:pt idx="4">
                  <c:v>0.92</c:v>
                </c:pt>
                <c:pt idx="5">
                  <c:v>0.51900000000000002</c:v>
                </c:pt>
                <c:pt idx="6">
                  <c:v>0.7</c:v>
                </c:pt>
                <c:pt idx="7" formatCode="0%">
                  <c:v>0.55910000000000004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933888"/>
        <c:axId val="221931536"/>
      </c:barChart>
      <c:catAx>
        <c:axId val="2219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1536"/>
        <c:crosses val="autoZero"/>
        <c:auto val="1"/>
        <c:lblAlgn val="ctr"/>
        <c:lblOffset val="100"/>
        <c:noMultiLvlLbl val="0"/>
      </c:catAx>
      <c:valAx>
        <c:axId val="22193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INDICE DE CALIDAD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layout>
        <c:manualLayout>
          <c:xMode val="edge"/>
          <c:yMode val="edge"/>
          <c:x val="0.35964551243843529"/>
          <c:y val="1.8613030514042887E-2"/>
        </c:manualLayout>
      </c:layout>
      <c:overlay val="0"/>
      <c:spPr>
        <a:solidFill>
          <a:schemeClr val="accent2"/>
        </a:solidFill>
        <a:ln w="25400" cap="flat" cmpd="sng" algn="ctr">
          <a:solidFill>
            <a:schemeClr val="accent2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iNDICADORES'!$D$51:$N$51</c:f>
              <c:numCache>
                <c:formatCode>0.00%</c:formatCode>
                <c:ptCount val="8"/>
                <c:pt idx="0">
                  <c:v>0.6</c:v>
                </c:pt>
                <c:pt idx="1">
                  <c:v>0.73329999999999995</c:v>
                </c:pt>
                <c:pt idx="2">
                  <c:v>0.84209999999999996</c:v>
                </c:pt>
                <c:pt idx="3">
                  <c:v>0.84209999999999996</c:v>
                </c:pt>
                <c:pt idx="4">
                  <c:v>0.73684210526315785</c:v>
                </c:pt>
                <c:pt idx="5">
                  <c:v>0.78947368421052633</c:v>
                </c:pt>
                <c:pt idx="6">
                  <c:v>0.70588235294117652</c:v>
                </c:pt>
                <c:pt idx="7">
                  <c:v>0.72222222222222221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372960"/>
        <c:axId val="272375312"/>
      </c:barChart>
      <c:catAx>
        <c:axId val="2723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2375312"/>
        <c:crosses val="autoZero"/>
        <c:auto val="1"/>
        <c:lblAlgn val="ctr"/>
        <c:lblOffset val="100"/>
        <c:noMultiLvlLbl val="0"/>
      </c:catAx>
      <c:valAx>
        <c:axId val="27237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237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EVALUACION DOCENTE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iNDICADORES'!$D$19:$N$19</c:f>
              <c:numCache>
                <c:formatCode>General</c:formatCode>
                <c:ptCount val="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80</c:v>
                </c:pt>
                <c:pt idx="4">
                  <c:v>92</c:v>
                </c:pt>
                <c:pt idx="5">
                  <c:v>93</c:v>
                </c:pt>
                <c:pt idx="6">
                  <c:v>92</c:v>
                </c:pt>
                <c:pt idx="7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933496"/>
        <c:axId val="221934280"/>
      </c:barChart>
      <c:catAx>
        <c:axId val="22193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4280"/>
        <c:crosses val="autoZero"/>
        <c:auto val="1"/>
        <c:lblAlgn val="ctr"/>
        <c:lblOffset val="100"/>
        <c:noMultiLvlLbl val="0"/>
      </c:catAx>
      <c:valAx>
        <c:axId val="22193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ACTUALIZACIÓN DOCENTE</a:t>
            </a:r>
            <a:endParaRPr lang="es-ES"/>
          </a:p>
        </c:rich>
      </c:tx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iNDICADORES'!$D$17:$N$17</c:f>
              <c:numCache>
                <c:formatCode>0.00%</c:formatCode>
                <c:ptCount val="8"/>
                <c:pt idx="0">
                  <c:v>0.70369999999999999</c:v>
                </c:pt>
                <c:pt idx="1">
                  <c:v>0.29170000000000001</c:v>
                </c:pt>
                <c:pt idx="2">
                  <c:v>0.80640000000000001</c:v>
                </c:pt>
                <c:pt idx="3">
                  <c:v>0.85</c:v>
                </c:pt>
                <c:pt idx="4">
                  <c:v>0.85</c:v>
                </c:pt>
                <c:pt idx="5">
                  <c:v>0.74680000000000002</c:v>
                </c:pt>
                <c:pt idx="6">
                  <c:v>0.85</c:v>
                </c:pt>
                <c:pt idx="7">
                  <c:v>0.80210000000000004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934672"/>
        <c:axId val="220145728"/>
      </c:barChart>
      <c:catAx>
        <c:axId val="22193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45728"/>
        <c:crosses val="autoZero"/>
        <c:auto val="1"/>
        <c:lblAlgn val="ctr"/>
        <c:lblOffset val="100"/>
        <c:noMultiLvlLbl val="0"/>
      </c:catAx>
      <c:valAx>
        <c:axId val="22014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193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REPROBACIÓN 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iNDICADORES'!$D$21:$N$21</c:f>
              <c:numCache>
                <c:formatCode>0.00%</c:formatCode>
                <c:ptCount val="8"/>
                <c:pt idx="0">
                  <c:v>0.19670000000000001</c:v>
                </c:pt>
                <c:pt idx="1">
                  <c:v>0.22040000000000001</c:v>
                </c:pt>
                <c:pt idx="2">
                  <c:v>0.127</c:v>
                </c:pt>
                <c:pt idx="3">
                  <c:v>0.15670000000000001</c:v>
                </c:pt>
                <c:pt idx="4">
                  <c:v>0.10375328083989502</c:v>
                </c:pt>
                <c:pt idx="5">
                  <c:v>0.14000000000000001</c:v>
                </c:pt>
                <c:pt idx="6">
                  <c:v>0.12280000000000001</c:v>
                </c:pt>
                <c:pt idx="7">
                  <c:v>0.1181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146904"/>
        <c:axId val="220147296"/>
      </c:barChart>
      <c:catAx>
        <c:axId val="22014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47296"/>
        <c:crosses val="autoZero"/>
        <c:auto val="1"/>
        <c:lblAlgn val="ctr"/>
        <c:lblOffset val="100"/>
        <c:noMultiLvlLbl val="0"/>
      </c:catAx>
      <c:valAx>
        <c:axId val="2201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4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RESIDENCIAS PROFESIONALES 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overlay val="0"/>
      <c:spPr>
        <a:solidFill>
          <a:schemeClr val="accent3"/>
        </a:solidFill>
        <a:ln w="25400" cap="flat" cmpd="sng" algn="ctr">
          <a:solidFill>
            <a:schemeClr val="accent3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iNDICADORES'!$D$23:$N$23</c:f>
              <c:numCache>
                <c:formatCode>0.00%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0.97470000000000001</c:v>
                </c:pt>
                <c:pt idx="4">
                  <c:v>1</c:v>
                </c:pt>
                <c:pt idx="5">
                  <c:v>0.90310000000000001</c:v>
                </c:pt>
                <c:pt idx="6">
                  <c:v>0.90110000000000001</c:v>
                </c:pt>
                <c:pt idx="7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144552"/>
        <c:axId val="220145336"/>
      </c:barChart>
      <c:catAx>
        <c:axId val="22014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45336"/>
        <c:crosses val="autoZero"/>
        <c:auto val="1"/>
        <c:lblAlgn val="ctr"/>
        <c:lblOffset val="100"/>
        <c:noMultiLvlLbl val="0"/>
      </c:catAx>
      <c:valAx>
        <c:axId val="22014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4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TITULACIÓN 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iNDICADORES'!$D$25:$N$25</c:f>
              <c:numCache>
                <c:formatCode>0.00%</c:formatCode>
                <c:ptCount val="8"/>
                <c:pt idx="0">
                  <c:v>0.378</c:v>
                </c:pt>
                <c:pt idx="1">
                  <c:v>0.49130000000000001</c:v>
                </c:pt>
                <c:pt idx="2">
                  <c:v>0.54200000000000004</c:v>
                </c:pt>
                <c:pt idx="3">
                  <c:v>0.55489999999999995</c:v>
                </c:pt>
                <c:pt idx="4">
                  <c:v>0.56779999999999997</c:v>
                </c:pt>
                <c:pt idx="5">
                  <c:v>0.55759999999999998</c:v>
                </c:pt>
                <c:pt idx="6">
                  <c:v>0.32569999999999999</c:v>
                </c:pt>
                <c:pt idx="7">
                  <c:v>0.4647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144944"/>
        <c:axId val="219612760"/>
      </c:barChart>
      <c:catAx>
        <c:axId val="22014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2760"/>
        <c:crosses val="autoZero"/>
        <c:auto val="1"/>
        <c:lblAlgn val="ctr"/>
        <c:lblOffset val="100"/>
        <c:noMultiLvlLbl val="0"/>
      </c:catAx>
      <c:valAx>
        <c:axId val="21961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014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DESERCIÓN </a:t>
            </a:r>
            <a:r>
              <a:rPr lang="es-ES" sz="1400" b="0" i="0" u="none" strike="noStrike" baseline="0"/>
              <a:t> </a:t>
            </a:r>
            <a:r>
              <a:rPr lang="es-ES" sz="1400" b="0" i="0" u="none" strike="noStrike" baseline="0">
                <a:effectLst/>
              </a:rPr>
              <a:t> </a:t>
            </a:r>
            <a:r>
              <a:rPr lang="es-ES" sz="1400" b="0" i="0" u="none" strike="noStrike" baseline="0"/>
              <a:t>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iNDICADORES'!$D$27:$N$27</c:f>
              <c:numCache>
                <c:formatCode>0.00%</c:formatCode>
                <c:ptCount val="8"/>
                <c:pt idx="0">
                  <c:v>8.0699999999999994E-2</c:v>
                </c:pt>
                <c:pt idx="1">
                  <c:v>0.1024</c:v>
                </c:pt>
                <c:pt idx="2">
                  <c:v>6.1800000000000001E-2</c:v>
                </c:pt>
                <c:pt idx="3">
                  <c:v>2.93E-2</c:v>
                </c:pt>
                <c:pt idx="4">
                  <c:v>5.9900000000000002E-2</c:v>
                </c:pt>
                <c:pt idx="5">
                  <c:v>5.7500000000000002E-2</c:v>
                </c:pt>
                <c:pt idx="6">
                  <c:v>5.7799999999999997E-2</c:v>
                </c:pt>
                <c:pt idx="7">
                  <c:v>1.9300000000000001E-2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613936"/>
        <c:axId val="219612368"/>
      </c:barChart>
      <c:catAx>
        <c:axId val="2196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2368"/>
        <c:crosses val="autoZero"/>
        <c:auto val="1"/>
        <c:lblAlgn val="ctr"/>
        <c:lblOffset val="100"/>
        <c:noMultiLvlLbl val="0"/>
      </c:catAx>
      <c:valAx>
        <c:axId val="21961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CRECIMIENTO DE LA MATRICULA</a:t>
            </a:r>
            <a:r>
              <a:rPr lang="es-ES" sz="1400" b="0" i="0" u="none" strike="noStrike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</a:t>
            </a:r>
            <a:endParaRPr lang="es-ES"/>
          </a:p>
        </c:rich>
      </c:tx>
      <c:layout>
        <c:manualLayout>
          <c:xMode val="edge"/>
          <c:yMode val="edge"/>
          <c:x val="0.2596804461942257"/>
          <c:y val="3.2407407407407406E-2"/>
        </c:manualLayout>
      </c:layout>
      <c:overlay val="0"/>
      <c:spPr>
        <a:solidFill>
          <a:schemeClr val="accent6"/>
        </a:solidFill>
        <a:ln w="25400" cap="flat" cmpd="sng" algn="ctr">
          <a:solidFill>
            <a:schemeClr val="accent6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'RES. iNDICADORES'!$D$11:$N$11</c:f>
              <c:strCache>
                <c:ptCount val="8"/>
                <c:pt idx="0">
                  <c:v>AÑO 2008 </c:v>
                </c:pt>
                <c:pt idx="1">
                  <c:v>AÑO 2009</c:v>
                </c:pt>
                <c:pt idx="2">
                  <c:v>AÑO 2010</c:v>
                </c:pt>
                <c:pt idx="3">
                  <c:v>AÑO 2011</c:v>
                </c:pt>
                <c:pt idx="4">
                  <c:v>AÑO 2012</c:v>
                </c:pt>
                <c:pt idx="5">
                  <c:v>AÑO 2013</c:v>
                </c:pt>
                <c:pt idx="6">
                  <c:v>AÑO 2014</c:v>
                </c:pt>
                <c:pt idx="7">
                  <c:v>AÑO 2015</c:v>
                </c:pt>
              </c:strCache>
            </c:strRef>
          </c:cat>
          <c:val>
            <c:numRef>
              <c:f>'RES. iNDICADORES'!$D$29:$N$29</c:f>
              <c:numCache>
                <c:formatCode>0.00%</c:formatCode>
                <c:ptCount val="8"/>
                <c:pt idx="0">
                  <c:v>7.0000000000000007E-2</c:v>
                </c:pt>
                <c:pt idx="1">
                  <c:v>0.45529999999999998</c:v>
                </c:pt>
                <c:pt idx="2">
                  <c:v>0.25</c:v>
                </c:pt>
                <c:pt idx="3">
                  <c:v>0.20250000000000001</c:v>
                </c:pt>
                <c:pt idx="4">
                  <c:v>0.37709999999999999</c:v>
                </c:pt>
                <c:pt idx="5">
                  <c:v>7.0300000000000001E-2</c:v>
                </c:pt>
                <c:pt idx="6">
                  <c:v>0.112</c:v>
                </c:pt>
                <c:pt idx="7">
                  <c:v>9.7000000000000003E-2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615112"/>
        <c:axId val="219615504"/>
      </c:barChart>
      <c:catAx>
        <c:axId val="21961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5504"/>
        <c:crosses val="autoZero"/>
        <c:auto val="1"/>
        <c:lblAlgn val="ctr"/>
        <c:lblOffset val="100"/>
        <c:noMultiLvlLbl val="0"/>
      </c:catAx>
      <c:valAx>
        <c:axId val="21961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9615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100012</xdr:rowOff>
    </xdr:from>
    <xdr:to>
      <xdr:col>6</xdr:col>
      <xdr:colOff>95250</xdr:colOff>
      <xdr:row>15</xdr:row>
      <xdr:rowOff>176212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</xdr:row>
      <xdr:rowOff>109537</xdr:rowOff>
    </xdr:from>
    <xdr:to>
      <xdr:col>12</xdr:col>
      <xdr:colOff>238125</xdr:colOff>
      <xdr:row>15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16</xdr:row>
      <xdr:rowOff>176212</xdr:rowOff>
    </xdr:from>
    <xdr:to>
      <xdr:col>6</xdr:col>
      <xdr:colOff>85725</xdr:colOff>
      <xdr:row>31</xdr:row>
      <xdr:rowOff>61912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457200</xdr:colOff>
      <xdr:row>1</xdr:row>
      <xdr:rowOff>104775</xdr:rowOff>
    </xdr:from>
    <xdr:to>
      <xdr:col>18</xdr:col>
      <xdr:colOff>457200</xdr:colOff>
      <xdr:row>15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219075</xdr:colOff>
      <xdr:row>17</xdr:row>
      <xdr:rowOff>9525</xdr:rowOff>
    </xdr:from>
    <xdr:to>
      <xdr:col>12</xdr:col>
      <xdr:colOff>219075</xdr:colOff>
      <xdr:row>31</xdr:row>
      <xdr:rowOff>85725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419100</xdr:colOff>
      <xdr:row>17</xdr:row>
      <xdr:rowOff>0</xdr:rowOff>
    </xdr:from>
    <xdr:to>
      <xdr:col>18</xdr:col>
      <xdr:colOff>419100</xdr:colOff>
      <xdr:row>31</xdr:row>
      <xdr:rowOff>76200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31</xdr:row>
      <xdr:rowOff>180975</xdr:rowOff>
    </xdr:from>
    <xdr:to>
      <xdr:col>6</xdr:col>
      <xdr:colOff>85725</xdr:colOff>
      <xdr:row>46</xdr:row>
      <xdr:rowOff>66675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228600</xdr:colOff>
      <xdr:row>32</xdr:row>
      <xdr:rowOff>0</xdr:rowOff>
    </xdr:from>
    <xdr:to>
      <xdr:col>12</xdr:col>
      <xdr:colOff>228600</xdr:colOff>
      <xdr:row>46</xdr:row>
      <xdr:rowOff>76200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128587</xdr:rowOff>
    </xdr:from>
    <xdr:to>
      <xdr:col>6</xdr:col>
      <xdr:colOff>57150</xdr:colOff>
      <xdr:row>16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752475</xdr:colOff>
      <xdr:row>1</xdr:row>
      <xdr:rowOff>114300</xdr:rowOff>
    </xdr:from>
    <xdr:to>
      <xdr:col>12</xdr:col>
      <xdr:colOff>752475</xdr:colOff>
      <xdr:row>16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14287</xdr:rowOff>
    </xdr:from>
    <xdr:to>
      <xdr:col>6</xdr:col>
      <xdr:colOff>219075</xdr:colOff>
      <xdr:row>15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1</xdr:row>
      <xdr:rowOff>0</xdr:rowOff>
    </xdr:from>
    <xdr:to>
      <xdr:col>12</xdr:col>
      <xdr:colOff>428625</xdr:colOff>
      <xdr:row>15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752475</xdr:colOff>
      <xdr:row>0</xdr:row>
      <xdr:rowOff>47625</xdr:rowOff>
    </xdr:from>
    <xdr:to>
      <xdr:col>19</xdr:col>
      <xdr:colOff>257175</xdr:colOff>
      <xdr:row>15</xdr:row>
      <xdr:rowOff>71437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166687</xdr:rowOff>
    </xdr:from>
    <xdr:to>
      <xdr:col>6</xdr:col>
      <xdr:colOff>190500</xdr:colOff>
      <xdr:row>15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0</xdr:row>
      <xdr:rowOff>171450</xdr:rowOff>
    </xdr:from>
    <xdr:to>
      <xdr:col>12</xdr:col>
      <xdr:colOff>323850</xdr:colOff>
      <xdr:row>15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9525</xdr:rowOff>
    </xdr:from>
    <xdr:to>
      <xdr:col>6</xdr:col>
      <xdr:colOff>180975</xdr:colOff>
      <xdr:row>30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342900</xdr:colOff>
      <xdr:row>16</xdr:row>
      <xdr:rowOff>9525</xdr:rowOff>
    </xdr:from>
    <xdr:to>
      <xdr:col>12</xdr:col>
      <xdr:colOff>342900</xdr:colOff>
      <xdr:row>30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742950</xdr:colOff>
      <xdr:row>10</xdr:row>
      <xdr:rowOff>76200</xdr:rowOff>
    </xdr:from>
    <xdr:to>
      <xdr:col>18</xdr:col>
      <xdr:colOff>742950</xdr:colOff>
      <xdr:row>24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4762</xdr:rowOff>
    </xdr:from>
    <xdr:to>
      <xdr:col>6</xdr:col>
      <xdr:colOff>152400</xdr:colOff>
      <xdr:row>15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123825</xdr:rowOff>
    </xdr:from>
    <xdr:to>
      <xdr:col>12</xdr:col>
      <xdr:colOff>590550</xdr:colOff>
      <xdr:row>15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1:AB59"/>
  <sheetViews>
    <sheetView tabSelected="1" view="pageBreakPreview" topLeftCell="B1" zoomScale="70" zoomScaleNormal="70" zoomScaleSheetLayoutView="70" workbookViewId="0">
      <pane xSplit="1" ySplit="11" topLeftCell="C12" activePane="bottomRight" state="frozen"/>
      <selection activeCell="B1" sqref="B1"/>
      <selection pane="topRight" activeCell="C1" sqref="C1"/>
      <selection pane="bottomLeft" activeCell="B2" sqref="B2"/>
      <selection pane="bottomRight" activeCell="P11" sqref="P11"/>
    </sheetView>
  </sheetViews>
  <sheetFormatPr baseColWidth="10" defaultRowHeight="16.5" x14ac:dyDescent="0.3"/>
  <cols>
    <col min="1" max="1" width="5.140625" style="4" customWidth="1"/>
    <col min="2" max="2" width="34.140625" style="7" customWidth="1"/>
    <col min="3" max="3" width="76.5703125" style="7" customWidth="1"/>
    <col min="4" max="6" width="14.7109375" style="7" customWidth="1"/>
    <col min="7" max="7" width="14.7109375" style="7" hidden="1" customWidth="1"/>
    <col min="8" max="8" width="26.140625" style="7" hidden="1" customWidth="1"/>
    <col min="9" max="9" width="11" style="7" hidden="1" customWidth="1"/>
    <col min="10" max="13" width="14.7109375" style="7" customWidth="1"/>
    <col min="14" max="14" width="14.42578125" style="6" customWidth="1"/>
    <col min="15" max="28" width="11.42578125" style="6" customWidth="1"/>
    <col min="29" max="16384" width="11.42578125" style="7"/>
  </cols>
  <sheetData>
    <row r="1" spans="1:28" ht="17.25" thickBot="1" x14ac:dyDescent="0.35">
      <c r="B1" s="26"/>
      <c r="C1" s="26"/>
      <c r="D1" s="26"/>
      <c r="F1" s="26"/>
    </row>
    <row r="2" spans="1:28" customFormat="1" x14ac:dyDescent="0.3">
      <c r="A2" s="18"/>
      <c r="B2" s="19" t="s">
        <v>58</v>
      </c>
      <c r="C2" s="23"/>
      <c r="D2" s="23"/>
      <c r="E2" s="21" t="s">
        <v>54</v>
      </c>
      <c r="F2" s="23"/>
      <c r="G2" s="20"/>
      <c r="H2" s="20"/>
      <c r="I2" s="20"/>
      <c r="J2" s="20"/>
      <c r="K2" s="23"/>
      <c r="L2" s="92" t="s">
        <v>61</v>
      </c>
      <c r="M2" s="92"/>
      <c r="N2" s="20"/>
      <c r="O2" s="20"/>
      <c r="P2" s="6"/>
      <c r="Q2" s="22"/>
      <c r="R2" s="22"/>
      <c r="S2" s="22"/>
      <c r="T2" s="22"/>
      <c r="X2" s="25"/>
      <c r="Y2" s="25"/>
      <c r="Z2" s="25"/>
    </row>
    <row r="3" spans="1:28" customFormat="1" ht="15" x14ac:dyDescent="0.25">
      <c r="A3" s="23"/>
      <c r="B3" s="19" t="s">
        <v>59</v>
      </c>
      <c r="C3" s="23"/>
      <c r="D3" s="23"/>
      <c r="E3" s="23"/>
      <c r="F3" s="23"/>
      <c r="G3" s="20"/>
      <c r="H3" s="20"/>
      <c r="I3" s="20"/>
      <c r="J3" s="20"/>
      <c r="K3" s="20"/>
      <c r="L3" s="20"/>
      <c r="M3" s="20"/>
      <c r="N3" s="20"/>
      <c r="O3" s="20"/>
    </row>
    <row r="4" spans="1:28" customFormat="1" ht="15" x14ac:dyDescent="0.25">
      <c r="A4" s="23"/>
      <c r="B4" s="19" t="s">
        <v>60</v>
      </c>
      <c r="C4" s="23"/>
      <c r="D4" s="23"/>
      <c r="E4" s="23"/>
      <c r="F4" s="23"/>
      <c r="G4" s="20"/>
      <c r="H4" s="20"/>
      <c r="I4" s="20"/>
      <c r="J4" s="20"/>
      <c r="K4" s="20"/>
      <c r="L4" s="20"/>
      <c r="M4" s="20"/>
      <c r="N4" s="20"/>
      <c r="O4" s="20"/>
    </row>
    <row r="5" spans="1:28" customFormat="1" ht="15.75" thickBot="1" x14ac:dyDescent="0.3">
      <c r="B5" s="67"/>
      <c r="C5" s="67"/>
    </row>
    <row r="6" spans="1:28" customFormat="1" ht="15" customHeight="1" x14ac:dyDescent="0.25">
      <c r="A6" s="24"/>
      <c r="B6" s="86" t="s">
        <v>55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customFormat="1" ht="15.75" customHeight="1" thickBot="1" x14ac:dyDescent="0.3">
      <c r="A7" s="24"/>
      <c r="B7" s="89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1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10" spans="1:28" ht="17.25" thickBot="1" x14ac:dyDescent="0.3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28" s="2" customFormat="1" ht="76.5" customHeight="1" thickBot="1" x14ac:dyDescent="0.35">
      <c r="A11" s="1"/>
      <c r="B11" s="30" t="s">
        <v>17</v>
      </c>
      <c r="C11" s="42" t="s">
        <v>18</v>
      </c>
      <c r="D11" s="55" t="s">
        <v>34</v>
      </c>
      <c r="E11" s="27" t="s">
        <v>36</v>
      </c>
      <c r="F11" s="27" t="s">
        <v>41</v>
      </c>
      <c r="G11" s="27" t="s">
        <v>37</v>
      </c>
      <c r="H11" s="27" t="s">
        <v>38</v>
      </c>
      <c r="I11" s="27" t="s">
        <v>39</v>
      </c>
      <c r="J11" s="27" t="s">
        <v>38</v>
      </c>
      <c r="K11" s="27" t="s">
        <v>39</v>
      </c>
      <c r="L11" s="27" t="s">
        <v>51</v>
      </c>
      <c r="M11" s="27" t="s">
        <v>52</v>
      </c>
      <c r="N11" s="28" t="s">
        <v>56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" customFormat="1" ht="27" customHeight="1" thickBot="1" x14ac:dyDescent="0.35">
      <c r="A12" s="1"/>
      <c r="B12" s="65"/>
      <c r="C12" s="66"/>
      <c r="D12" s="60" t="s">
        <v>35</v>
      </c>
      <c r="E12" s="61" t="s">
        <v>35</v>
      </c>
      <c r="F12" s="61" t="s">
        <v>35</v>
      </c>
      <c r="G12" s="61" t="s">
        <v>35</v>
      </c>
      <c r="H12" s="61" t="s">
        <v>35</v>
      </c>
      <c r="I12" s="61" t="s">
        <v>35</v>
      </c>
      <c r="J12" s="61" t="s">
        <v>35</v>
      </c>
      <c r="K12" s="61" t="s">
        <v>35</v>
      </c>
      <c r="L12" s="61" t="s">
        <v>53</v>
      </c>
      <c r="M12" s="61" t="s">
        <v>53</v>
      </c>
      <c r="N12" s="62" t="s">
        <v>53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50.1" customHeight="1" x14ac:dyDescent="0.3">
      <c r="A13" s="4">
        <v>1</v>
      </c>
      <c r="B13" s="63" t="s">
        <v>19</v>
      </c>
      <c r="C13" s="64" t="s">
        <v>20</v>
      </c>
      <c r="D13" s="5">
        <v>0.32640000000000002</v>
      </c>
      <c r="E13" s="5">
        <v>0.39050000000000001</v>
      </c>
      <c r="F13" s="5">
        <v>0.50429999999999997</v>
      </c>
      <c r="G13" s="5"/>
      <c r="H13" s="5"/>
      <c r="I13" s="5">
        <v>0.50429999999999997</v>
      </c>
      <c r="J13" s="5">
        <v>0.67</v>
      </c>
      <c r="K13" s="68">
        <v>0.5081</v>
      </c>
      <c r="L13" s="5">
        <v>0.55000000000000004</v>
      </c>
      <c r="M13" s="5">
        <v>0.53</v>
      </c>
      <c r="N13" s="82">
        <v>0.49859999999999999</v>
      </c>
      <c r="O13" s="80"/>
    </row>
    <row r="14" spans="1:28" s="8" customFormat="1" ht="28.5" customHeight="1" x14ac:dyDescent="0.3">
      <c r="A14" s="4"/>
      <c r="B14" s="32" t="s">
        <v>15</v>
      </c>
      <c r="C14" s="44"/>
      <c r="D14" s="56">
        <v>0.4</v>
      </c>
      <c r="E14" s="13">
        <v>0.43</v>
      </c>
      <c r="F14" s="13">
        <v>0.43</v>
      </c>
      <c r="G14" s="84" t="s">
        <v>40</v>
      </c>
      <c r="H14" s="84"/>
      <c r="I14" s="84"/>
      <c r="J14" s="13">
        <v>0.5</v>
      </c>
      <c r="K14" s="13">
        <v>0.55000000000000004</v>
      </c>
      <c r="L14" s="13">
        <v>0.55000000000000004</v>
      </c>
      <c r="M14" s="17">
        <v>0.52</v>
      </c>
      <c r="N14" s="74">
        <v>0.52</v>
      </c>
      <c r="O14" s="80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50.1" customHeight="1" x14ac:dyDescent="0.3">
      <c r="A15" s="4">
        <v>2</v>
      </c>
      <c r="B15" s="31" t="s">
        <v>0</v>
      </c>
      <c r="C15" s="43" t="s">
        <v>21</v>
      </c>
      <c r="D15" s="5">
        <v>0.67849999999999999</v>
      </c>
      <c r="E15" s="5">
        <v>0.70830000000000004</v>
      </c>
      <c r="F15" s="5">
        <v>0.66120000000000001</v>
      </c>
      <c r="G15" s="5"/>
      <c r="H15" s="5"/>
      <c r="I15" s="5">
        <v>0.66120000000000001</v>
      </c>
      <c r="J15" s="5">
        <v>0.91</v>
      </c>
      <c r="K15" s="68">
        <v>0.92</v>
      </c>
      <c r="L15" s="5">
        <v>0.51900000000000002</v>
      </c>
      <c r="M15" s="5">
        <v>0.7</v>
      </c>
      <c r="N15" s="75">
        <v>0.55910000000000004</v>
      </c>
      <c r="O15" s="80"/>
    </row>
    <row r="16" spans="1:28" s="8" customFormat="1" ht="28.5" customHeight="1" x14ac:dyDescent="0.3">
      <c r="A16" s="4"/>
      <c r="B16" s="32" t="s">
        <v>15</v>
      </c>
      <c r="C16" s="44"/>
      <c r="D16" s="56">
        <v>0.55000000000000004</v>
      </c>
      <c r="E16" s="13">
        <v>0.6</v>
      </c>
      <c r="F16" s="13">
        <v>0.8</v>
      </c>
      <c r="G16" s="13"/>
      <c r="H16" s="13"/>
      <c r="I16" s="13"/>
      <c r="J16" s="13">
        <v>0.9</v>
      </c>
      <c r="K16" s="13">
        <v>0.9</v>
      </c>
      <c r="L16" s="13">
        <v>0.9</v>
      </c>
      <c r="M16" s="13">
        <v>0.9</v>
      </c>
      <c r="N16" s="76">
        <v>0.9</v>
      </c>
      <c r="O16" s="8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50.1" customHeight="1" x14ac:dyDescent="0.3">
      <c r="A17" s="4">
        <v>3</v>
      </c>
      <c r="B17" s="31" t="s">
        <v>1</v>
      </c>
      <c r="C17" s="43" t="s">
        <v>22</v>
      </c>
      <c r="D17" s="5">
        <v>0.70369999999999999</v>
      </c>
      <c r="E17" s="5">
        <v>0.29170000000000001</v>
      </c>
      <c r="F17" s="5">
        <v>0.80640000000000001</v>
      </c>
      <c r="G17" s="5"/>
      <c r="H17" s="5"/>
      <c r="I17" s="5">
        <v>0.80640000000000001</v>
      </c>
      <c r="J17" s="5">
        <v>0.85</v>
      </c>
      <c r="K17" s="68">
        <v>0.85</v>
      </c>
      <c r="L17" s="5">
        <v>0.74680000000000002</v>
      </c>
      <c r="M17" s="5">
        <v>0.85</v>
      </c>
      <c r="N17" s="68">
        <v>0.80210000000000004</v>
      </c>
      <c r="O17" s="80"/>
    </row>
    <row r="18" spans="1:28" s="8" customFormat="1" ht="28.5" customHeight="1" x14ac:dyDescent="0.3">
      <c r="A18" s="4"/>
      <c r="B18" s="32" t="s">
        <v>15</v>
      </c>
      <c r="C18" s="44"/>
      <c r="D18" s="56">
        <v>0.55000000000000004</v>
      </c>
      <c r="E18" s="13">
        <v>0.6</v>
      </c>
      <c r="F18" s="13">
        <v>0.8</v>
      </c>
      <c r="G18" s="13"/>
      <c r="H18" s="13"/>
      <c r="I18" s="13"/>
      <c r="J18" s="13">
        <v>0.85</v>
      </c>
      <c r="K18" s="13">
        <v>0.9</v>
      </c>
      <c r="L18" s="13">
        <v>0.9</v>
      </c>
      <c r="M18" s="13">
        <v>0.9</v>
      </c>
      <c r="N18" s="76">
        <v>0.9</v>
      </c>
      <c r="O18" s="80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50.1" customHeight="1" x14ac:dyDescent="0.3">
      <c r="A19" s="4">
        <v>4</v>
      </c>
      <c r="B19" s="31" t="s">
        <v>2</v>
      </c>
      <c r="C19" s="43" t="s">
        <v>14</v>
      </c>
      <c r="D19" s="69">
        <v>90</v>
      </c>
      <c r="E19" s="69">
        <v>90</v>
      </c>
      <c r="F19" s="69">
        <v>90</v>
      </c>
      <c r="G19" s="69"/>
      <c r="H19" s="69"/>
      <c r="I19" s="69">
        <v>0.90500000000000003</v>
      </c>
      <c r="J19" s="69">
        <v>80</v>
      </c>
      <c r="K19" s="69">
        <v>92</v>
      </c>
      <c r="L19" s="69">
        <v>93</v>
      </c>
      <c r="M19" s="69">
        <v>92</v>
      </c>
      <c r="N19" s="69">
        <v>58</v>
      </c>
      <c r="O19" s="80"/>
    </row>
    <row r="20" spans="1:28" ht="28.5" customHeight="1" x14ac:dyDescent="0.3">
      <c r="B20" s="32" t="s">
        <v>15</v>
      </c>
      <c r="C20" s="44"/>
      <c r="D20" s="70">
        <v>82</v>
      </c>
      <c r="E20" s="70">
        <v>84</v>
      </c>
      <c r="F20" s="70">
        <v>85</v>
      </c>
      <c r="G20" s="71"/>
      <c r="H20" s="71"/>
      <c r="I20" s="71"/>
      <c r="J20" s="70">
        <v>85</v>
      </c>
      <c r="K20" s="70">
        <v>90</v>
      </c>
      <c r="L20" s="70">
        <v>90</v>
      </c>
      <c r="M20" s="72">
        <v>90</v>
      </c>
      <c r="N20" s="77">
        <v>90</v>
      </c>
      <c r="O20" s="80"/>
    </row>
    <row r="21" spans="1:28" ht="50.1" customHeight="1" x14ac:dyDescent="0.3">
      <c r="B21" s="33" t="s">
        <v>42</v>
      </c>
      <c r="C21" s="45" t="s">
        <v>57</v>
      </c>
      <c r="D21" s="5">
        <v>0.19670000000000001</v>
      </c>
      <c r="E21" s="5">
        <v>0.22040000000000001</v>
      </c>
      <c r="F21" s="5">
        <v>0.127</v>
      </c>
      <c r="G21" s="14"/>
      <c r="H21" s="14"/>
      <c r="I21" s="5">
        <v>0.12709999999999999</v>
      </c>
      <c r="J21" s="5">
        <v>0.15670000000000001</v>
      </c>
      <c r="K21" s="68">
        <f>39.53/381</f>
        <v>0.10375328083989502</v>
      </c>
      <c r="L21" s="5">
        <v>0.14000000000000001</v>
      </c>
      <c r="M21" s="73">
        <v>0.12280000000000001</v>
      </c>
      <c r="N21" s="5">
        <v>0.1181</v>
      </c>
      <c r="O21" s="80"/>
    </row>
    <row r="22" spans="1:28" ht="28.5" customHeight="1" x14ac:dyDescent="0.3">
      <c r="B22" s="32" t="s">
        <v>15</v>
      </c>
      <c r="C22" s="44"/>
      <c r="D22" s="57" t="s">
        <v>14</v>
      </c>
      <c r="E22" s="14" t="s">
        <v>14</v>
      </c>
      <c r="F22" s="13">
        <v>0.17</v>
      </c>
      <c r="G22" s="9"/>
      <c r="H22" s="9"/>
      <c r="I22" s="9"/>
      <c r="J22" s="13">
        <v>0.16</v>
      </c>
      <c r="K22" s="13">
        <v>0.15</v>
      </c>
      <c r="L22" s="13">
        <v>0.14000000000000001</v>
      </c>
      <c r="M22" s="13">
        <v>0.15</v>
      </c>
      <c r="N22" s="76">
        <v>0.14000000000000001</v>
      </c>
      <c r="O22" s="80"/>
    </row>
    <row r="23" spans="1:28" ht="50.1" customHeight="1" x14ac:dyDescent="0.3">
      <c r="B23" s="33" t="s">
        <v>43</v>
      </c>
      <c r="C23" s="45" t="s">
        <v>46</v>
      </c>
      <c r="D23" s="5">
        <v>1</v>
      </c>
      <c r="E23" s="5">
        <v>1</v>
      </c>
      <c r="F23" s="5">
        <v>1</v>
      </c>
      <c r="G23" s="14"/>
      <c r="H23" s="14"/>
      <c r="I23" s="5">
        <v>1</v>
      </c>
      <c r="J23" s="5">
        <v>0.97470000000000001</v>
      </c>
      <c r="K23" s="68">
        <v>1</v>
      </c>
      <c r="L23" s="5">
        <v>0.90310000000000001</v>
      </c>
      <c r="M23" s="73">
        <v>0.90110000000000001</v>
      </c>
      <c r="N23" s="5">
        <v>0.9</v>
      </c>
      <c r="O23" s="80"/>
      <c r="P23" s="83"/>
    </row>
    <row r="24" spans="1:28" ht="28.5" customHeight="1" x14ac:dyDescent="0.3">
      <c r="B24" s="32" t="s">
        <v>15</v>
      </c>
      <c r="C24" s="44"/>
      <c r="D24" s="57" t="s">
        <v>14</v>
      </c>
      <c r="E24" s="14" t="s">
        <v>14</v>
      </c>
      <c r="F24" s="13">
        <v>0.82</v>
      </c>
      <c r="G24" s="9"/>
      <c r="H24" s="9"/>
      <c r="I24" s="9"/>
      <c r="J24" s="13">
        <v>0.83</v>
      </c>
      <c r="K24" s="13">
        <v>0.84</v>
      </c>
      <c r="L24" s="13">
        <v>0.84</v>
      </c>
      <c r="M24" s="13">
        <v>0.9</v>
      </c>
      <c r="N24" s="76">
        <v>0.9</v>
      </c>
      <c r="O24" s="80"/>
    </row>
    <row r="25" spans="1:28" ht="50.1" customHeight="1" x14ac:dyDescent="0.3">
      <c r="B25" s="33" t="s">
        <v>44</v>
      </c>
      <c r="C25" s="45" t="s">
        <v>47</v>
      </c>
      <c r="D25" s="5">
        <v>0.378</v>
      </c>
      <c r="E25" s="5">
        <v>0.49130000000000001</v>
      </c>
      <c r="F25" s="5">
        <v>0.54200000000000004</v>
      </c>
      <c r="G25" s="14"/>
      <c r="H25" s="14"/>
      <c r="I25" s="5">
        <v>0.54200000000000004</v>
      </c>
      <c r="J25" s="5">
        <v>0.55489999999999995</v>
      </c>
      <c r="K25" s="68">
        <v>0.56779999999999997</v>
      </c>
      <c r="L25" s="5">
        <v>0.55759999999999998</v>
      </c>
      <c r="M25" s="73">
        <v>0.32569999999999999</v>
      </c>
      <c r="N25" s="5">
        <v>0.4647</v>
      </c>
      <c r="O25" s="80"/>
    </row>
    <row r="26" spans="1:28" ht="28.5" customHeight="1" x14ac:dyDescent="0.3">
      <c r="B26" s="32" t="s">
        <v>15</v>
      </c>
      <c r="C26" s="44"/>
      <c r="D26" s="57" t="s">
        <v>14</v>
      </c>
      <c r="E26" s="14" t="s">
        <v>14</v>
      </c>
      <c r="F26" s="13">
        <v>0.5</v>
      </c>
      <c r="G26" s="9"/>
      <c r="H26" s="9"/>
      <c r="I26" s="9"/>
      <c r="J26" s="13">
        <v>0.5</v>
      </c>
      <c r="K26" s="13">
        <v>0.5</v>
      </c>
      <c r="L26" s="13">
        <v>0.5</v>
      </c>
      <c r="M26" s="13">
        <v>0.55000000000000004</v>
      </c>
      <c r="N26" s="13">
        <v>0.55000000000000004</v>
      </c>
      <c r="O26" s="80"/>
    </row>
    <row r="27" spans="1:28" ht="50.1" customHeight="1" x14ac:dyDescent="0.3">
      <c r="B27" s="33" t="s">
        <v>45</v>
      </c>
      <c r="C27" s="45" t="s">
        <v>48</v>
      </c>
      <c r="D27" s="5">
        <v>8.0699999999999994E-2</v>
      </c>
      <c r="E27" s="5">
        <v>0.1024</v>
      </c>
      <c r="F27" s="5">
        <v>6.1800000000000001E-2</v>
      </c>
      <c r="G27" s="9"/>
      <c r="H27" s="9"/>
      <c r="I27" s="9"/>
      <c r="J27" s="5">
        <v>2.93E-2</v>
      </c>
      <c r="K27" s="68">
        <v>5.9900000000000002E-2</v>
      </c>
      <c r="L27" s="5">
        <v>5.7500000000000002E-2</v>
      </c>
      <c r="M27" s="73">
        <v>5.7799999999999997E-2</v>
      </c>
      <c r="N27" s="5">
        <v>1.9300000000000001E-2</v>
      </c>
      <c r="O27" s="80"/>
    </row>
    <row r="28" spans="1:28" s="8" customFormat="1" ht="28.5" customHeight="1" x14ac:dyDescent="0.3">
      <c r="A28" s="4"/>
      <c r="B28" s="32" t="s">
        <v>15</v>
      </c>
      <c r="C28" s="44"/>
      <c r="D28" s="57" t="s">
        <v>14</v>
      </c>
      <c r="E28" s="14" t="s">
        <v>14</v>
      </c>
      <c r="F28" s="13">
        <v>0.08</v>
      </c>
      <c r="G28" s="14"/>
      <c r="H28" s="14"/>
      <c r="I28" s="14"/>
      <c r="J28" s="13">
        <v>7.4999999999999997E-2</v>
      </c>
      <c r="K28" s="13">
        <v>7.4999999999999997E-2</v>
      </c>
      <c r="L28" s="13">
        <v>7.4999999999999997E-2</v>
      </c>
      <c r="M28" s="13">
        <v>6.5000000000000002E-2</v>
      </c>
      <c r="N28" s="76">
        <v>6.5000000000000002E-2</v>
      </c>
      <c r="O28" s="80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50.1" customHeight="1" x14ac:dyDescent="0.3">
      <c r="A29" s="4">
        <v>5</v>
      </c>
      <c r="B29" s="34" t="s">
        <v>3</v>
      </c>
      <c r="C29" s="46" t="s">
        <v>23</v>
      </c>
      <c r="D29" s="5">
        <v>7.0000000000000007E-2</v>
      </c>
      <c r="E29" s="5">
        <v>0.45529999999999998</v>
      </c>
      <c r="F29" s="5">
        <v>0.25</v>
      </c>
      <c r="G29" s="5"/>
      <c r="H29" s="5"/>
      <c r="I29" s="5">
        <v>0.25</v>
      </c>
      <c r="J29" s="5">
        <v>0.20250000000000001</v>
      </c>
      <c r="K29" s="68">
        <v>0.37709999999999999</v>
      </c>
      <c r="L29" s="5">
        <v>7.0300000000000001E-2</v>
      </c>
      <c r="M29" s="5">
        <v>0.112</v>
      </c>
      <c r="N29" s="68">
        <v>9.7000000000000003E-2</v>
      </c>
      <c r="O29" s="80"/>
    </row>
    <row r="30" spans="1:28" s="8" customFormat="1" ht="28.5" customHeight="1" x14ac:dyDescent="0.3">
      <c r="A30" s="4"/>
      <c r="B30" s="35" t="s">
        <v>15</v>
      </c>
      <c r="C30" s="47"/>
      <c r="D30" s="56">
        <v>0.05</v>
      </c>
      <c r="E30" s="13">
        <v>0.05</v>
      </c>
      <c r="F30" s="13">
        <v>0.05</v>
      </c>
      <c r="G30" s="13"/>
      <c r="H30" s="13"/>
      <c r="I30" s="13"/>
      <c r="J30" s="13">
        <v>0.06</v>
      </c>
      <c r="K30" s="13">
        <v>0.06</v>
      </c>
      <c r="L30" s="13">
        <v>0.06</v>
      </c>
      <c r="M30" s="13">
        <v>0.06</v>
      </c>
      <c r="N30" s="76">
        <v>0.06</v>
      </c>
      <c r="O30" s="80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50.1" customHeight="1" x14ac:dyDescent="0.3">
      <c r="A31" s="4">
        <v>6</v>
      </c>
      <c r="B31" s="34" t="s">
        <v>49</v>
      </c>
      <c r="C31" s="46" t="s">
        <v>50</v>
      </c>
      <c r="D31" s="5">
        <v>0.69</v>
      </c>
      <c r="E31" s="5">
        <v>0.69689999999999996</v>
      </c>
      <c r="F31" s="5">
        <v>0.68</v>
      </c>
      <c r="G31" s="5"/>
      <c r="H31" s="5"/>
      <c r="I31" s="5">
        <v>0.68</v>
      </c>
      <c r="J31" s="5">
        <v>0.71</v>
      </c>
      <c r="K31" s="68">
        <v>0.75</v>
      </c>
      <c r="L31" s="5">
        <v>0.73329999999999995</v>
      </c>
      <c r="M31" s="5">
        <v>0.78569999999999995</v>
      </c>
      <c r="N31" s="68">
        <v>0.6875</v>
      </c>
      <c r="O31" s="80"/>
    </row>
    <row r="32" spans="1:28" s="8" customFormat="1" ht="28.5" customHeight="1" x14ac:dyDescent="0.3">
      <c r="A32" s="4"/>
      <c r="B32" s="35" t="s">
        <v>15</v>
      </c>
      <c r="C32" s="47"/>
      <c r="D32" s="58">
        <v>0.93</v>
      </c>
      <c r="E32" s="16">
        <v>0.95</v>
      </c>
      <c r="F32" s="16">
        <v>0.85</v>
      </c>
      <c r="G32" s="16"/>
      <c r="H32" s="16"/>
      <c r="I32" s="16"/>
      <c r="J32" s="16">
        <v>0.9</v>
      </c>
      <c r="K32" s="16">
        <v>0.9</v>
      </c>
      <c r="L32" s="16">
        <v>0.9</v>
      </c>
      <c r="M32" s="16">
        <v>0.8</v>
      </c>
      <c r="N32" s="78">
        <v>0.9</v>
      </c>
      <c r="O32" s="80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50.1" customHeight="1" x14ac:dyDescent="0.3">
      <c r="A33" s="4">
        <v>7</v>
      </c>
      <c r="B33" s="36" t="s">
        <v>11</v>
      </c>
      <c r="C33" s="48" t="s">
        <v>24</v>
      </c>
      <c r="D33" s="5">
        <v>0.75609999999999999</v>
      </c>
      <c r="E33" s="5">
        <v>0.96550000000000002</v>
      </c>
      <c r="F33" s="5">
        <v>0.98380000000000001</v>
      </c>
      <c r="G33" s="5"/>
      <c r="H33" s="5"/>
      <c r="I33" s="5">
        <v>0.98380000000000001</v>
      </c>
      <c r="J33" s="5">
        <v>0.85389999999999999</v>
      </c>
      <c r="K33" s="5">
        <v>0.81940000000000002</v>
      </c>
      <c r="L33" s="5">
        <v>0.95</v>
      </c>
      <c r="M33" s="5">
        <v>0.90529999999999999</v>
      </c>
      <c r="N33" s="68">
        <v>0.92249999999999999</v>
      </c>
      <c r="O33" s="80"/>
    </row>
    <row r="34" spans="1:28" s="8" customFormat="1" ht="28.5" customHeight="1" x14ac:dyDescent="0.3">
      <c r="A34" s="4"/>
      <c r="B34" s="35" t="s">
        <v>15</v>
      </c>
      <c r="C34" s="47"/>
      <c r="D34" s="58">
        <v>0.63</v>
      </c>
      <c r="E34" s="16">
        <v>0.65</v>
      </c>
      <c r="F34" s="16">
        <v>0.95</v>
      </c>
      <c r="G34" s="16"/>
      <c r="H34" s="16"/>
      <c r="I34" s="16"/>
      <c r="J34" s="16">
        <v>0.95</v>
      </c>
      <c r="K34" s="16">
        <v>0.95</v>
      </c>
      <c r="L34" s="16">
        <v>0.95</v>
      </c>
      <c r="M34" s="16">
        <v>0.9</v>
      </c>
      <c r="N34" s="78">
        <v>0.9</v>
      </c>
      <c r="O34" s="80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50.1" customHeight="1" x14ac:dyDescent="0.3">
      <c r="A35" s="4">
        <v>8</v>
      </c>
      <c r="B35" s="36" t="s">
        <v>12</v>
      </c>
      <c r="C35" s="48" t="s">
        <v>26</v>
      </c>
      <c r="D35" s="5">
        <v>0.64280000000000004</v>
      </c>
      <c r="E35" s="5">
        <v>0.9</v>
      </c>
      <c r="F35" s="5">
        <v>0.91</v>
      </c>
      <c r="G35" s="5"/>
      <c r="H35" s="5"/>
      <c r="I35" s="5">
        <v>0.91</v>
      </c>
      <c r="J35" s="5">
        <v>0.91</v>
      </c>
      <c r="K35" s="68">
        <v>0.86880000000000002</v>
      </c>
      <c r="L35" s="5">
        <v>0.90769999999999995</v>
      </c>
      <c r="M35" s="68">
        <v>0.67949999999999999</v>
      </c>
      <c r="N35" s="68">
        <v>0.99129999999999996</v>
      </c>
      <c r="O35" s="80"/>
    </row>
    <row r="36" spans="1:28" s="8" customFormat="1" ht="28.5" customHeight="1" x14ac:dyDescent="0.3">
      <c r="A36" s="4"/>
      <c r="B36" s="35" t="s">
        <v>15</v>
      </c>
      <c r="C36" s="47"/>
      <c r="D36" s="58">
        <v>0.85</v>
      </c>
      <c r="E36" s="16">
        <v>0.9</v>
      </c>
      <c r="F36" s="16">
        <v>0.9</v>
      </c>
      <c r="G36" s="16"/>
      <c r="H36" s="16"/>
      <c r="I36" s="16"/>
      <c r="J36" s="16">
        <v>0.9</v>
      </c>
      <c r="K36" s="16">
        <v>0.9</v>
      </c>
      <c r="L36" s="16">
        <v>0.9</v>
      </c>
      <c r="M36" s="16">
        <v>0.9</v>
      </c>
      <c r="N36" s="78">
        <v>0.9</v>
      </c>
      <c r="O36" s="8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50.1" customHeight="1" x14ac:dyDescent="0.3">
      <c r="A37" s="4">
        <v>9</v>
      </c>
      <c r="B37" s="36" t="s">
        <v>13</v>
      </c>
      <c r="C37" s="49" t="s">
        <v>25</v>
      </c>
      <c r="D37" s="5">
        <v>0.73709999999999998</v>
      </c>
      <c r="E37" s="5">
        <v>0.57609999999999995</v>
      </c>
      <c r="F37" s="5">
        <v>0.56000000000000005</v>
      </c>
      <c r="G37" s="5"/>
      <c r="H37" s="5"/>
      <c r="I37" s="5">
        <v>0.56000000000000005</v>
      </c>
      <c r="J37" s="5">
        <v>0.63200000000000001</v>
      </c>
      <c r="K37" s="68">
        <v>0.54359999999999997</v>
      </c>
      <c r="L37" s="5">
        <v>0.5</v>
      </c>
      <c r="M37" s="73">
        <v>0.5</v>
      </c>
      <c r="N37" s="75">
        <v>0.70250000000000001</v>
      </c>
      <c r="O37" s="80"/>
    </row>
    <row r="38" spans="1:28" s="8" customFormat="1" ht="28.5" customHeight="1" x14ac:dyDescent="0.3">
      <c r="A38" s="4"/>
      <c r="B38" s="35" t="s">
        <v>16</v>
      </c>
      <c r="C38" s="47"/>
      <c r="D38" s="58">
        <v>0.15</v>
      </c>
      <c r="E38" s="16">
        <v>0.18</v>
      </c>
      <c r="F38" s="16">
        <v>0.3</v>
      </c>
      <c r="G38" s="16"/>
      <c r="H38" s="16"/>
      <c r="I38" s="16"/>
      <c r="J38" s="16">
        <v>0.5</v>
      </c>
      <c r="K38" s="16">
        <v>0.5</v>
      </c>
      <c r="L38" s="16">
        <v>0.5</v>
      </c>
      <c r="M38" s="16">
        <v>0.5</v>
      </c>
      <c r="N38" s="78">
        <v>0.6</v>
      </c>
      <c r="O38" s="80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50.1" customHeight="1" x14ac:dyDescent="0.3">
      <c r="A39" s="4">
        <v>10</v>
      </c>
      <c r="B39" s="37" t="s">
        <v>4</v>
      </c>
      <c r="C39" s="50" t="s">
        <v>33</v>
      </c>
      <c r="D39" s="5">
        <v>0.76</v>
      </c>
      <c r="E39" s="5">
        <v>0.95450000000000002</v>
      </c>
      <c r="F39" s="5">
        <v>0.96289999999999998</v>
      </c>
      <c r="G39" s="5"/>
      <c r="H39" s="5"/>
      <c r="I39" s="5">
        <v>0.96289999999999998</v>
      </c>
      <c r="J39" s="5">
        <v>0.95</v>
      </c>
      <c r="K39" s="68">
        <v>1</v>
      </c>
      <c r="L39" s="5">
        <v>1</v>
      </c>
      <c r="M39" s="73">
        <v>1</v>
      </c>
      <c r="N39" s="73">
        <v>0.89</v>
      </c>
      <c r="O39" s="80"/>
    </row>
    <row r="40" spans="1:28" s="8" customFormat="1" ht="28.5" customHeight="1" x14ac:dyDescent="0.3">
      <c r="A40" s="4"/>
      <c r="B40" s="35" t="s">
        <v>15</v>
      </c>
      <c r="C40" s="47"/>
      <c r="D40" s="58">
        <v>0.92</v>
      </c>
      <c r="E40" s="16">
        <v>0.95</v>
      </c>
      <c r="F40" s="16">
        <v>0.95</v>
      </c>
      <c r="G40" s="16"/>
      <c r="H40" s="16"/>
      <c r="I40" s="16"/>
      <c r="J40" s="16">
        <v>0.95</v>
      </c>
      <c r="K40" s="16">
        <v>0.95</v>
      </c>
      <c r="L40" s="16">
        <v>0.95</v>
      </c>
      <c r="M40" s="16">
        <v>0.95</v>
      </c>
      <c r="N40" s="78">
        <v>0.95</v>
      </c>
      <c r="O40" s="80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50.1" customHeight="1" x14ac:dyDescent="0.3">
      <c r="A41" s="4">
        <v>11</v>
      </c>
      <c r="B41" s="38" t="s">
        <v>5</v>
      </c>
      <c r="C41" s="51" t="s">
        <v>32</v>
      </c>
      <c r="D41" s="5">
        <v>0.92</v>
      </c>
      <c r="E41" s="5">
        <v>0.96899999999999997</v>
      </c>
      <c r="F41" s="5">
        <v>0.9556</v>
      </c>
      <c r="G41" s="5"/>
      <c r="H41" s="5"/>
      <c r="I41" s="5">
        <v>0.9556</v>
      </c>
      <c r="J41" s="5">
        <v>0.98250000000000004</v>
      </c>
      <c r="K41" s="68">
        <v>1</v>
      </c>
      <c r="L41" s="5">
        <v>0.9899</v>
      </c>
      <c r="M41" s="73">
        <v>0.98140000000000005</v>
      </c>
      <c r="N41" s="75">
        <v>0.99250000000000005</v>
      </c>
      <c r="O41" s="80"/>
    </row>
    <row r="42" spans="1:28" s="8" customFormat="1" ht="28.5" customHeight="1" x14ac:dyDescent="0.3">
      <c r="A42" s="4"/>
      <c r="B42" s="35" t="s">
        <v>15</v>
      </c>
      <c r="C42" s="47"/>
      <c r="D42" s="58">
        <v>0.92</v>
      </c>
      <c r="E42" s="16">
        <v>0.95</v>
      </c>
      <c r="F42" s="16">
        <v>0.95</v>
      </c>
      <c r="G42" s="16"/>
      <c r="H42" s="16"/>
      <c r="I42" s="16"/>
      <c r="J42" s="16">
        <v>0.95</v>
      </c>
      <c r="K42" s="16">
        <v>0.95</v>
      </c>
      <c r="L42" s="16">
        <v>0.95</v>
      </c>
      <c r="M42" s="16">
        <v>0.97</v>
      </c>
      <c r="N42" s="78">
        <v>0.97</v>
      </c>
      <c r="O42" s="80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50.1" customHeight="1" x14ac:dyDescent="0.3">
      <c r="A43" s="4">
        <v>12</v>
      </c>
      <c r="B43" s="37" t="s">
        <v>6</v>
      </c>
      <c r="C43" s="51" t="s">
        <v>31</v>
      </c>
      <c r="D43" s="5">
        <v>0.7</v>
      </c>
      <c r="E43" s="5">
        <v>0.97460000000000002</v>
      </c>
      <c r="F43" s="5">
        <v>0.82889999999999997</v>
      </c>
      <c r="G43" s="5"/>
      <c r="H43" s="5"/>
      <c r="I43" s="5">
        <v>0.82889999999999997</v>
      </c>
      <c r="J43" s="5">
        <v>0.95</v>
      </c>
      <c r="K43" s="68">
        <v>0.96250000000000002</v>
      </c>
      <c r="L43" s="5">
        <v>1</v>
      </c>
      <c r="M43" s="73">
        <v>0.95709999999999995</v>
      </c>
      <c r="N43" s="75">
        <v>0.97140000000000004</v>
      </c>
      <c r="O43" s="80"/>
    </row>
    <row r="44" spans="1:28" s="8" customFormat="1" ht="28.5" customHeight="1" x14ac:dyDescent="0.3">
      <c r="A44" s="4"/>
      <c r="B44" s="35" t="s">
        <v>15</v>
      </c>
      <c r="C44" s="47"/>
      <c r="D44" s="58">
        <v>0.92</v>
      </c>
      <c r="E44" s="16">
        <v>0.95</v>
      </c>
      <c r="F44" s="16">
        <v>0.95</v>
      </c>
      <c r="G44" s="16"/>
      <c r="H44" s="16"/>
      <c r="I44" s="16"/>
      <c r="J44" s="16">
        <v>0.95</v>
      </c>
      <c r="K44" s="16">
        <v>0.95</v>
      </c>
      <c r="L44" s="16">
        <v>0.95</v>
      </c>
      <c r="M44" s="16">
        <v>0.95</v>
      </c>
      <c r="N44" s="78">
        <v>0.95</v>
      </c>
      <c r="O44" s="80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50.1" customHeight="1" x14ac:dyDescent="0.3">
      <c r="A45" s="4">
        <v>13</v>
      </c>
      <c r="B45" s="38" t="s">
        <v>7</v>
      </c>
      <c r="C45" s="51" t="s">
        <v>30</v>
      </c>
      <c r="D45" s="5">
        <v>0.75</v>
      </c>
      <c r="E45" s="5">
        <v>1</v>
      </c>
      <c r="F45" s="5">
        <v>1</v>
      </c>
      <c r="G45" s="5"/>
      <c r="H45" s="5"/>
      <c r="I45" s="5">
        <v>1</v>
      </c>
      <c r="J45" s="5">
        <v>1</v>
      </c>
      <c r="K45" s="68">
        <v>1</v>
      </c>
      <c r="L45" s="5">
        <v>0.95240000000000002</v>
      </c>
      <c r="M45" s="73">
        <v>0.56999999999999995</v>
      </c>
      <c r="N45" s="75">
        <v>1</v>
      </c>
      <c r="O45" s="80"/>
    </row>
    <row r="46" spans="1:28" s="8" customFormat="1" ht="28.5" customHeight="1" x14ac:dyDescent="0.3">
      <c r="A46" s="4"/>
      <c r="B46" s="35" t="s">
        <v>15</v>
      </c>
      <c r="C46" s="47"/>
      <c r="D46" s="58">
        <v>0.55000000000000004</v>
      </c>
      <c r="E46" s="16">
        <v>0.6</v>
      </c>
      <c r="F46" s="16">
        <v>0.9</v>
      </c>
      <c r="G46" s="16"/>
      <c r="H46" s="16"/>
      <c r="I46" s="16"/>
      <c r="J46" s="16">
        <v>0.95</v>
      </c>
      <c r="K46" s="16">
        <v>0.95</v>
      </c>
      <c r="L46" s="16">
        <v>0.95</v>
      </c>
      <c r="M46" s="16">
        <v>0.95</v>
      </c>
      <c r="N46" s="78">
        <v>0.9</v>
      </c>
      <c r="O46" s="80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ht="50.1" customHeight="1" x14ac:dyDescent="0.3">
      <c r="A47" s="4">
        <v>14</v>
      </c>
      <c r="B47" s="38" t="s">
        <v>8</v>
      </c>
      <c r="C47" s="50" t="s">
        <v>29</v>
      </c>
      <c r="D47" s="5">
        <v>0.31569999999999998</v>
      </c>
      <c r="E47" s="5">
        <v>0.91300000000000003</v>
      </c>
      <c r="F47" s="5">
        <v>0.88</v>
      </c>
      <c r="G47" s="5"/>
      <c r="H47" s="5"/>
      <c r="I47" s="5">
        <v>0.88</v>
      </c>
      <c r="J47" s="5">
        <v>0.96</v>
      </c>
      <c r="K47" s="68">
        <v>1</v>
      </c>
      <c r="L47" s="5">
        <v>0.8</v>
      </c>
      <c r="M47" s="73">
        <v>0.56999999999999995</v>
      </c>
      <c r="N47" s="75">
        <v>1</v>
      </c>
      <c r="O47" s="80"/>
    </row>
    <row r="48" spans="1:28" s="8" customFormat="1" ht="28.5" customHeight="1" x14ac:dyDescent="0.3">
      <c r="A48" s="4"/>
      <c r="B48" s="35" t="s">
        <v>15</v>
      </c>
      <c r="C48" s="47"/>
      <c r="D48" s="58">
        <v>0.55000000000000004</v>
      </c>
      <c r="E48" s="16">
        <v>0.6</v>
      </c>
      <c r="F48" s="16">
        <v>0.85</v>
      </c>
      <c r="G48" s="16"/>
      <c r="H48" s="16"/>
      <c r="I48" s="16"/>
      <c r="J48" s="16">
        <v>0.95</v>
      </c>
      <c r="K48" s="16">
        <v>0.95</v>
      </c>
      <c r="L48" s="16">
        <v>0.95</v>
      </c>
      <c r="M48" s="16">
        <v>0.95</v>
      </c>
      <c r="N48" s="78">
        <v>0.9</v>
      </c>
      <c r="O48" s="80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ht="50.1" customHeight="1" x14ac:dyDescent="0.3">
      <c r="A49" s="4">
        <v>15</v>
      </c>
      <c r="B49" s="39" t="s">
        <v>9</v>
      </c>
      <c r="C49" s="52" t="s">
        <v>28</v>
      </c>
      <c r="D49" s="5">
        <v>0.81</v>
      </c>
      <c r="E49" s="5">
        <v>0.72940000000000005</v>
      </c>
      <c r="F49" s="5">
        <v>0.86</v>
      </c>
      <c r="G49" s="5"/>
      <c r="H49" s="5"/>
      <c r="I49" s="5">
        <v>0.86</v>
      </c>
      <c r="J49" s="5">
        <v>0.85350000000000004</v>
      </c>
      <c r="K49" s="68">
        <f>32453/35587</f>
        <v>0.91193413325090622</v>
      </c>
      <c r="L49" s="5">
        <v>0.88339999999999996</v>
      </c>
      <c r="M49" s="73" t="s">
        <v>14</v>
      </c>
      <c r="N49" s="75" t="s">
        <v>14</v>
      </c>
      <c r="O49" s="80"/>
    </row>
    <row r="50" spans="1:28" s="8" customFormat="1" ht="28.5" customHeight="1" x14ac:dyDescent="0.3">
      <c r="A50" s="4"/>
      <c r="B50" s="35" t="s">
        <v>15</v>
      </c>
      <c r="C50" s="47"/>
      <c r="D50" s="58">
        <v>0.81</v>
      </c>
      <c r="E50" s="16">
        <v>0.82</v>
      </c>
      <c r="F50" s="16">
        <v>0.83</v>
      </c>
      <c r="G50" s="16"/>
      <c r="H50" s="16"/>
      <c r="I50" s="16"/>
      <c r="J50" s="16">
        <v>0.84</v>
      </c>
      <c r="K50" s="16">
        <v>0.85</v>
      </c>
      <c r="L50" s="16">
        <v>0.85</v>
      </c>
      <c r="M50" s="16" t="s">
        <v>14</v>
      </c>
      <c r="N50" s="78" t="s">
        <v>14</v>
      </c>
      <c r="O50" s="80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ht="50.1" customHeight="1" x14ac:dyDescent="0.3">
      <c r="A51" s="4">
        <v>16</v>
      </c>
      <c r="B51" s="40" t="s">
        <v>10</v>
      </c>
      <c r="C51" s="53" t="s">
        <v>27</v>
      </c>
      <c r="D51" s="5">
        <v>0.6</v>
      </c>
      <c r="E51" s="5">
        <v>0.73329999999999995</v>
      </c>
      <c r="F51" s="5">
        <v>0.84209999999999996</v>
      </c>
      <c r="G51" s="5"/>
      <c r="H51" s="5"/>
      <c r="I51" s="5">
        <v>0.84209999999999996</v>
      </c>
      <c r="J51" s="5">
        <v>0.84209999999999996</v>
      </c>
      <c r="K51" s="68">
        <f>14/19</f>
        <v>0.73684210526315785</v>
      </c>
      <c r="L51" s="5">
        <f>15/19</f>
        <v>0.78947368421052633</v>
      </c>
      <c r="M51" s="73">
        <f>12/17</f>
        <v>0.70588235294117652</v>
      </c>
      <c r="N51" s="81">
        <f>13/18</f>
        <v>0.72222222222222221</v>
      </c>
      <c r="O51" s="80"/>
    </row>
    <row r="52" spans="1:28" s="8" customFormat="1" ht="28.5" customHeight="1" thickBot="1" x14ac:dyDescent="0.35">
      <c r="A52" s="4"/>
      <c r="B52" s="41" t="s">
        <v>15</v>
      </c>
      <c r="C52" s="54"/>
      <c r="D52" s="59">
        <v>0.91</v>
      </c>
      <c r="E52" s="29">
        <v>0.92</v>
      </c>
      <c r="F52" s="29">
        <v>0.86</v>
      </c>
      <c r="G52" s="29"/>
      <c r="H52" s="29"/>
      <c r="I52" s="29"/>
      <c r="J52" s="29">
        <v>0.92</v>
      </c>
      <c r="K52" s="29">
        <v>0.84</v>
      </c>
      <c r="L52" s="29">
        <v>0.84</v>
      </c>
      <c r="M52" s="29">
        <v>0.83</v>
      </c>
      <c r="N52" s="79">
        <v>0.83</v>
      </c>
      <c r="O52" s="80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4" spans="1:28" x14ac:dyDescent="0.3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</row>
    <row r="55" spans="1:28" x14ac:dyDescent="0.3"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28" x14ac:dyDescent="0.3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28" x14ac:dyDescent="0.3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28" x14ac:dyDescent="0.3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28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</sheetData>
  <mergeCells count="4">
    <mergeCell ref="G14:I14"/>
    <mergeCell ref="B54:N54"/>
    <mergeCell ref="B6:N7"/>
    <mergeCell ref="L2:M2"/>
  </mergeCells>
  <phoneticPr fontId="1" type="noConversion"/>
  <conditionalFormatting sqref="N15">
    <cfRule type="cellIs" dxfId="665" priority="1173" operator="equal">
      <formula>$F$16</formula>
    </cfRule>
    <cfRule type="cellIs" dxfId="664" priority="1174" operator="lessThan">
      <formula>$F$16</formula>
    </cfRule>
    <cfRule type="cellIs" dxfId="663" priority="1175" operator="greaterThan">
      <formula>$F$16</formula>
    </cfRule>
  </conditionalFormatting>
  <conditionalFormatting sqref="N37 N43">
    <cfRule type="cellIs" dxfId="662" priority="1053" operator="lessThan">
      <formula>$F38</formula>
    </cfRule>
    <cfRule type="cellIs" dxfId="661" priority="1058" operator="equal">
      <formula>$F38</formula>
    </cfRule>
    <cfRule type="cellIs" dxfId="660" priority="1059" operator="greaterThan">
      <formula>$F38</formula>
    </cfRule>
  </conditionalFormatting>
  <conditionalFormatting sqref="N43">
    <cfRule type="cellIs" dxfId="659" priority="1056" operator="equal">
      <formula>$F44</formula>
    </cfRule>
    <cfRule type="cellIs" dxfId="658" priority="1057" operator="greaterThan">
      <formula>$F44</formula>
    </cfRule>
  </conditionalFormatting>
  <conditionalFormatting sqref="N41">
    <cfRule type="cellIs" dxfId="657" priority="1048" operator="equal">
      <formula>$F42</formula>
    </cfRule>
    <cfRule type="cellIs" dxfId="656" priority="1049" operator="greaterThan">
      <formula>$F42</formula>
    </cfRule>
  </conditionalFormatting>
  <conditionalFormatting sqref="N41">
    <cfRule type="cellIs" dxfId="655" priority="1046" operator="equal">
      <formula>$F42</formula>
    </cfRule>
    <cfRule type="cellIs" dxfId="654" priority="1047" operator="greaterThan">
      <formula>$F42</formula>
    </cfRule>
  </conditionalFormatting>
  <conditionalFormatting sqref="N41">
    <cfRule type="cellIs" dxfId="653" priority="1043" operator="lessThan">
      <formula>$F42</formula>
    </cfRule>
    <cfRule type="cellIs" dxfId="652" priority="1044" operator="equal">
      <formula>$F42</formula>
    </cfRule>
    <cfRule type="cellIs" dxfId="651" priority="1045" operator="greaterThan">
      <formula>$F42</formula>
    </cfRule>
  </conditionalFormatting>
  <conditionalFormatting sqref="N45">
    <cfRule type="cellIs" dxfId="650" priority="1034" operator="equal">
      <formula>$F46</formula>
    </cfRule>
    <cfRule type="cellIs" dxfId="649" priority="1035" operator="greaterThan">
      <formula>$F46</formula>
    </cfRule>
  </conditionalFormatting>
  <conditionalFormatting sqref="N45">
    <cfRule type="cellIs" dxfId="648" priority="1032" operator="equal">
      <formula>$F46</formula>
    </cfRule>
    <cfRule type="cellIs" dxfId="647" priority="1033" operator="greaterThan">
      <formula>$F46</formula>
    </cfRule>
  </conditionalFormatting>
  <conditionalFormatting sqref="N45">
    <cfRule type="cellIs" dxfId="646" priority="1029" operator="lessThan">
      <formula>$F46</formula>
    </cfRule>
    <cfRule type="cellIs" dxfId="645" priority="1030" operator="equal">
      <formula>$F46</formula>
    </cfRule>
    <cfRule type="cellIs" dxfId="644" priority="1031" operator="greaterThan">
      <formula>$F46</formula>
    </cfRule>
  </conditionalFormatting>
  <conditionalFormatting sqref="N47">
    <cfRule type="cellIs" dxfId="643" priority="1027" operator="equal">
      <formula>$F48</formula>
    </cfRule>
    <cfRule type="cellIs" dxfId="642" priority="1028" operator="greaterThan">
      <formula>$F48</formula>
    </cfRule>
  </conditionalFormatting>
  <conditionalFormatting sqref="N47">
    <cfRule type="cellIs" dxfId="641" priority="1025" operator="equal">
      <formula>$F48</formula>
    </cfRule>
    <cfRule type="cellIs" dxfId="640" priority="1026" operator="greaterThan">
      <formula>$F48</formula>
    </cfRule>
  </conditionalFormatting>
  <conditionalFormatting sqref="N47">
    <cfRule type="cellIs" dxfId="639" priority="1022" operator="lessThan">
      <formula>$F48</formula>
    </cfRule>
    <cfRule type="cellIs" dxfId="638" priority="1023" operator="equal">
      <formula>$F48</formula>
    </cfRule>
    <cfRule type="cellIs" dxfId="637" priority="1024" operator="greaterThan">
      <formula>$F48</formula>
    </cfRule>
  </conditionalFormatting>
  <conditionalFormatting sqref="N49">
    <cfRule type="cellIs" dxfId="636" priority="1020" operator="equal">
      <formula>$F50</formula>
    </cfRule>
    <cfRule type="cellIs" dxfId="635" priority="1021" operator="greaterThan">
      <formula>$F50</formula>
    </cfRule>
  </conditionalFormatting>
  <conditionalFormatting sqref="N49">
    <cfRule type="cellIs" dxfId="634" priority="1018" operator="equal">
      <formula>$F50</formula>
    </cfRule>
    <cfRule type="cellIs" dxfId="633" priority="1019" operator="greaterThan">
      <formula>$F50</formula>
    </cfRule>
  </conditionalFormatting>
  <conditionalFormatting sqref="N49">
    <cfRule type="cellIs" dxfId="632" priority="1015" operator="lessThan">
      <formula>$F50</formula>
    </cfRule>
    <cfRule type="cellIs" dxfId="631" priority="1016" operator="equal">
      <formula>$F50</formula>
    </cfRule>
    <cfRule type="cellIs" dxfId="630" priority="1017" operator="greaterThan">
      <formula>$F50</formula>
    </cfRule>
  </conditionalFormatting>
  <conditionalFormatting sqref="N51">
    <cfRule type="cellIs" dxfId="629" priority="1013" operator="equal">
      <formula>$F52</formula>
    </cfRule>
    <cfRule type="cellIs" dxfId="628" priority="1014" operator="greaterThan">
      <formula>$F52</formula>
    </cfRule>
  </conditionalFormatting>
  <conditionalFormatting sqref="N51">
    <cfRule type="cellIs" dxfId="627" priority="1011" operator="equal">
      <formula>$F52</formula>
    </cfRule>
    <cfRule type="cellIs" dxfId="626" priority="1012" operator="greaterThan">
      <formula>$F52</formula>
    </cfRule>
  </conditionalFormatting>
  <conditionalFormatting sqref="N51">
    <cfRule type="cellIs" dxfId="625" priority="1008" operator="lessThan">
      <formula>$F52</formula>
    </cfRule>
    <cfRule type="cellIs" dxfId="624" priority="1009" operator="equal">
      <formula>$F52</formula>
    </cfRule>
    <cfRule type="cellIs" dxfId="623" priority="1010" operator="greaterThan">
      <formula>$F52</formula>
    </cfRule>
  </conditionalFormatting>
  <conditionalFormatting sqref="N17">
    <cfRule type="cellIs" dxfId="622" priority="797" operator="lessThan">
      <formula>N$18</formula>
    </cfRule>
    <cfRule type="cellIs" dxfId="621" priority="798" operator="equal">
      <formula>N$18</formula>
    </cfRule>
    <cfRule type="cellIs" dxfId="620" priority="799" operator="greaterThan">
      <formula>N$18</formula>
    </cfRule>
  </conditionalFormatting>
  <conditionalFormatting sqref="N29">
    <cfRule type="cellIs" dxfId="619" priority="791" operator="lessThan">
      <formula>N$30</formula>
    </cfRule>
    <cfRule type="cellIs" dxfId="618" priority="792" operator="equal">
      <formula>N$30</formula>
    </cfRule>
    <cfRule type="cellIs" dxfId="617" priority="793" operator="greaterThan">
      <formula>N$30</formula>
    </cfRule>
  </conditionalFormatting>
  <conditionalFormatting sqref="N31">
    <cfRule type="cellIs" dxfId="616" priority="788" operator="lessThan">
      <formula>N$32</formula>
    </cfRule>
    <cfRule type="cellIs" dxfId="615" priority="789" operator="equal">
      <formula>N$32</formula>
    </cfRule>
    <cfRule type="cellIs" dxfId="614" priority="790" operator="greaterThan">
      <formula>N$32</formula>
    </cfRule>
  </conditionalFormatting>
  <conditionalFormatting sqref="N33">
    <cfRule type="cellIs" dxfId="613" priority="785" operator="equal">
      <formula>N$34</formula>
    </cfRule>
    <cfRule type="cellIs" dxfId="612" priority="786" operator="lessThan">
      <formula>N$34</formula>
    </cfRule>
    <cfRule type="cellIs" dxfId="611" priority="787" operator="greaterThan">
      <formula>N$34</formula>
    </cfRule>
  </conditionalFormatting>
  <conditionalFormatting sqref="N35">
    <cfRule type="cellIs" dxfId="610" priority="781" operator="equal">
      <formula>N$36</formula>
    </cfRule>
    <cfRule type="cellIs" dxfId="609" priority="782" operator="lessThan">
      <formula>N$36</formula>
    </cfRule>
    <cfRule type="cellIs" dxfId="608" priority="783" operator="greaterThan">
      <formula>N$36</formula>
    </cfRule>
    <cfRule type="cellIs" dxfId="607" priority="784" operator="greaterThan">
      <formula>N$36</formula>
    </cfRule>
  </conditionalFormatting>
  <conditionalFormatting sqref="D13">
    <cfRule type="cellIs" dxfId="606" priority="770" operator="equal">
      <formula>$D$7</formula>
    </cfRule>
    <cfRule type="cellIs" dxfId="605" priority="771" operator="lessThan">
      <formula>$D$7</formula>
    </cfRule>
    <cfRule type="cellIs" dxfId="604" priority="772" operator="greaterThan">
      <formula>$D$7</formula>
    </cfRule>
  </conditionalFormatting>
  <conditionalFormatting sqref="J13">
    <cfRule type="cellIs" dxfId="603" priority="767" operator="equal">
      <formula>J14</formula>
    </cfRule>
    <cfRule type="cellIs" dxfId="602" priority="768" operator="lessThan">
      <formula>J14</formula>
    </cfRule>
    <cfRule type="cellIs" dxfId="601" priority="769" operator="greaterThan">
      <formula>J14</formula>
    </cfRule>
  </conditionalFormatting>
  <conditionalFormatting sqref="I13">
    <cfRule type="cellIs" dxfId="600" priority="764" operator="equal">
      <formula>I14</formula>
    </cfRule>
    <cfRule type="cellIs" dxfId="599" priority="765" operator="lessThan">
      <formula>I14</formula>
    </cfRule>
    <cfRule type="cellIs" dxfId="598" priority="766" operator="greaterThan">
      <formula>I14</formula>
    </cfRule>
  </conditionalFormatting>
  <conditionalFormatting sqref="E13">
    <cfRule type="cellIs" dxfId="597" priority="761" operator="equal">
      <formula>E14</formula>
    </cfRule>
    <cfRule type="cellIs" dxfId="596" priority="762" operator="lessThan">
      <formula>E14</formula>
    </cfRule>
    <cfRule type="cellIs" dxfId="595" priority="763" operator="greaterThan">
      <formula>E14</formula>
    </cfRule>
  </conditionalFormatting>
  <conditionalFormatting sqref="K13">
    <cfRule type="cellIs" dxfId="594" priority="758" operator="equal">
      <formula>#REF!</formula>
    </cfRule>
    <cfRule type="cellIs" dxfId="593" priority="759" operator="lessThan">
      <formula>#REF!</formula>
    </cfRule>
    <cfRule type="cellIs" dxfId="592" priority="760" operator="greaterThan">
      <formula>#REF!</formula>
    </cfRule>
  </conditionalFormatting>
  <conditionalFormatting sqref="K13">
    <cfRule type="cellIs" dxfId="591" priority="755" operator="equal">
      <formula>K14</formula>
    </cfRule>
    <cfRule type="cellIs" dxfId="590" priority="756" operator="lessThan">
      <formula>K14</formula>
    </cfRule>
    <cfRule type="cellIs" dxfId="589" priority="757" operator="greaterThan">
      <formula>K14</formula>
    </cfRule>
  </conditionalFormatting>
  <conditionalFormatting sqref="K13">
    <cfRule type="cellIs" dxfId="588" priority="752" operator="equal">
      <formula>K14</formula>
    </cfRule>
    <cfRule type="cellIs" dxfId="587" priority="753" operator="lessThan">
      <formula>K14</formula>
    </cfRule>
    <cfRule type="cellIs" dxfId="586" priority="754" operator="greaterThan">
      <formula>K14</formula>
    </cfRule>
  </conditionalFormatting>
  <conditionalFormatting sqref="D15">
    <cfRule type="cellIs" dxfId="585" priority="749" operator="equal">
      <formula>$D$9</formula>
    </cfRule>
    <cfRule type="cellIs" dxfId="584" priority="750" operator="lessThan">
      <formula>$D$9</formula>
    </cfRule>
    <cfRule type="cellIs" dxfId="583" priority="751" operator="greaterThan">
      <formula>$D$9</formula>
    </cfRule>
  </conditionalFormatting>
  <conditionalFormatting sqref="G15:H15">
    <cfRule type="cellIs" dxfId="582" priority="746" operator="equal">
      <formula>$E$9</formula>
    </cfRule>
    <cfRule type="cellIs" dxfId="581" priority="747" operator="lessThan">
      <formula>$E$9</formula>
    </cfRule>
    <cfRule type="cellIs" dxfId="580" priority="748" operator="greaterThan">
      <formula>$E$9</formula>
    </cfRule>
  </conditionalFormatting>
  <conditionalFormatting sqref="J15">
    <cfRule type="cellIs" dxfId="579" priority="743" operator="equal">
      <formula>J16</formula>
    </cfRule>
    <cfRule type="cellIs" dxfId="578" priority="744" operator="lessThan">
      <formula>J16</formula>
    </cfRule>
    <cfRule type="cellIs" dxfId="577" priority="745" operator="greaterThan">
      <formula>J16</formula>
    </cfRule>
  </conditionalFormatting>
  <conditionalFormatting sqref="I15">
    <cfRule type="cellIs" dxfId="576" priority="740" operator="equal">
      <formula>I16</formula>
    </cfRule>
    <cfRule type="cellIs" dxfId="575" priority="741" operator="lessThan">
      <formula>I16</formula>
    </cfRule>
    <cfRule type="cellIs" dxfId="574" priority="742" operator="greaterThan">
      <formula>I16</formula>
    </cfRule>
  </conditionalFormatting>
  <conditionalFormatting sqref="E15">
    <cfRule type="cellIs" dxfId="573" priority="737" operator="equal">
      <formula>E16</formula>
    </cfRule>
    <cfRule type="cellIs" dxfId="572" priority="738" operator="lessThan">
      <formula>E16</formula>
    </cfRule>
    <cfRule type="cellIs" dxfId="571" priority="739" operator="greaterThan">
      <formula>E16</formula>
    </cfRule>
  </conditionalFormatting>
  <conditionalFormatting sqref="K15">
    <cfRule type="cellIs" dxfId="570" priority="734" operator="equal">
      <formula>#REF!</formula>
    </cfRule>
    <cfRule type="cellIs" dxfId="569" priority="735" operator="lessThan">
      <formula>#REF!</formula>
    </cfRule>
    <cfRule type="cellIs" dxfId="568" priority="736" operator="greaterThan">
      <formula>#REF!</formula>
    </cfRule>
  </conditionalFormatting>
  <conditionalFormatting sqref="K15">
    <cfRule type="cellIs" dxfId="567" priority="731" operator="equal">
      <formula>K16</formula>
    </cfRule>
    <cfRule type="cellIs" dxfId="566" priority="732" operator="lessThan">
      <formula>K16</formula>
    </cfRule>
    <cfRule type="cellIs" dxfId="565" priority="733" operator="greaterThan">
      <formula>K16</formula>
    </cfRule>
  </conditionalFormatting>
  <conditionalFormatting sqref="K15">
    <cfRule type="cellIs" dxfId="564" priority="728" operator="equal">
      <formula>K16</formula>
    </cfRule>
    <cfRule type="cellIs" dxfId="563" priority="729" operator="lessThan">
      <formula>K16</formula>
    </cfRule>
    <cfRule type="cellIs" dxfId="562" priority="730" operator="greaterThan">
      <formula>K16</formula>
    </cfRule>
  </conditionalFormatting>
  <conditionalFormatting sqref="F15">
    <cfRule type="cellIs" dxfId="561" priority="725" operator="equal">
      <formula>F16</formula>
    </cfRule>
    <cfRule type="cellIs" dxfId="560" priority="726" operator="lessThan">
      <formula>F16</formula>
    </cfRule>
    <cfRule type="cellIs" dxfId="559" priority="727" operator="greaterThan">
      <formula>F16</formula>
    </cfRule>
  </conditionalFormatting>
  <conditionalFormatting sqref="F13">
    <cfRule type="cellIs" dxfId="558" priority="722" operator="equal">
      <formula>F14</formula>
    </cfRule>
    <cfRule type="cellIs" dxfId="557" priority="723" operator="lessThan">
      <formula>F14</formula>
    </cfRule>
    <cfRule type="cellIs" dxfId="556" priority="724" operator="greaterThan">
      <formula>F14</formula>
    </cfRule>
  </conditionalFormatting>
  <conditionalFormatting sqref="D17 G17:H17">
    <cfRule type="cellIs" dxfId="555" priority="719" operator="lessThan">
      <formula>D$11</formula>
    </cfRule>
    <cfRule type="cellIs" dxfId="554" priority="720" operator="equal">
      <formula>D$11</formula>
    </cfRule>
    <cfRule type="cellIs" dxfId="553" priority="721" operator="greaterThan">
      <formula>D$11</formula>
    </cfRule>
  </conditionalFormatting>
  <conditionalFormatting sqref="J17">
    <cfRule type="cellIs" dxfId="552" priority="716" operator="equal">
      <formula>J18</formula>
    </cfRule>
    <cfRule type="cellIs" dxfId="551" priority="717" operator="lessThan">
      <formula>J18</formula>
    </cfRule>
    <cfRule type="cellIs" dxfId="550" priority="718" operator="greaterThan">
      <formula>J18</formula>
    </cfRule>
  </conditionalFormatting>
  <conditionalFormatting sqref="I17">
    <cfRule type="cellIs" dxfId="549" priority="713" operator="equal">
      <formula>I18</formula>
    </cfRule>
    <cfRule type="cellIs" dxfId="548" priority="714" operator="lessThan">
      <formula>I18</formula>
    </cfRule>
    <cfRule type="cellIs" dxfId="547" priority="715" operator="greaterThan">
      <formula>I18</formula>
    </cfRule>
  </conditionalFormatting>
  <conditionalFormatting sqref="E17">
    <cfRule type="cellIs" dxfId="546" priority="710" operator="equal">
      <formula>E18</formula>
    </cfRule>
    <cfRule type="cellIs" dxfId="545" priority="711" operator="lessThan">
      <formula>E18</formula>
    </cfRule>
    <cfRule type="cellIs" dxfId="544" priority="712" operator="greaterThan">
      <formula>E18</formula>
    </cfRule>
  </conditionalFormatting>
  <conditionalFormatting sqref="K17">
    <cfRule type="cellIs" dxfId="543" priority="707" operator="lessThan">
      <formula>K$11</formula>
    </cfRule>
    <cfRule type="cellIs" dxfId="542" priority="708" operator="equal">
      <formula>K$11</formula>
    </cfRule>
    <cfRule type="cellIs" dxfId="541" priority="709" operator="greaterThan">
      <formula>K$11</formula>
    </cfRule>
  </conditionalFormatting>
  <conditionalFormatting sqref="K17">
    <cfRule type="cellIs" dxfId="540" priority="704" operator="equal">
      <formula>K18</formula>
    </cfRule>
    <cfRule type="cellIs" dxfId="539" priority="705" operator="lessThan">
      <formula>K18</formula>
    </cfRule>
    <cfRule type="cellIs" dxfId="538" priority="706" operator="greaterThan">
      <formula>K18</formula>
    </cfRule>
  </conditionalFormatting>
  <conditionalFormatting sqref="K17">
    <cfRule type="cellIs" dxfId="537" priority="701" operator="equal">
      <formula>K18</formula>
    </cfRule>
    <cfRule type="cellIs" dxfId="536" priority="702" operator="lessThan">
      <formula>K18</formula>
    </cfRule>
    <cfRule type="cellIs" dxfId="535" priority="703" operator="greaterThan">
      <formula>K18</formula>
    </cfRule>
  </conditionalFormatting>
  <conditionalFormatting sqref="K17">
    <cfRule type="cellIs" dxfId="534" priority="698" operator="equal">
      <formula>K18</formula>
    </cfRule>
    <cfRule type="cellIs" dxfId="533" priority="699" operator="lessThan">
      <formula>K18</formula>
    </cfRule>
    <cfRule type="cellIs" dxfId="532" priority="700" operator="greaterThan">
      <formula>K18</formula>
    </cfRule>
  </conditionalFormatting>
  <conditionalFormatting sqref="F17">
    <cfRule type="cellIs" dxfId="531" priority="695" operator="equal">
      <formula>F18</formula>
    </cfRule>
    <cfRule type="cellIs" dxfId="530" priority="696" operator="lessThan">
      <formula>F18</formula>
    </cfRule>
    <cfRule type="cellIs" dxfId="529" priority="697" operator="greaterThan">
      <formula>F18</formula>
    </cfRule>
  </conditionalFormatting>
  <conditionalFormatting sqref="F21">
    <cfRule type="cellIs" dxfId="528" priority="566" operator="lessThan">
      <formula>F$21</formula>
    </cfRule>
    <cfRule type="cellIs" dxfId="527" priority="567" operator="equal">
      <formula>F$21</formula>
    </cfRule>
    <cfRule type="cellIs" dxfId="526" priority="568" operator="greaterThan">
      <formula>F$21</formula>
    </cfRule>
  </conditionalFormatting>
  <conditionalFormatting sqref="F21">
    <cfRule type="cellIs" dxfId="525" priority="563" operator="lessThan">
      <formula>F$23</formula>
    </cfRule>
    <cfRule type="cellIs" dxfId="524" priority="564" operator="equal">
      <formula>F$23</formula>
    </cfRule>
    <cfRule type="cellIs" dxfId="523" priority="565" operator="greaterThan">
      <formula>F$23</formula>
    </cfRule>
  </conditionalFormatting>
  <conditionalFormatting sqref="J21">
    <cfRule type="cellIs" dxfId="522" priority="560" operator="equal">
      <formula>J22</formula>
    </cfRule>
    <cfRule type="cellIs" dxfId="521" priority="561" operator="lessThan">
      <formula>J22</formula>
    </cfRule>
    <cfRule type="cellIs" dxfId="520" priority="562" operator="greaterThan">
      <formula>J22</formula>
    </cfRule>
  </conditionalFormatting>
  <conditionalFormatting sqref="I21">
    <cfRule type="cellIs" dxfId="519" priority="557" operator="equal">
      <formula>I22</formula>
    </cfRule>
    <cfRule type="cellIs" dxfId="518" priority="558" operator="lessThan">
      <formula>I22</formula>
    </cfRule>
    <cfRule type="cellIs" dxfId="517" priority="559" operator="greaterThan">
      <formula>I22</formula>
    </cfRule>
  </conditionalFormatting>
  <conditionalFormatting sqref="E21">
    <cfRule type="cellIs" dxfId="516" priority="554" operator="equal">
      <formula>E22</formula>
    </cfRule>
    <cfRule type="cellIs" dxfId="515" priority="555" operator="lessThan">
      <formula>E22</formula>
    </cfRule>
    <cfRule type="cellIs" dxfId="514" priority="556" operator="greaterThan">
      <formula>E22</formula>
    </cfRule>
  </conditionalFormatting>
  <conditionalFormatting sqref="D21">
    <cfRule type="cellIs" dxfId="513" priority="551" operator="equal">
      <formula>D22</formula>
    </cfRule>
    <cfRule type="cellIs" dxfId="512" priority="552" operator="lessThan">
      <formula>D22</formula>
    </cfRule>
    <cfRule type="cellIs" dxfId="511" priority="553" operator="greaterThan">
      <formula>D22</formula>
    </cfRule>
  </conditionalFormatting>
  <conditionalFormatting sqref="K21">
    <cfRule type="cellIs" dxfId="510" priority="548" operator="equal">
      <formula>K22</formula>
    </cfRule>
    <cfRule type="cellIs" dxfId="509" priority="549" operator="lessThan">
      <formula>K22</formula>
    </cfRule>
    <cfRule type="cellIs" dxfId="508" priority="550" operator="greaterThan">
      <formula>K22</formula>
    </cfRule>
  </conditionalFormatting>
  <conditionalFormatting sqref="D23:E23">
    <cfRule type="cellIs" dxfId="507" priority="545" operator="lessThan">
      <formula>D$21</formula>
    </cfRule>
    <cfRule type="cellIs" dxfId="506" priority="546" operator="equal">
      <formula>D$21</formula>
    </cfRule>
    <cfRule type="cellIs" dxfId="505" priority="547" operator="greaterThan">
      <formula>D$21</formula>
    </cfRule>
  </conditionalFormatting>
  <conditionalFormatting sqref="F23">
    <cfRule type="cellIs" dxfId="504" priority="542" operator="lessThan">
      <formula>F$21</formula>
    </cfRule>
    <cfRule type="cellIs" dxfId="503" priority="543" operator="equal">
      <formula>F$21</formula>
    </cfRule>
    <cfRule type="cellIs" dxfId="502" priority="544" operator="greaterThan">
      <formula>F$21</formula>
    </cfRule>
  </conditionalFormatting>
  <conditionalFormatting sqref="E23">
    <cfRule type="cellIs" dxfId="501" priority="539" operator="lessThan">
      <formula>E$21</formula>
    </cfRule>
    <cfRule type="cellIs" dxfId="500" priority="540" operator="equal">
      <formula>E$21</formula>
    </cfRule>
    <cfRule type="cellIs" dxfId="499" priority="541" operator="greaterThan">
      <formula>E$21</formula>
    </cfRule>
  </conditionalFormatting>
  <conditionalFormatting sqref="D23:E23">
    <cfRule type="cellIs" dxfId="498" priority="536" operator="lessThan">
      <formula>D$23</formula>
    </cfRule>
    <cfRule type="cellIs" dxfId="497" priority="537" operator="equal">
      <formula>D$23</formula>
    </cfRule>
    <cfRule type="cellIs" dxfId="496" priority="538" operator="greaterThan">
      <formula>D$23</formula>
    </cfRule>
  </conditionalFormatting>
  <conditionalFormatting sqref="F23">
    <cfRule type="cellIs" dxfId="495" priority="533" operator="lessThan">
      <formula>F$23</formula>
    </cfRule>
    <cfRule type="cellIs" dxfId="494" priority="534" operator="equal">
      <formula>F$23</formula>
    </cfRule>
    <cfRule type="cellIs" dxfId="493" priority="535" operator="greaterThan">
      <formula>F$23</formula>
    </cfRule>
  </conditionalFormatting>
  <conditionalFormatting sqref="E23">
    <cfRule type="cellIs" dxfId="492" priority="530" operator="lessThan">
      <formula>E$23</formula>
    </cfRule>
    <cfRule type="cellIs" dxfId="491" priority="531" operator="equal">
      <formula>E$23</formula>
    </cfRule>
    <cfRule type="cellIs" dxfId="490" priority="532" operator="greaterThan">
      <formula>E$23</formula>
    </cfRule>
  </conditionalFormatting>
  <conditionalFormatting sqref="J23">
    <cfRule type="cellIs" dxfId="489" priority="527" operator="equal">
      <formula>J24</formula>
    </cfRule>
    <cfRule type="cellIs" dxfId="488" priority="528" operator="lessThan">
      <formula>J24</formula>
    </cfRule>
    <cfRule type="cellIs" dxfId="487" priority="529" operator="greaterThan">
      <formula>J24</formula>
    </cfRule>
  </conditionalFormatting>
  <conditionalFormatting sqref="I23">
    <cfRule type="cellIs" dxfId="486" priority="524" operator="equal">
      <formula>I24</formula>
    </cfRule>
    <cfRule type="cellIs" dxfId="485" priority="525" operator="lessThan">
      <formula>I24</formula>
    </cfRule>
    <cfRule type="cellIs" dxfId="484" priority="526" operator="greaterThan">
      <formula>I24</formula>
    </cfRule>
  </conditionalFormatting>
  <conditionalFormatting sqref="K23">
    <cfRule type="cellIs" dxfId="483" priority="521" operator="equal">
      <formula>K24</formula>
    </cfRule>
    <cfRule type="cellIs" dxfId="482" priority="522" operator="lessThan">
      <formula>K24</formula>
    </cfRule>
    <cfRule type="cellIs" dxfId="481" priority="523" operator="greaterThan">
      <formula>K24</formula>
    </cfRule>
  </conditionalFormatting>
  <conditionalFormatting sqref="E25">
    <cfRule type="cellIs" dxfId="480" priority="518" operator="lessThan">
      <formula>E$21</formula>
    </cfRule>
    <cfRule type="cellIs" dxfId="479" priority="519" operator="equal">
      <formula>E$21</formula>
    </cfRule>
    <cfRule type="cellIs" dxfId="478" priority="520" operator="greaterThan">
      <formula>E$21</formula>
    </cfRule>
  </conditionalFormatting>
  <conditionalFormatting sqref="E25">
    <cfRule type="cellIs" dxfId="477" priority="512" operator="lessThan">
      <formula>E$21</formula>
    </cfRule>
    <cfRule type="cellIs" dxfId="476" priority="513" operator="equal">
      <formula>E$21</formula>
    </cfRule>
    <cfRule type="cellIs" dxfId="475" priority="514" operator="greaterThan">
      <formula>E$21</formula>
    </cfRule>
  </conditionalFormatting>
  <conditionalFormatting sqref="E25">
    <cfRule type="cellIs" dxfId="474" priority="509" operator="lessThan">
      <formula>E$23</formula>
    </cfRule>
    <cfRule type="cellIs" dxfId="473" priority="510" operator="equal">
      <formula>E$23</formula>
    </cfRule>
    <cfRule type="cellIs" dxfId="472" priority="511" operator="greaterThan">
      <formula>E$23</formula>
    </cfRule>
  </conditionalFormatting>
  <conditionalFormatting sqref="E25">
    <cfRule type="cellIs" dxfId="471" priority="503" operator="lessThan">
      <formula>E$23</formula>
    </cfRule>
    <cfRule type="cellIs" dxfId="470" priority="504" operator="equal">
      <formula>E$23</formula>
    </cfRule>
    <cfRule type="cellIs" dxfId="469" priority="505" operator="greaterThan">
      <formula>E$23</formula>
    </cfRule>
  </conditionalFormatting>
  <conditionalFormatting sqref="J25">
    <cfRule type="cellIs" dxfId="468" priority="500" operator="equal">
      <formula>J26</formula>
    </cfRule>
    <cfRule type="cellIs" dxfId="467" priority="501" operator="lessThan">
      <formula>J26</formula>
    </cfRule>
    <cfRule type="cellIs" dxfId="466" priority="502" operator="greaterThan">
      <formula>J26</formula>
    </cfRule>
  </conditionalFormatting>
  <conditionalFormatting sqref="I25">
    <cfRule type="cellIs" dxfId="465" priority="497" operator="equal">
      <formula>I26</formula>
    </cfRule>
    <cfRule type="cellIs" dxfId="464" priority="498" operator="lessThan">
      <formula>I26</formula>
    </cfRule>
    <cfRule type="cellIs" dxfId="463" priority="499" operator="greaterThan">
      <formula>I26</formula>
    </cfRule>
  </conditionalFormatting>
  <conditionalFormatting sqref="K25">
    <cfRule type="cellIs" dxfId="462" priority="494" operator="equal">
      <formula>K26</formula>
    </cfRule>
    <cfRule type="cellIs" dxfId="461" priority="495" operator="lessThan">
      <formula>K26</formula>
    </cfRule>
    <cfRule type="cellIs" dxfId="460" priority="496" operator="greaterThan">
      <formula>K26</formula>
    </cfRule>
  </conditionalFormatting>
  <conditionalFormatting sqref="F25">
    <cfRule type="cellIs" dxfId="459" priority="491" operator="equal">
      <formula>F26</formula>
    </cfRule>
    <cfRule type="cellIs" dxfId="458" priority="492" operator="lessThan">
      <formula>F26</formula>
    </cfRule>
    <cfRule type="cellIs" dxfId="457" priority="493" operator="greaterThan">
      <formula>F26</formula>
    </cfRule>
  </conditionalFormatting>
  <conditionalFormatting sqref="D25">
    <cfRule type="cellIs" dxfId="456" priority="488" operator="lessThan">
      <formula>D$21</formula>
    </cfRule>
    <cfRule type="cellIs" dxfId="455" priority="489" operator="equal">
      <formula>D$21</formula>
    </cfRule>
    <cfRule type="cellIs" dxfId="454" priority="490" operator="greaterThan">
      <formula>D$21</formula>
    </cfRule>
  </conditionalFormatting>
  <conditionalFormatting sqref="D25">
    <cfRule type="cellIs" dxfId="453" priority="485" operator="lessThan">
      <formula>D$23</formula>
    </cfRule>
    <cfRule type="cellIs" dxfId="452" priority="486" operator="equal">
      <formula>D$23</formula>
    </cfRule>
    <cfRule type="cellIs" dxfId="451" priority="487" operator="greaterThan">
      <formula>D$23</formula>
    </cfRule>
  </conditionalFormatting>
  <conditionalFormatting sqref="D27">
    <cfRule type="cellIs" dxfId="450" priority="482" operator="equal">
      <formula>D28</formula>
    </cfRule>
    <cfRule type="cellIs" dxfId="449" priority="483" operator="lessThan">
      <formula>D28</formula>
    </cfRule>
    <cfRule type="cellIs" dxfId="448" priority="484" operator="greaterThan">
      <formula>D28</formula>
    </cfRule>
  </conditionalFormatting>
  <conditionalFormatting sqref="E27">
    <cfRule type="cellIs" dxfId="447" priority="479" operator="equal">
      <formula>E28</formula>
    </cfRule>
    <cfRule type="cellIs" dxfId="446" priority="480" operator="lessThan">
      <formula>E28</formula>
    </cfRule>
    <cfRule type="cellIs" dxfId="445" priority="481" operator="greaterThan">
      <formula>E28</formula>
    </cfRule>
  </conditionalFormatting>
  <conditionalFormatting sqref="F27">
    <cfRule type="cellIs" dxfId="444" priority="476" operator="equal">
      <formula>F28</formula>
    </cfRule>
    <cfRule type="cellIs" dxfId="443" priority="477" operator="lessThan">
      <formula>F28</formula>
    </cfRule>
    <cfRule type="cellIs" dxfId="442" priority="478" operator="greaterThan">
      <formula>F28</formula>
    </cfRule>
  </conditionalFormatting>
  <conditionalFormatting sqref="J27">
    <cfRule type="cellIs" dxfId="441" priority="473" operator="equal">
      <formula>J28</formula>
    </cfRule>
    <cfRule type="cellIs" dxfId="440" priority="474" operator="lessThan">
      <formula>J28</formula>
    </cfRule>
    <cfRule type="cellIs" dxfId="439" priority="475" operator="greaterThan">
      <formula>J28</formula>
    </cfRule>
  </conditionalFormatting>
  <conditionalFormatting sqref="K27">
    <cfRule type="cellIs" dxfId="438" priority="471" operator="lessThan">
      <formula>K28</formula>
    </cfRule>
    <cfRule type="cellIs" dxfId="437" priority="472" operator="greaterThan">
      <formula>K28</formula>
    </cfRule>
  </conditionalFormatting>
  <conditionalFormatting sqref="K27">
    <cfRule type="cellIs" dxfId="436" priority="470" operator="equal">
      <formula>K28</formula>
    </cfRule>
  </conditionalFormatting>
  <conditionalFormatting sqref="G29:H29">
    <cfRule type="cellIs" dxfId="435" priority="467" operator="lessThan">
      <formula>G$23</formula>
    </cfRule>
    <cfRule type="cellIs" dxfId="434" priority="468" operator="equal">
      <formula>G$23</formula>
    </cfRule>
    <cfRule type="cellIs" dxfId="433" priority="469" operator="greaterThan">
      <formula>G$23</formula>
    </cfRule>
  </conditionalFormatting>
  <conditionalFormatting sqref="J29">
    <cfRule type="cellIs" dxfId="432" priority="464" operator="equal">
      <formula>J30</formula>
    </cfRule>
    <cfRule type="cellIs" dxfId="431" priority="465" operator="lessThan">
      <formula>J30</formula>
    </cfRule>
    <cfRule type="cellIs" dxfId="430" priority="466" operator="greaterThan">
      <formula>J30</formula>
    </cfRule>
  </conditionalFormatting>
  <conditionalFormatting sqref="I29">
    <cfRule type="cellIs" dxfId="429" priority="461" operator="equal">
      <formula>I30</formula>
    </cfRule>
    <cfRule type="cellIs" dxfId="428" priority="462" operator="lessThan">
      <formula>I30</formula>
    </cfRule>
    <cfRule type="cellIs" dxfId="427" priority="463" operator="greaterThan">
      <formula>I30</formula>
    </cfRule>
  </conditionalFormatting>
  <conditionalFormatting sqref="E29">
    <cfRule type="cellIs" dxfId="426" priority="458" operator="equal">
      <formula>E30</formula>
    </cfRule>
    <cfRule type="cellIs" dxfId="425" priority="459" operator="lessThan">
      <formula>E30</formula>
    </cfRule>
    <cfRule type="cellIs" dxfId="424" priority="460" operator="greaterThan">
      <formula>E30</formula>
    </cfRule>
  </conditionalFormatting>
  <conditionalFormatting sqref="D29">
    <cfRule type="cellIs" dxfId="423" priority="455" operator="equal">
      <formula>D30</formula>
    </cfRule>
    <cfRule type="cellIs" dxfId="422" priority="456" operator="lessThan">
      <formula>D30</formula>
    </cfRule>
    <cfRule type="cellIs" dxfId="421" priority="457" operator="greaterThan">
      <formula>D30</formula>
    </cfRule>
  </conditionalFormatting>
  <conditionalFormatting sqref="K29">
    <cfRule type="cellIs" dxfId="420" priority="452" operator="lessThan">
      <formula>K$15</formula>
    </cfRule>
    <cfRule type="cellIs" dxfId="419" priority="453" operator="equal">
      <formula>K$15</formula>
    </cfRule>
    <cfRule type="cellIs" dxfId="418" priority="454" operator="greaterThan">
      <formula>K$15</formula>
    </cfRule>
  </conditionalFormatting>
  <conditionalFormatting sqref="K29">
    <cfRule type="cellIs" dxfId="417" priority="449" operator="equal">
      <formula>K30</formula>
    </cfRule>
    <cfRule type="cellIs" dxfId="416" priority="450" operator="lessThan">
      <formula>K30</formula>
    </cfRule>
    <cfRule type="cellIs" dxfId="415" priority="451" operator="greaterThan">
      <formula>K30</formula>
    </cfRule>
  </conditionalFormatting>
  <conditionalFormatting sqref="F29">
    <cfRule type="cellIs" dxfId="414" priority="446" operator="equal">
      <formula>F30</formula>
    </cfRule>
    <cfRule type="cellIs" dxfId="413" priority="447" operator="lessThan">
      <formula>F30</formula>
    </cfRule>
    <cfRule type="cellIs" dxfId="412" priority="448" operator="greaterThan">
      <formula>F30</formula>
    </cfRule>
  </conditionalFormatting>
  <conditionalFormatting sqref="G31:H31">
    <cfRule type="cellIs" dxfId="411" priority="443" operator="lessThan">
      <formula>G$25</formula>
    </cfRule>
    <cfRule type="cellIs" dxfId="410" priority="444" operator="equal">
      <formula>G$25</formula>
    </cfRule>
    <cfRule type="cellIs" dxfId="409" priority="445" operator="greaterThan">
      <formula>G$25</formula>
    </cfRule>
  </conditionalFormatting>
  <conditionalFormatting sqref="J31">
    <cfRule type="cellIs" dxfId="408" priority="440" operator="equal">
      <formula>J32</formula>
    </cfRule>
    <cfRule type="cellIs" dxfId="407" priority="441" operator="lessThan">
      <formula>J32</formula>
    </cfRule>
    <cfRule type="cellIs" dxfId="406" priority="442" operator="greaterThan">
      <formula>J32</formula>
    </cfRule>
  </conditionalFormatting>
  <conditionalFormatting sqref="I31">
    <cfRule type="cellIs" dxfId="405" priority="437" operator="equal">
      <formula>I32</formula>
    </cfRule>
    <cfRule type="cellIs" dxfId="404" priority="438" operator="lessThan">
      <formula>I32</formula>
    </cfRule>
    <cfRule type="cellIs" dxfId="403" priority="439" operator="greaterThan">
      <formula>I32</formula>
    </cfRule>
  </conditionalFormatting>
  <conditionalFormatting sqref="E31">
    <cfRule type="cellIs" dxfId="402" priority="434" operator="equal">
      <formula>E32</formula>
    </cfRule>
    <cfRule type="cellIs" dxfId="401" priority="435" operator="lessThan">
      <formula>E32</formula>
    </cfRule>
    <cfRule type="cellIs" dxfId="400" priority="436" operator="greaterThan">
      <formula>E32</formula>
    </cfRule>
  </conditionalFormatting>
  <conditionalFormatting sqref="D31">
    <cfRule type="cellIs" dxfId="399" priority="431" operator="equal">
      <formula>D32</formula>
    </cfRule>
    <cfRule type="cellIs" dxfId="398" priority="432" operator="lessThan">
      <formula>D32</formula>
    </cfRule>
    <cfRule type="cellIs" dxfId="397" priority="433" operator="greaterThan">
      <formula>D32</formula>
    </cfRule>
  </conditionalFormatting>
  <conditionalFormatting sqref="K31">
    <cfRule type="cellIs" dxfId="396" priority="428" operator="lessThan">
      <formula>K$17</formula>
    </cfRule>
    <cfRule type="cellIs" dxfId="395" priority="429" operator="equal">
      <formula>K$17</formula>
    </cfRule>
    <cfRule type="cellIs" dxfId="394" priority="430" operator="greaterThan">
      <formula>K$17</formula>
    </cfRule>
  </conditionalFormatting>
  <conditionalFormatting sqref="K31">
    <cfRule type="cellIs" dxfId="393" priority="425" operator="equal">
      <formula>K32</formula>
    </cfRule>
    <cfRule type="cellIs" dxfId="392" priority="426" operator="lessThan">
      <formula>K32</formula>
    </cfRule>
    <cfRule type="cellIs" dxfId="391" priority="427" operator="greaterThan">
      <formula>K32</formula>
    </cfRule>
  </conditionalFormatting>
  <conditionalFormatting sqref="F31">
    <cfRule type="cellIs" dxfId="390" priority="422" operator="equal">
      <formula>F32</formula>
    </cfRule>
    <cfRule type="cellIs" dxfId="389" priority="423" operator="lessThan">
      <formula>F32</formula>
    </cfRule>
    <cfRule type="cellIs" dxfId="388" priority="424" operator="greaterThan">
      <formula>F32</formula>
    </cfRule>
  </conditionalFormatting>
  <conditionalFormatting sqref="G33:H33">
    <cfRule type="cellIs" dxfId="387" priority="419" operator="equal">
      <formula>G$27</formula>
    </cfRule>
    <cfRule type="cellIs" dxfId="386" priority="420" operator="lessThan">
      <formula>G$27</formula>
    </cfRule>
    <cfRule type="cellIs" dxfId="385" priority="421" operator="greaterThan">
      <formula>G$27</formula>
    </cfRule>
  </conditionalFormatting>
  <conditionalFormatting sqref="I33">
    <cfRule type="cellIs" dxfId="384" priority="413" operator="equal">
      <formula>I34</formula>
    </cfRule>
    <cfRule type="cellIs" dxfId="383" priority="414" operator="lessThan">
      <formula>I34</formula>
    </cfRule>
    <cfRule type="cellIs" dxfId="382" priority="415" operator="greaterThan">
      <formula>I34</formula>
    </cfRule>
  </conditionalFormatting>
  <conditionalFormatting sqref="E33">
    <cfRule type="cellIs" dxfId="381" priority="410" operator="equal">
      <formula>E34</formula>
    </cfRule>
    <cfRule type="cellIs" dxfId="380" priority="411" operator="lessThan">
      <formula>E34</formula>
    </cfRule>
    <cfRule type="cellIs" dxfId="379" priority="412" operator="greaterThan">
      <formula>E34</formula>
    </cfRule>
  </conditionalFormatting>
  <conditionalFormatting sqref="D33">
    <cfRule type="cellIs" dxfId="378" priority="407" operator="equal">
      <formula>D34</formula>
    </cfRule>
    <cfRule type="cellIs" dxfId="377" priority="408" operator="lessThan">
      <formula>D34</formula>
    </cfRule>
    <cfRule type="cellIs" dxfId="376" priority="409" operator="greaterThan">
      <formula>D34</formula>
    </cfRule>
  </conditionalFormatting>
  <conditionalFormatting sqref="F33">
    <cfRule type="cellIs" dxfId="375" priority="398" operator="equal">
      <formula>F34</formula>
    </cfRule>
    <cfRule type="cellIs" dxfId="374" priority="399" operator="lessThan">
      <formula>F34</formula>
    </cfRule>
    <cfRule type="cellIs" dxfId="373" priority="400" operator="greaterThan">
      <formula>F34</formula>
    </cfRule>
  </conditionalFormatting>
  <conditionalFormatting sqref="G35:H35">
    <cfRule type="cellIs" dxfId="372" priority="394" operator="equal">
      <formula>G$29</formula>
    </cfRule>
    <cfRule type="cellIs" dxfId="371" priority="395" operator="lessThan">
      <formula>G$29</formula>
    </cfRule>
    <cfRule type="cellIs" dxfId="370" priority="396" operator="greaterThan">
      <formula>G$29</formula>
    </cfRule>
    <cfRule type="cellIs" dxfId="369" priority="397" operator="greaterThan">
      <formula>G$29</formula>
    </cfRule>
  </conditionalFormatting>
  <conditionalFormatting sqref="J35">
    <cfRule type="cellIs" dxfId="368" priority="391" operator="equal">
      <formula>J36</formula>
    </cfRule>
    <cfRule type="cellIs" dxfId="367" priority="392" operator="lessThan">
      <formula>J36</formula>
    </cfRule>
    <cfRule type="cellIs" dxfId="366" priority="393" operator="greaterThan">
      <formula>J36</formula>
    </cfRule>
  </conditionalFormatting>
  <conditionalFormatting sqref="I35">
    <cfRule type="cellIs" dxfId="365" priority="388" operator="equal">
      <formula>I36</formula>
    </cfRule>
    <cfRule type="cellIs" dxfId="364" priority="389" operator="lessThan">
      <formula>I36</formula>
    </cfRule>
    <cfRule type="cellIs" dxfId="363" priority="390" operator="greaterThan">
      <formula>I36</formula>
    </cfRule>
  </conditionalFormatting>
  <conditionalFormatting sqref="E35">
    <cfRule type="cellIs" dxfId="362" priority="385" operator="equal">
      <formula>E36</formula>
    </cfRule>
    <cfRule type="cellIs" dxfId="361" priority="386" operator="lessThan">
      <formula>E36</formula>
    </cfRule>
    <cfRule type="cellIs" dxfId="360" priority="387" operator="greaterThan">
      <formula>E36</formula>
    </cfRule>
  </conditionalFormatting>
  <conditionalFormatting sqref="D35">
    <cfRule type="cellIs" dxfId="359" priority="382" operator="equal">
      <formula>D36</formula>
    </cfRule>
    <cfRule type="cellIs" dxfId="358" priority="383" operator="lessThan">
      <formula>D36</formula>
    </cfRule>
    <cfRule type="cellIs" dxfId="357" priority="384" operator="greaterThan">
      <formula>D36</formula>
    </cfRule>
  </conditionalFormatting>
  <conditionalFormatting sqref="K35">
    <cfRule type="cellIs" dxfId="356" priority="378" operator="equal">
      <formula>K$21</formula>
    </cfRule>
    <cfRule type="cellIs" dxfId="355" priority="379" operator="lessThan">
      <formula>K$21</formula>
    </cfRule>
    <cfRule type="cellIs" dxfId="354" priority="380" operator="greaterThan">
      <formula>K$21</formula>
    </cfRule>
    <cfRule type="cellIs" dxfId="353" priority="381" operator="greaterThan">
      <formula>K$21</formula>
    </cfRule>
  </conditionalFormatting>
  <conditionalFormatting sqref="K35">
    <cfRule type="cellIs" dxfId="352" priority="375" operator="equal">
      <formula>K36</formula>
    </cfRule>
    <cfRule type="cellIs" dxfId="351" priority="376" operator="lessThan">
      <formula>K36</formula>
    </cfRule>
    <cfRule type="cellIs" dxfId="350" priority="377" operator="greaterThan">
      <formula>K36</formula>
    </cfRule>
  </conditionalFormatting>
  <conditionalFormatting sqref="F35">
    <cfRule type="cellIs" dxfId="349" priority="372" operator="equal">
      <formula>F36</formula>
    </cfRule>
    <cfRule type="cellIs" dxfId="348" priority="373" operator="lessThan">
      <formula>F36</formula>
    </cfRule>
    <cfRule type="cellIs" dxfId="347" priority="374" operator="greaterThan">
      <formula>F36</formula>
    </cfRule>
  </conditionalFormatting>
  <conditionalFormatting sqref="G37:H37">
    <cfRule type="cellIs" dxfId="346" priority="369" operator="lessThan">
      <formula>$E38</formula>
    </cfRule>
    <cfRule type="cellIs" dxfId="345" priority="370" operator="equal">
      <formula>$E38</formula>
    </cfRule>
    <cfRule type="cellIs" dxfId="344" priority="371" operator="greaterThan">
      <formula>$E38</formula>
    </cfRule>
  </conditionalFormatting>
  <conditionalFormatting sqref="J37">
    <cfRule type="cellIs" dxfId="343" priority="366" operator="equal">
      <formula>J38</formula>
    </cfRule>
    <cfRule type="cellIs" dxfId="342" priority="367" operator="lessThan">
      <formula>J38</formula>
    </cfRule>
    <cfRule type="cellIs" dxfId="341" priority="368" operator="greaterThan">
      <formula>J38</formula>
    </cfRule>
  </conditionalFormatting>
  <conditionalFormatting sqref="I37">
    <cfRule type="cellIs" dxfId="340" priority="363" operator="equal">
      <formula>I38</formula>
    </cfRule>
    <cfRule type="cellIs" dxfId="339" priority="364" operator="lessThan">
      <formula>I38</formula>
    </cfRule>
    <cfRule type="cellIs" dxfId="338" priority="365" operator="greaterThan">
      <formula>I38</formula>
    </cfRule>
  </conditionalFormatting>
  <conditionalFormatting sqref="E37">
    <cfRule type="cellIs" dxfId="337" priority="360" operator="equal">
      <formula>E38</formula>
    </cfRule>
    <cfRule type="cellIs" dxfId="336" priority="361" operator="lessThan">
      <formula>E38</formula>
    </cfRule>
    <cfRule type="cellIs" dxfId="335" priority="362" operator="greaterThan">
      <formula>E38</formula>
    </cfRule>
  </conditionalFormatting>
  <conditionalFormatting sqref="D37">
    <cfRule type="cellIs" dxfId="334" priority="357" operator="equal">
      <formula>D38</formula>
    </cfRule>
    <cfRule type="cellIs" dxfId="333" priority="358" operator="lessThan">
      <formula>D38</formula>
    </cfRule>
    <cfRule type="cellIs" dxfId="332" priority="359" operator="greaterThan">
      <formula>D38</formula>
    </cfRule>
  </conditionalFormatting>
  <conditionalFormatting sqref="K37">
    <cfRule type="cellIs" dxfId="331" priority="354" operator="lessThan">
      <formula>#REF!</formula>
    </cfRule>
    <cfRule type="cellIs" dxfId="330" priority="355" operator="equal">
      <formula>#REF!</formula>
    </cfRule>
    <cfRule type="cellIs" dxfId="329" priority="356" operator="greaterThan">
      <formula>#REF!</formula>
    </cfRule>
  </conditionalFormatting>
  <conditionalFormatting sqref="K37">
    <cfRule type="cellIs" dxfId="328" priority="351" operator="equal">
      <formula>K38</formula>
    </cfRule>
    <cfRule type="cellIs" dxfId="327" priority="352" operator="lessThan">
      <formula>K38</formula>
    </cfRule>
    <cfRule type="cellIs" dxfId="326" priority="353" operator="greaterThan">
      <formula>K38</formula>
    </cfRule>
  </conditionalFormatting>
  <conditionalFormatting sqref="F37">
    <cfRule type="cellIs" dxfId="325" priority="348" operator="equal">
      <formula>F38</formula>
    </cfRule>
    <cfRule type="cellIs" dxfId="324" priority="349" operator="lessThan">
      <formula>F38</formula>
    </cfRule>
    <cfRule type="cellIs" dxfId="323" priority="350" operator="greaterThan">
      <formula>F38</formula>
    </cfRule>
  </conditionalFormatting>
  <conditionalFormatting sqref="G39:H39">
    <cfRule type="cellIs" dxfId="322" priority="343" operator="lessThan">
      <formula>$E40</formula>
    </cfRule>
    <cfRule type="cellIs" dxfId="321" priority="346" operator="equal">
      <formula>$E40</formula>
    </cfRule>
    <cfRule type="cellIs" dxfId="320" priority="347" operator="greaterThan">
      <formula>$E40</formula>
    </cfRule>
  </conditionalFormatting>
  <conditionalFormatting sqref="G39:H39">
    <cfRule type="cellIs" dxfId="319" priority="344" operator="equal">
      <formula>$E40</formula>
    </cfRule>
    <cfRule type="cellIs" dxfId="318" priority="345" operator="greaterThan">
      <formula>$E40</formula>
    </cfRule>
  </conditionalFormatting>
  <conditionalFormatting sqref="J39">
    <cfRule type="cellIs" dxfId="317" priority="340" operator="equal">
      <formula>J40</formula>
    </cfRule>
    <cfRule type="cellIs" dxfId="316" priority="341" operator="lessThan">
      <formula>J40</formula>
    </cfRule>
    <cfRule type="cellIs" dxfId="315" priority="342" operator="greaterThan">
      <formula>J40</formula>
    </cfRule>
  </conditionalFormatting>
  <conditionalFormatting sqref="I39">
    <cfRule type="cellIs" dxfId="314" priority="337" operator="equal">
      <formula>I40</formula>
    </cfRule>
    <cfRule type="cellIs" dxfId="313" priority="338" operator="lessThan">
      <formula>I40</formula>
    </cfRule>
    <cfRule type="cellIs" dxfId="312" priority="339" operator="greaterThan">
      <formula>I40</formula>
    </cfRule>
  </conditionalFormatting>
  <conditionalFormatting sqref="E39">
    <cfRule type="cellIs" dxfId="311" priority="334" operator="equal">
      <formula>E40</formula>
    </cfRule>
    <cfRule type="cellIs" dxfId="310" priority="335" operator="lessThan">
      <formula>E40</formula>
    </cfRule>
    <cfRule type="cellIs" dxfId="309" priority="336" operator="greaterThan">
      <formula>E40</formula>
    </cfRule>
  </conditionalFormatting>
  <conditionalFormatting sqref="D39">
    <cfRule type="cellIs" dxfId="308" priority="331" operator="equal">
      <formula>D40</formula>
    </cfRule>
    <cfRule type="cellIs" dxfId="307" priority="332" operator="lessThan">
      <formula>D40</formula>
    </cfRule>
    <cfRule type="cellIs" dxfId="306" priority="333" operator="greaterThan">
      <formula>D40</formula>
    </cfRule>
  </conditionalFormatting>
  <conditionalFormatting sqref="K39">
    <cfRule type="cellIs" dxfId="305" priority="329" operator="equal">
      <formula>#REF!</formula>
    </cfRule>
    <cfRule type="cellIs" dxfId="304" priority="330" operator="greaterThan">
      <formula>#REF!</formula>
    </cfRule>
  </conditionalFormatting>
  <conditionalFormatting sqref="K39">
    <cfRule type="cellIs" dxfId="303" priority="327" operator="equal">
      <formula>#REF!</formula>
    </cfRule>
    <cfRule type="cellIs" dxfId="302" priority="328" operator="greaterThan">
      <formula>#REF!</formula>
    </cfRule>
  </conditionalFormatting>
  <conditionalFormatting sqref="K39">
    <cfRule type="cellIs" dxfId="301" priority="324" operator="lessThan">
      <formula>#REF!</formula>
    </cfRule>
    <cfRule type="cellIs" dxfId="300" priority="325" operator="equal">
      <formula>#REF!</formula>
    </cfRule>
    <cfRule type="cellIs" dxfId="299" priority="326" operator="greaterThan">
      <formula>#REF!</formula>
    </cfRule>
  </conditionalFormatting>
  <conditionalFormatting sqref="K39">
    <cfRule type="cellIs" dxfId="298" priority="321" operator="equal">
      <formula>K40</formula>
    </cfRule>
    <cfRule type="cellIs" dxfId="297" priority="322" operator="lessThan">
      <formula>K40</formula>
    </cfRule>
    <cfRule type="cellIs" dxfId="296" priority="323" operator="greaterThan">
      <formula>K40</formula>
    </cfRule>
  </conditionalFormatting>
  <conditionalFormatting sqref="F39">
    <cfRule type="cellIs" dxfId="295" priority="318" operator="equal">
      <formula>F40</formula>
    </cfRule>
    <cfRule type="cellIs" dxfId="294" priority="319" operator="lessThan">
      <formula>F40</formula>
    </cfRule>
    <cfRule type="cellIs" dxfId="293" priority="320" operator="greaterThan">
      <formula>F40</formula>
    </cfRule>
  </conditionalFormatting>
  <conditionalFormatting sqref="G41:H41">
    <cfRule type="cellIs" dxfId="292" priority="313" operator="lessThan">
      <formula>$E42</formula>
    </cfRule>
    <cfRule type="cellIs" dxfId="291" priority="316" operator="equal">
      <formula>$E42</formula>
    </cfRule>
    <cfRule type="cellIs" dxfId="290" priority="317" operator="greaterThan">
      <formula>$E42</formula>
    </cfRule>
  </conditionalFormatting>
  <conditionalFormatting sqref="G41:H41">
    <cfRule type="cellIs" dxfId="289" priority="314" operator="equal">
      <formula>$E42</formula>
    </cfRule>
    <cfRule type="cellIs" dxfId="288" priority="315" operator="greaterThan">
      <formula>$E42</formula>
    </cfRule>
  </conditionalFormatting>
  <conditionalFormatting sqref="J41">
    <cfRule type="cellIs" dxfId="287" priority="310" operator="equal">
      <formula>J42</formula>
    </cfRule>
    <cfRule type="cellIs" dxfId="286" priority="311" operator="lessThan">
      <formula>J42</formula>
    </cfRule>
    <cfRule type="cellIs" dxfId="285" priority="312" operator="greaterThan">
      <formula>J42</formula>
    </cfRule>
  </conditionalFormatting>
  <conditionalFormatting sqref="I41">
    <cfRule type="cellIs" dxfId="284" priority="307" operator="equal">
      <formula>I42</formula>
    </cfRule>
    <cfRule type="cellIs" dxfId="283" priority="308" operator="lessThan">
      <formula>I42</formula>
    </cfRule>
    <cfRule type="cellIs" dxfId="282" priority="309" operator="greaterThan">
      <formula>I42</formula>
    </cfRule>
  </conditionalFormatting>
  <conditionalFormatting sqref="E41">
    <cfRule type="cellIs" dxfId="281" priority="304" operator="equal">
      <formula>E42</formula>
    </cfRule>
    <cfRule type="cellIs" dxfId="280" priority="305" operator="lessThan">
      <formula>E42</formula>
    </cfRule>
    <cfRule type="cellIs" dxfId="279" priority="306" operator="greaterThan">
      <formula>E42</formula>
    </cfRule>
  </conditionalFormatting>
  <conditionalFormatting sqref="D41">
    <cfRule type="cellIs" dxfId="278" priority="301" operator="equal">
      <formula>D42</formula>
    </cfRule>
    <cfRule type="cellIs" dxfId="277" priority="302" operator="lessThan">
      <formula>D42</formula>
    </cfRule>
    <cfRule type="cellIs" dxfId="276" priority="303" operator="greaterThan">
      <formula>D42</formula>
    </cfRule>
  </conditionalFormatting>
  <conditionalFormatting sqref="K41">
    <cfRule type="cellIs" dxfId="275" priority="299" operator="equal">
      <formula>#REF!</formula>
    </cfRule>
    <cfRule type="cellIs" dxfId="274" priority="300" operator="greaterThan">
      <formula>#REF!</formula>
    </cfRule>
  </conditionalFormatting>
  <conditionalFormatting sqref="K41">
    <cfRule type="cellIs" dxfId="273" priority="297" operator="equal">
      <formula>#REF!</formula>
    </cfRule>
    <cfRule type="cellIs" dxfId="272" priority="298" operator="greaterThan">
      <formula>#REF!</formula>
    </cfRule>
  </conditionalFormatting>
  <conditionalFormatting sqref="K41">
    <cfRule type="cellIs" dxfId="271" priority="294" operator="lessThan">
      <formula>#REF!</formula>
    </cfRule>
    <cfRule type="cellIs" dxfId="270" priority="295" operator="equal">
      <formula>#REF!</formula>
    </cfRule>
    <cfRule type="cellIs" dxfId="269" priority="296" operator="greaterThan">
      <formula>#REF!</formula>
    </cfRule>
  </conditionalFormatting>
  <conditionalFormatting sqref="K41">
    <cfRule type="cellIs" dxfId="268" priority="291" operator="equal">
      <formula>K42</formula>
    </cfRule>
    <cfRule type="cellIs" dxfId="267" priority="292" operator="lessThan">
      <formula>K42</formula>
    </cfRule>
    <cfRule type="cellIs" dxfId="266" priority="293" operator="greaterThan">
      <formula>K42</formula>
    </cfRule>
  </conditionalFormatting>
  <conditionalFormatting sqref="F41">
    <cfRule type="cellIs" dxfId="265" priority="288" operator="equal">
      <formula>F42</formula>
    </cfRule>
    <cfRule type="cellIs" dxfId="264" priority="289" operator="lessThan">
      <formula>F42</formula>
    </cfRule>
    <cfRule type="cellIs" dxfId="263" priority="290" operator="greaterThan">
      <formula>F42</formula>
    </cfRule>
  </conditionalFormatting>
  <conditionalFormatting sqref="G43:H43">
    <cfRule type="cellIs" dxfId="262" priority="283" operator="lessThan">
      <formula>$E44</formula>
    </cfRule>
    <cfRule type="cellIs" dxfId="261" priority="286" operator="equal">
      <formula>$E44</formula>
    </cfRule>
    <cfRule type="cellIs" dxfId="260" priority="287" operator="greaterThan">
      <formula>$E44</formula>
    </cfRule>
  </conditionalFormatting>
  <conditionalFormatting sqref="G43:H43">
    <cfRule type="cellIs" dxfId="259" priority="284" operator="equal">
      <formula>$E44</formula>
    </cfRule>
    <cfRule type="cellIs" dxfId="258" priority="285" operator="greaterThan">
      <formula>$E44</formula>
    </cfRule>
  </conditionalFormatting>
  <conditionalFormatting sqref="J43">
    <cfRule type="cellIs" dxfId="257" priority="280" operator="equal">
      <formula>J44</formula>
    </cfRule>
    <cfRule type="cellIs" dxfId="256" priority="281" operator="lessThan">
      <formula>J44</formula>
    </cfRule>
    <cfRule type="cellIs" dxfId="255" priority="282" operator="greaterThan">
      <formula>J44</formula>
    </cfRule>
  </conditionalFormatting>
  <conditionalFormatting sqref="I43">
    <cfRule type="cellIs" dxfId="254" priority="277" operator="equal">
      <formula>I44</formula>
    </cfRule>
    <cfRule type="cellIs" dxfId="253" priority="278" operator="lessThan">
      <formula>I44</formula>
    </cfRule>
    <cfRule type="cellIs" dxfId="252" priority="279" operator="greaterThan">
      <formula>I44</formula>
    </cfRule>
  </conditionalFormatting>
  <conditionalFormatting sqref="E43">
    <cfRule type="cellIs" dxfId="251" priority="274" operator="equal">
      <formula>E44</formula>
    </cfRule>
    <cfRule type="cellIs" dxfId="250" priority="275" operator="lessThan">
      <formula>E44</formula>
    </cfRule>
    <cfRule type="cellIs" dxfId="249" priority="276" operator="greaterThan">
      <formula>E44</formula>
    </cfRule>
  </conditionalFormatting>
  <conditionalFormatting sqref="D43">
    <cfRule type="cellIs" dxfId="248" priority="271" operator="equal">
      <formula>D44</formula>
    </cfRule>
    <cfRule type="cellIs" dxfId="247" priority="272" operator="lessThan">
      <formula>D44</formula>
    </cfRule>
    <cfRule type="cellIs" dxfId="246" priority="273" operator="greaterThan">
      <formula>D44</formula>
    </cfRule>
  </conditionalFormatting>
  <conditionalFormatting sqref="K43">
    <cfRule type="cellIs" dxfId="245" priority="269" operator="equal">
      <formula>#REF!</formula>
    </cfRule>
    <cfRule type="cellIs" dxfId="244" priority="270" operator="greaterThan">
      <formula>#REF!</formula>
    </cfRule>
  </conditionalFormatting>
  <conditionalFormatting sqref="K43">
    <cfRule type="cellIs" dxfId="243" priority="267" operator="equal">
      <formula>#REF!</formula>
    </cfRule>
    <cfRule type="cellIs" dxfId="242" priority="268" operator="greaterThan">
      <formula>#REF!</formula>
    </cfRule>
  </conditionalFormatting>
  <conditionalFormatting sqref="K43">
    <cfRule type="cellIs" dxfId="241" priority="264" operator="lessThan">
      <formula>#REF!</formula>
    </cfRule>
    <cfRule type="cellIs" dxfId="240" priority="265" operator="equal">
      <formula>#REF!</formula>
    </cfRule>
    <cfRule type="cellIs" dxfId="239" priority="266" operator="greaterThan">
      <formula>#REF!</formula>
    </cfRule>
  </conditionalFormatting>
  <conditionalFormatting sqref="K43">
    <cfRule type="cellIs" dxfId="238" priority="261" operator="equal">
      <formula>K44</formula>
    </cfRule>
    <cfRule type="cellIs" dxfId="237" priority="262" operator="lessThan">
      <formula>K44</formula>
    </cfRule>
    <cfRule type="cellIs" dxfId="236" priority="263" operator="greaterThan">
      <formula>K44</formula>
    </cfRule>
  </conditionalFormatting>
  <conditionalFormatting sqref="F43">
    <cfRule type="cellIs" dxfId="235" priority="258" operator="equal">
      <formula>F44</formula>
    </cfRule>
    <cfRule type="cellIs" dxfId="234" priority="259" operator="lessThan">
      <formula>F44</formula>
    </cfRule>
    <cfRule type="cellIs" dxfId="233" priority="260" operator="greaterThan">
      <formula>F44</formula>
    </cfRule>
  </conditionalFormatting>
  <conditionalFormatting sqref="G45:H45">
    <cfRule type="cellIs" dxfId="232" priority="253" operator="lessThan">
      <formula>$E46</formula>
    </cfRule>
    <cfRule type="cellIs" dxfId="231" priority="256" operator="equal">
      <formula>$E46</formula>
    </cfRule>
    <cfRule type="cellIs" dxfId="230" priority="257" operator="greaterThan">
      <formula>$E46</formula>
    </cfRule>
  </conditionalFormatting>
  <conditionalFormatting sqref="G45:H45">
    <cfRule type="cellIs" dxfId="229" priority="254" operator="equal">
      <formula>$E46</formula>
    </cfRule>
    <cfRule type="cellIs" dxfId="228" priority="255" operator="greaterThan">
      <formula>$E46</formula>
    </cfRule>
  </conditionalFormatting>
  <conditionalFormatting sqref="J45">
    <cfRule type="cellIs" dxfId="227" priority="250" operator="equal">
      <formula>J46</formula>
    </cfRule>
    <cfRule type="cellIs" dxfId="226" priority="251" operator="lessThan">
      <formula>J46</formula>
    </cfRule>
    <cfRule type="cellIs" dxfId="225" priority="252" operator="greaterThan">
      <formula>J46</formula>
    </cfRule>
  </conditionalFormatting>
  <conditionalFormatting sqref="I45">
    <cfRule type="cellIs" dxfId="224" priority="247" operator="equal">
      <formula>I46</formula>
    </cfRule>
    <cfRule type="cellIs" dxfId="223" priority="248" operator="lessThan">
      <formula>I46</formula>
    </cfRule>
    <cfRule type="cellIs" dxfId="222" priority="249" operator="greaterThan">
      <formula>I46</formula>
    </cfRule>
  </conditionalFormatting>
  <conditionalFormatting sqref="E45">
    <cfRule type="cellIs" dxfId="221" priority="244" operator="equal">
      <formula>E46</formula>
    </cfRule>
    <cfRule type="cellIs" dxfId="220" priority="245" operator="lessThan">
      <formula>E46</formula>
    </cfRule>
    <cfRule type="cellIs" dxfId="219" priority="246" operator="greaterThan">
      <formula>E46</formula>
    </cfRule>
  </conditionalFormatting>
  <conditionalFormatting sqref="D45">
    <cfRule type="cellIs" dxfId="218" priority="241" operator="equal">
      <formula>D46</formula>
    </cfRule>
    <cfRule type="cellIs" dxfId="217" priority="242" operator="lessThan">
      <formula>D46</formula>
    </cfRule>
    <cfRule type="cellIs" dxfId="216" priority="243" operator="greaterThan">
      <formula>D46</formula>
    </cfRule>
  </conditionalFormatting>
  <conditionalFormatting sqref="K45">
    <cfRule type="cellIs" dxfId="215" priority="239" operator="equal">
      <formula>#REF!</formula>
    </cfRule>
    <cfRule type="cellIs" dxfId="214" priority="240" operator="greaterThan">
      <formula>#REF!</formula>
    </cfRule>
  </conditionalFormatting>
  <conditionalFormatting sqref="K45">
    <cfRule type="cellIs" dxfId="213" priority="237" operator="equal">
      <formula>#REF!</formula>
    </cfRule>
    <cfRule type="cellIs" dxfId="212" priority="238" operator="greaterThan">
      <formula>#REF!</formula>
    </cfRule>
  </conditionalFormatting>
  <conditionalFormatting sqref="K45">
    <cfRule type="cellIs" dxfId="211" priority="234" operator="lessThan">
      <formula>#REF!</formula>
    </cfRule>
    <cfRule type="cellIs" dxfId="210" priority="235" operator="equal">
      <formula>#REF!</formula>
    </cfRule>
    <cfRule type="cellIs" dxfId="209" priority="236" operator="greaterThan">
      <formula>#REF!</formula>
    </cfRule>
  </conditionalFormatting>
  <conditionalFormatting sqref="K45">
    <cfRule type="cellIs" dxfId="208" priority="231" operator="equal">
      <formula>K46</formula>
    </cfRule>
    <cfRule type="cellIs" dxfId="207" priority="232" operator="lessThan">
      <formula>K46</formula>
    </cfRule>
    <cfRule type="cellIs" dxfId="206" priority="233" operator="greaterThan">
      <formula>K46</formula>
    </cfRule>
  </conditionalFormatting>
  <conditionalFormatting sqref="F45">
    <cfRule type="cellIs" dxfId="205" priority="228" operator="equal">
      <formula>F46</formula>
    </cfRule>
    <cfRule type="cellIs" dxfId="204" priority="229" operator="lessThan">
      <formula>F46</formula>
    </cfRule>
    <cfRule type="cellIs" dxfId="203" priority="230" operator="greaterThan">
      <formula>F46</formula>
    </cfRule>
  </conditionalFormatting>
  <conditionalFormatting sqref="G47:H47">
    <cfRule type="cellIs" dxfId="202" priority="223" operator="lessThan">
      <formula>$E48</formula>
    </cfRule>
    <cfRule type="cellIs" dxfId="201" priority="226" operator="equal">
      <formula>$E48</formula>
    </cfRule>
    <cfRule type="cellIs" dxfId="200" priority="227" operator="greaterThan">
      <formula>$E48</formula>
    </cfRule>
  </conditionalFormatting>
  <conditionalFormatting sqref="G47:H47">
    <cfRule type="cellIs" dxfId="199" priority="224" operator="equal">
      <formula>$E48</formula>
    </cfRule>
    <cfRule type="cellIs" dxfId="198" priority="225" operator="greaterThan">
      <formula>$E48</formula>
    </cfRule>
  </conditionalFormatting>
  <conditionalFormatting sqref="J47">
    <cfRule type="cellIs" dxfId="197" priority="220" operator="equal">
      <formula>J48</formula>
    </cfRule>
    <cfRule type="cellIs" dxfId="196" priority="221" operator="lessThan">
      <formula>J48</formula>
    </cfRule>
    <cfRule type="cellIs" dxfId="195" priority="222" operator="greaterThan">
      <formula>J48</formula>
    </cfRule>
  </conditionalFormatting>
  <conditionalFormatting sqref="I47">
    <cfRule type="cellIs" dxfId="194" priority="217" operator="equal">
      <formula>I48</formula>
    </cfRule>
    <cfRule type="cellIs" dxfId="193" priority="218" operator="lessThan">
      <formula>I48</formula>
    </cfRule>
    <cfRule type="cellIs" dxfId="192" priority="219" operator="greaterThan">
      <formula>I48</formula>
    </cfRule>
  </conditionalFormatting>
  <conditionalFormatting sqref="E47">
    <cfRule type="cellIs" dxfId="191" priority="214" operator="equal">
      <formula>E48</formula>
    </cfRule>
    <cfRule type="cellIs" dxfId="190" priority="215" operator="lessThan">
      <formula>E48</formula>
    </cfRule>
    <cfRule type="cellIs" dxfId="189" priority="216" operator="greaterThan">
      <formula>E48</formula>
    </cfRule>
  </conditionalFormatting>
  <conditionalFormatting sqref="D47">
    <cfRule type="cellIs" dxfId="188" priority="211" operator="equal">
      <formula>D48</formula>
    </cfRule>
    <cfRule type="cellIs" dxfId="187" priority="212" operator="lessThan">
      <formula>D48</formula>
    </cfRule>
    <cfRule type="cellIs" dxfId="186" priority="213" operator="greaterThan">
      <formula>D48</formula>
    </cfRule>
  </conditionalFormatting>
  <conditionalFormatting sqref="K47">
    <cfRule type="cellIs" dxfId="185" priority="209" operator="equal">
      <formula>#REF!</formula>
    </cfRule>
    <cfRule type="cellIs" dxfId="184" priority="210" operator="greaterThan">
      <formula>#REF!</formula>
    </cfRule>
  </conditionalFormatting>
  <conditionalFormatting sqref="K47">
    <cfRule type="cellIs" dxfId="183" priority="207" operator="equal">
      <formula>#REF!</formula>
    </cfRule>
    <cfRule type="cellIs" dxfId="182" priority="208" operator="greaterThan">
      <formula>#REF!</formula>
    </cfRule>
  </conditionalFormatting>
  <conditionalFormatting sqref="K47">
    <cfRule type="cellIs" dxfId="181" priority="204" operator="lessThan">
      <formula>#REF!</formula>
    </cfRule>
    <cfRule type="cellIs" dxfId="180" priority="205" operator="equal">
      <formula>#REF!</formula>
    </cfRule>
    <cfRule type="cellIs" dxfId="179" priority="206" operator="greaterThan">
      <formula>#REF!</formula>
    </cfRule>
  </conditionalFormatting>
  <conditionalFormatting sqref="K47">
    <cfRule type="cellIs" dxfId="178" priority="201" operator="equal">
      <formula>K48</formula>
    </cfRule>
    <cfRule type="cellIs" dxfId="177" priority="202" operator="lessThan">
      <formula>K48</formula>
    </cfRule>
    <cfRule type="cellIs" dxfId="176" priority="203" operator="greaterThan">
      <formula>K48</formula>
    </cfRule>
  </conditionalFormatting>
  <conditionalFormatting sqref="F47">
    <cfRule type="cellIs" dxfId="175" priority="198" operator="equal">
      <formula>F48</formula>
    </cfRule>
    <cfRule type="cellIs" dxfId="174" priority="199" operator="lessThan">
      <formula>F48</formula>
    </cfRule>
    <cfRule type="cellIs" dxfId="173" priority="200" operator="greaterThan">
      <formula>F48</formula>
    </cfRule>
  </conditionalFormatting>
  <conditionalFormatting sqref="G49:H49">
    <cfRule type="cellIs" dxfId="172" priority="193" operator="lessThan">
      <formula>$E50</formula>
    </cfRule>
    <cfRule type="cellIs" dxfId="171" priority="196" operator="equal">
      <formula>$E50</formula>
    </cfRule>
    <cfRule type="cellIs" dxfId="170" priority="197" operator="greaterThan">
      <formula>$E50</formula>
    </cfRule>
  </conditionalFormatting>
  <conditionalFormatting sqref="G49:H49">
    <cfRule type="cellIs" dxfId="169" priority="194" operator="equal">
      <formula>$E50</formula>
    </cfRule>
    <cfRule type="cellIs" dxfId="168" priority="195" operator="greaterThan">
      <formula>$E50</formula>
    </cfRule>
  </conditionalFormatting>
  <conditionalFormatting sqref="J49">
    <cfRule type="cellIs" dxfId="167" priority="190" operator="equal">
      <formula>J50</formula>
    </cfRule>
    <cfRule type="cellIs" dxfId="166" priority="191" operator="lessThan">
      <formula>J50</formula>
    </cfRule>
    <cfRule type="cellIs" dxfId="165" priority="192" operator="greaterThan">
      <formula>J50</formula>
    </cfRule>
  </conditionalFormatting>
  <conditionalFormatting sqref="I49">
    <cfRule type="cellIs" dxfId="164" priority="187" operator="equal">
      <formula>I50</formula>
    </cfRule>
    <cfRule type="cellIs" dxfId="163" priority="188" operator="lessThan">
      <formula>I50</formula>
    </cfRule>
    <cfRule type="cellIs" dxfId="162" priority="189" operator="greaterThan">
      <formula>I50</formula>
    </cfRule>
  </conditionalFormatting>
  <conditionalFormatting sqref="E49">
    <cfRule type="cellIs" dxfId="161" priority="184" operator="equal">
      <formula>E50</formula>
    </cfRule>
    <cfRule type="cellIs" dxfId="160" priority="185" operator="lessThan">
      <formula>E50</formula>
    </cfRule>
    <cfRule type="cellIs" dxfId="159" priority="186" operator="greaterThan">
      <formula>E50</formula>
    </cfRule>
  </conditionalFormatting>
  <conditionalFormatting sqref="D49">
    <cfRule type="cellIs" dxfId="158" priority="181" operator="equal">
      <formula>D50</formula>
    </cfRule>
    <cfRule type="cellIs" dxfId="157" priority="182" operator="lessThan">
      <formula>D50</formula>
    </cfRule>
    <cfRule type="cellIs" dxfId="156" priority="183" operator="greaterThan">
      <formula>D50</formula>
    </cfRule>
  </conditionalFormatting>
  <conditionalFormatting sqref="K49">
    <cfRule type="cellIs" dxfId="155" priority="179" operator="equal">
      <formula>#REF!</formula>
    </cfRule>
    <cfRule type="cellIs" dxfId="154" priority="180" operator="greaterThan">
      <formula>#REF!</formula>
    </cfRule>
  </conditionalFormatting>
  <conditionalFormatting sqref="K49">
    <cfRule type="cellIs" dxfId="153" priority="177" operator="equal">
      <formula>#REF!</formula>
    </cfRule>
    <cfRule type="cellIs" dxfId="152" priority="178" operator="greaterThan">
      <formula>#REF!</formula>
    </cfRule>
  </conditionalFormatting>
  <conditionalFormatting sqref="K49">
    <cfRule type="cellIs" dxfId="151" priority="174" operator="lessThan">
      <formula>#REF!</formula>
    </cfRule>
    <cfRule type="cellIs" dxfId="150" priority="175" operator="equal">
      <formula>#REF!</formula>
    </cfRule>
    <cfRule type="cellIs" dxfId="149" priority="176" operator="greaterThan">
      <formula>#REF!</formula>
    </cfRule>
  </conditionalFormatting>
  <conditionalFormatting sqref="K49">
    <cfRule type="cellIs" dxfId="148" priority="171" operator="equal">
      <formula>K50</formula>
    </cfRule>
    <cfRule type="cellIs" dxfId="147" priority="172" operator="lessThan">
      <formula>K50</formula>
    </cfRule>
    <cfRule type="cellIs" dxfId="146" priority="173" operator="greaterThan">
      <formula>K50</formula>
    </cfRule>
  </conditionalFormatting>
  <conditionalFormatting sqref="F49">
    <cfRule type="cellIs" dxfId="145" priority="168" operator="equal">
      <formula>F50</formula>
    </cfRule>
    <cfRule type="cellIs" dxfId="144" priority="169" operator="lessThan">
      <formula>F50</formula>
    </cfRule>
    <cfRule type="cellIs" dxfId="143" priority="170" operator="greaterThan">
      <formula>F50</formula>
    </cfRule>
  </conditionalFormatting>
  <conditionalFormatting sqref="G51:H51">
    <cfRule type="cellIs" dxfId="142" priority="163" operator="lessThan">
      <formula>$E52</formula>
    </cfRule>
    <cfRule type="cellIs" dxfId="141" priority="166" operator="equal">
      <formula>$E52</formula>
    </cfRule>
    <cfRule type="cellIs" dxfId="140" priority="167" operator="greaterThan">
      <formula>$E52</formula>
    </cfRule>
  </conditionalFormatting>
  <conditionalFormatting sqref="G51:H51">
    <cfRule type="cellIs" dxfId="139" priority="164" operator="equal">
      <formula>$E52</formula>
    </cfRule>
    <cfRule type="cellIs" dxfId="138" priority="165" operator="greaterThan">
      <formula>$E52</formula>
    </cfRule>
  </conditionalFormatting>
  <conditionalFormatting sqref="J51">
    <cfRule type="cellIs" dxfId="137" priority="160" operator="equal">
      <formula>J52</formula>
    </cfRule>
    <cfRule type="cellIs" dxfId="136" priority="161" operator="lessThan">
      <formula>J52</formula>
    </cfRule>
    <cfRule type="cellIs" dxfId="135" priority="162" operator="greaterThan">
      <formula>J52</formula>
    </cfRule>
  </conditionalFormatting>
  <conditionalFormatting sqref="I51">
    <cfRule type="cellIs" dxfId="134" priority="157" operator="equal">
      <formula>I52</formula>
    </cfRule>
    <cfRule type="cellIs" dxfId="133" priority="158" operator="lessThan">
      <formula>I52</formula>
    </cfRule>
    <cfRule type="cellIs" dxfId="132" priority="159" operator="greaterThan">
      <formula>I52</formula>
    </cfRule>
  </conditionalFormatting>
  <conditionalFormatting sqref="E51">
    <cfRule type="cellIs" dxfId="131" priority="154" operator="equal">
      <formula>E52</formula>
    </cfRule>
    <cfRule type="cellIs" dxfId="130" priority="155" operator="lessThan">
      <formula>E52</formula>
    </cfRule>
    <cfRule type="cellIs" dxfId="129" priority="156" operator="greaterThan">
      <formula>E52</formula>
    </cfRule>
  </conditionalFormatting>
  <conditionalFormatting sqref="D51">
    <cfRule type="cellIs" dxfId="128" priority="151" operator="equal">
      <formula>D52</formula>
    </cfRule>
    <cfRule type="cellIs" dxfId="127" priority="152" operator="lessThan">
      <formula>D52</formula>
    </cfRule>
    <cfRule type="cellIs" dxfId="126" priority="153" operator="greaterThan">
      <formula>D52</formula>
    </cfRule>
  </conditionalFormatting>
  <conditionalFormatting sqref="K51">
    <cfRule type="cellIs" dxfId="125" priority="149" operator="equal">
      <formula>#REF!</formula>
    </cfRule>
    <cfRule type="cellIs" dxfId="124" priority="150" operator="greaterThan">
      <formula>#REF!</formula>
    </cfRule>
  </conditionalFormatting>
  <conditionalFormatting sqref="K51">
    <cfRule type="cellIs" dxfId="123" priority="147" operator="equal">
      <formula>#REF!</formula>
    </cfRule>
    <cfRule type="cellIs" dxfId="122" priority="148" operator="greaterThan">
      <formula>#REF!</formula>
    </cfRule>
  </conditionalFormatting>
  <conditionalFormatting sqref="K51">
    <cfRule type="cellIs" dxfId="121" priority="144" operator="lessThan">
      <formula>#REF!</formula>
    </cfRule>
    <cfRule type="cellIs" dxfId="120" priority="145" operator="equal">
      <formula>#REF!</formula>
    </cfRule>
    <cfRule type="cellIs" dxfId="119" priority="146" operator="greaterThan">
      <formula>#REF!</formula>
    </cfRule>
  </conditionalFormatting>
  <conditionalFormatting sqref="K51">
    <cfRule type="cellIs" dxfId="118" priority="141" operator="equal">
      <formula>K52</formula>
    </cfRule>
    <cfRule type="cellIs" dxfId="117" priority="142" operator="lessThan">
      <formula>K52</formula>
    </cfRule>
    <cfRule type="cellIs" dxfId="116" priority="143" operator="greaterThan">
      <formula>K52</formula>
    </cfRule>
  </conditionalFormatting>
  <conditionalFormatting sqref="F51">
    <cfRule type="cellIs" dxfId="115" priority="138" operator="equal">
      <formula>F52</formula>
    </cfRule>
    <cfRule type="cellIs" dxfId="114" priority="139" operator="lessThan">
      <formula>F52</formula>
    </cfRule>
    <cfRule type="cellIs" dxfId="113" priority="140" operator="greaterThan">
      <formula>F52</formula>
    </cfRule>
  </conditionalFormatting>
  <conditionalFormatting sqref="M13">
    <cfRule type="cellIs" dxfId="112" priority="132" operator="equal">
      <formula>M14</formula>
    </cfRule>
    <cfRule type="cellIs" dxfId="111" priority="133" operator="lessThan">
      <formula>M14</formula>
    </cfRule>
    <cfRule type="cellIs" dxfId="110" priority="134" operator="greaterThan">
      <formula>M14</formula>
    </cfRule>
  </conditionalFormatting>
  <conditionalFormatting sqref="L13">
    <cfRule type="cellIs" dxfId="109" priority="129" operator="equal">
      <formula>L14</formula>
    </cfRule>
    <cfRule type="cellIs" dxfId="108" priority="130" operator="lessThan">
      <formula>L14</formula>
    </cfRule>
    <cfRule type="cellIs" dxfId="107" priority="131" operator="greaterThan">
      <formula>L14</formula>
    </cfRule>
  </conditionalFormatting>
  <conditionalFormatting sqref="L15">
    <cfRule type="cellIs" dxfId="106" priority="126" operator="equal">
      <formula>L16</formula>
    </cfRule>
    <cfRule type="cellIs" dxfId="105" priority="127" operator="lessThan">
      <formula>L16</formula>
    </cfRule>
    <cfRule type="cellIs" dxfId="104" priority="128" operator="greaterThan">
      <formula>L16</formula>
    </cfRule>
  </conditionalFormatting>
  <conditionalFormatting sqref="M15">
    <cfRule type="cellIs" dxfId="103" priority="123" operator="equal">
      <formula>M16</formula>
    </cfRule>
    <cfRule type="cellIs" dxfId="102" priority="124" operator="lessThan">
      <formula>M16</formula>
    </cfRule>
    <cfRule type="cellIs" dxfId="101" priority="125" operator="greaterThan">
      <formula>M16</formula>
    </cfRule>
  </conditionalFormatting>
  <conditionalFormatting sqref="L17">
    <cfRule type="cellIs" dxfId="100" priority="120" operator="equal">
      <formula>L18</formula>
    </cfRule>
    <cfRule type="cellIs" dxfId="99" priority="121" operator="lessThan">
      <formula>L18</formula>
    </cfRule>
    <cfRule type="cellIs" dxfId="98" priority="122" operator="greaterThan">
      <formula>L18</formula>
    </cfRule>
  </conditionalFormatting>
  <conditionalFormatting sqref="L17">
    <cfRule type="cellIs" dxfId="97" priority="117" operator="lessThan">
      <formula>L$11</formula>
    </cfRule>
    <cfRule type="cellIs" dxfId="96" priority="118" operator="equal">
      <formula>L$11</formula>
    </cfRule>
    <cfRule type="cellIs" dxfId="95" priority="119" operator="greaterThan">
      <formula>L$11</formula>
    </cfRule>
  </conditionalFormatting>
  <conditionalFormatting sqref="M17">
    <cfRule type="cellIs" dxfId="94" priority="114" operator="equal">
      <formula>M18</formula>
    </cfRule>
    <cfRule type="cellIs" dxfId="93" priority="115" operator="lessThan">
      <formula>M18</formula>
    </cfRule>
    <cfRule type="cellIs" dxfId="92" priority="116" operator="greaterThan">
      <formula>M18</formula>
    </cfRule>
  </conditionalFormatting>
  <conditionalFormatting sqref="D19">
    <cfRule type="cellIs" dxfId="91" priority="99" operator="equal">
      <formula>D20</formula>
    </cfRule>
    <cfRule type="cellIs" dxfId="90" priority="100" operator="lessThan">
      <formula>D20</formula>
    </cfRule>
    <cfRule type="cellIs" dxfId="89" priority="101" operator="greaterThan">
      <formula>D20</formula>
    </cfRule>
  </conditionalFormatting>
  <conditionalFormatting sqref="E19:M19">
    <cfRule type="cellIs" dxfId="88" priority="96" operator="equal">
      <formula>E20</formula>
    </cfRule>
    <cfRule type="cellIs" dxfId="87" priority="97" operator="lessThan">
      <formula>E20</formula>
    </cfRule>
    <cfRule type="cellIs" dxfId="86" priority="98" operator="greaterThan">
      <formula>E20</formula>
    </cfRule>
  </conditionalFormatting>
  <conditionalFormatting sqref="L21:M21">
    <cfRule type="cellIs" dxfId="85" priority="93" operator="equal">
      <formula>L22</formula>
    </cfRule>
    <cfRule type="cellIs" dxfId="84" priority="94" operator="lessThan">
      <formula>L22</formula>
    </cfRule>
    <cfRule type="cellIs" dxfId="83" priority="95" operator="greaterThan">
      <formula>L22</formula>
    </cfRule>
  </conditionalFormatting>
  <conditionalFormatting sqref="L23:M23">
    <cfRule type="cellIs" dxfId="82" priority="90" operator="equal">
      <formula>L24</formula>
    </cfRule>
    <cfRule type="cellIs" dxfId="81" priority="91" operator="lessThan">
      <formula>L24</formula>
    </cfRule>
    <cfRule type="cellIs" dxfId="80" priority="92" operator="greaterThan">
      <formula>L24</formula>
    </cfRule>
  </conditionalFormatting>
  <conditionalFormatting sqref="L25:M25">
    <cfRule type="cellIs" dxfId="79" priority="87" operator="equal">
      <formula>L26</formula>
    </cfRule>
    <cfRule type="cellIs" dxfId="78" priority="88" operator="lessThan">
      <formula>L26</formula>
    </cfRule>
    <cfRule type="cellIs" dxfId="77" priority="89" operator="greaterThan">
      <formula>L26</formula>
    </cfRule>
  </conditionalFormatting>
  <conditionalFormatting sqref="L27:M27">
    <cfRule type="cellIs" dxfId="76" priority="84" operator="equal">
      <formula>L28</formula>
    </cfRule>
    <cfRule type="cellIs" dxfId="75" priority="85" operator="lessThan">
      <formula>L28</formula>
    </cfRule>
    <cfRule type="cellIs" dxfId="74" priority="86" operator="greaterThan">
      <formula>L28</formula>
    </cfRule>
  </conditionalFormatting>
  <conditionalFormatting sqref="M29">
    <cfRule type="cellIs" dxfId="73" priority="81" operator="equal">
      <formula>M30</formula>
    </cfRule>
    <cfRule type="cellIs" dxfId="72" priority="82" operator="lessThan">
      <formula>M30</formula>
    </cfRule>
    <cfRule type="cellIs" dxfId="71" priority="83" operator="greaterThan">
      <formula>M30</formula>
    </cfRule>
  </conditionalFormatting>
  <conditionalFormatting sqref="L29">
    <cfRule type="cellIs" dxfId="70" priority="78" operator="equal">
      <formula>L30</formula>
    </cfRule>
    <cfRule type="cellIs" dxfId="69" priority="79" operator="lessThan">
      <formula>L30</formula>
    </cfRule>
    <cfRule type="cellIs" dxfId="68" priority="80" operator="greaterThan">
      <formula>L30</formula>
    </cfRule>
  </conditionalFormatting>
  <conditionalFormatting sqref="L31:M31">
    <cfRule type="cellIs" dxfId="67" priority="75" operator="equal">
      <formula>L32</formula>
    </cfRule>
    <cfRule type="cellIs" dxfId="66" priority="76" operator="lessThan">
      <formula>L32</formula>
    </cfRule>
    <cfRule type="cellIs" dxfId="65" priority="77" operator="greaterThan">
      <formula>L32</formula>
    </cfRule>
  </conditionalFormatting>
  <conditionalFormatting sqref="J33:M33">
    <cfRule type="cellIs" dxfId="64" priority="66" operator="equal">
      <formula>J34</formula>
    </cfRule>
    <cfRule type="cellIs" dxfId="63" priority="67" operator="lessThan">
      <formula>J34</formula>
    </cfRule>
    <cfRule type="cellIs" dxfId="62" priority="68" operator="greaterThan">
      <formula>J34</formula>
    </cfRule>
  </conditionalFormatting>
  <conditionalFormatting sqref="L35">
    <cfRule type="cellIs" dxfId="61" priority="63" operator="equal">
      <formula>L36</formula>
    </cfRule>
    <cfRule type="cellIs" dxfId="60" priority="64" operator="lessThan">
      <formula>L36</formula>
    </cfRule>
    <cfRule type="cellIs" dxfId="59" priority="65" operator="greaterThan">
      <formula>L36</formula>
    </cfRule>
  </conditionalFormatting>
  <conditionalFormatting sqref="L35">
    <cfRule type="cellIs" dxfId="58" priority="59" operator="equal">
      <formula>L$21</formula>
    </cfRule>
    <cfRule type="cellIs" dxfId="57" priority="60" operator="lessThan">
      <formula>L$21</formula>
    </cfRule>
    <cfRule type="cellIs" dxfId="56" priority="61" operator="greaterThan">
      <formula>L$21</formula>
    </cfRule>
    <cfRule type="cellIs" dxfId="55" priority="62" operator="greaterThan">
      <formula>L$21</formula>
    </cfRule>
  </conditionalFormatting>
  <conditionalFormatting sqref="M35">
    <cfRule type="cellIs" dxfId="54" priority="55" operator="equal">
      <formula>M$21</formula>
    </cfRule>
    <cfRule type="cellIs" dxfId="53" priority="56" operator="lessThan">
      <formula>M$21</formula>
    </cfRule>
    <cfRule type="cellIs" dxfId="52" priority="57" operator="greaterThan">
      <formula>M$21</formula>
    </cfRule>
    <cfRule type="cellIs" dxfId="51" priority="58" operator="greaterThan">
      <formula>M$21</formula>
    </cfRule>
  </conditionalFormatting>
  <conditionalFormatting sqref="M35">
    <cfRule type="cellIs" dxfId="50" priority="52" operator="equal">
      <formula>M36</formula>
    </cfRule>
    <cfRule type="cellIs" dxfId="49" priority="53" operator="lessThan">
      <formula>M36</formula>
    </cfRule>
    <cfRule type="cellIs" dxfId="48" priority="54" operator="greaterThan">
      <formula>M36</formula>
    </cfRule>
  </conditionalFormatting>
  <conditionalFormatting sqref="L37:M37">
    <cfRule type="cellIs" dxfId="47" priority="46" operator="equal">
      <formula>L38</formula>
    </cfRule>
    <cfRule type="cellIs" dxfId="46" priority="47" operator="lessThan">
      <formula>L38</formula>
    </cfRule>
    <cfRule type="cellIs" dxfId="45" priority="48" operator="greaterThan">
      <formula>L38</formula>
    </cfRule>
  </conditionalFormatting>
  <conditionalFormatting sqref="L37:M37">
    <cfRule type="cellIs" dxfId="44" priority="49" stopIfTrue="1" operator="lessThan">
      <formula>$H$28</formula>
    </cfRule>
    <cfRule type="cellIs" dxfId="43" priority="50" stopIfTrue="1" operator="equal">
      <formula>$H$28</formula>
    </cfRule>
    <cfRule type="cellIs" dxfId="42" priority="51" stopIfTrue="1" operator="greaterThan">
      <formula>$H$28</formula>
    </cfRule>
  </conditionalFormatting>
  <conditionalFormatting sqref="L39:M39">
    <cfRule type="cellIs" dxfId="41" priority="43" operator="equal">
      <formula>L40</formula>
    </cfRule>
    <cfRule type="cellIs" dxfId="40" priority="44" operator="lessThan">
      <formula>L40</formula>
    </cfRule>
    <cfRule type="cellIs" dxfId="39" priority="45" operator="greaterThan">
      <formula>L40</formula>
    </cfRule>
  </conditionalFormatting>
  <conditionalFormatting sqref="L41:M41">
    <cfRule type="cellIs" dxfId="38" priority="40" operator="equal">
      <formula>L42</formula>
    </cfRule>
    <cfRule type="cellIs" dxfId="37" priority="41" operator="lessThan">
      <formula>L42</formula>
    </cfRule>
    <cfRule type="cellIs" dxfId="36" priority="42" operator="greaterThan">
      <formula>L42</formula>
    </cfRule>
  </conditionalFormatting>
  <conditionalFormatting sqref="L43:M43">
    <cfRule type="cellIs" dxfId="35" priority="37" operator="equal">
      <formula>L44</formula>
    </cfRule>
    <cfRule type="cellIs" dxfId="34" priority="38" operator="lessThan">
      <formula>L44</formula>
    </cfRule>
    <cfRule type="cellIs" dxfId="33" priority="39" operator="greaterThan">
      <formula>L44</formula>
    </cfRule>
  </conditionalFormatting>
  <conditionalFormatting sqref="L45:M45">
    <cfRule type="cellIs" dxfId="32" priority="34" operator="equal">
      <formula>L46</formula>
    </cfRule>
    <cfRule type="cellIs" dxfId="31" priority="35" operator="lessThan">
      <formula>L46</formula>
    </cfRule>
    <cfRule type="cellIs" dxfId="30" priority="36" operator="greaterThan">
      <formula>L46</formula>
    </cfRule>
  </conditionalFormatting>
  <conditionalFormatting sqref="L47:M47">
    <cfRule type="cellIs" dxfId="29" priority="31" operator="equal">
      <formula>L48</formula>
    </cfRule>
    <cfRule type="cellIs" dxfId="28" priority="32" operator="lessThan">
      <formula>L48</formula>
    </cfRule>
    <cfRule type="cellIs" dxfId="27" priority="33" operator="greaterThan">
      <formula>L48</formula>
    </cfRule>
  </conditionalFormatting>
  <conditionalFormatting sqref="L49:M49">
    <cfRule type="cellIs" dxfId="26" priority="28" operator="equal">
      <formula>L50</formula>
    </cfRule>
    <cfRule type="cellIs" dxfId="25" priority="29" operator="lessThan">
      <formula>L50</formula>
    </cfRule>
    <cfRule type="cellIs" dxfId="24" priority="30" operator="greaterThan">
      <formula>L50</formula>
    </cfRule>
  </conditionalFormatting>
  <conditionalFormatting sqref="L51:M51">
    <cfRule type="cellIs" dxfId="23" priority="25" operator="equal">
      <formula>L52</formula>
    </cfRule>
    <cfRule type="cellIs" dxfId="22" priority="26" operator="lessThan">
      <formula>L52</formula>
    </cfRule>
    <cfRule type="cellIs" dxfId="21" priority="27" operator="greaterThan">
      <formula>L52</formula>
    </cfRule>
  </conditionalFormatting>
  <conditionalFormatting sqref="N27">
    <cfRule type="cellIs" dxfId="20" priority="22" operator="equal">
      <formula>N28</formula>
    </cfRule>
    <cfRule type="cellIs" dxfId="19" priority="23" operator="lessThan">
      <formula>N28</formula>
    </cfRule>
    <cfRule type="cellIs" dxfId="18" priority="24" operator="greaterThan">
      <formula>N28</formula>
    </cfRule>
  </conditionalFormatting>
  <conditionalFormatting sqref="N39">
    <cfRule type="cellIs" dxfId="17" priority="16" operator="equal">
      <formula>N40</formula>
    </cfRule>
    <cfRule type="cellIs" dxfId="16" priority="17" operator="lessThan">
      <formula>N40</formula>
    </cfRule>
    <cfRule type="cellIs" dxfId="15" priority="18" operator="greaterThan">
      <formula>N40</formula>
    </cfRule>
  </conditionalFormatting>
  <conditionalFormatting sqref="N13">
    <cfRule type="cellIs" dxfId="14" priority="13" operator="equal">
      <formula>$F$16</formula>
    </cfRule>
    <cfRule type="cellIs" dxfId="13" priority="14" operator="lessThan">
      <formula>$F$16</formula>
    </cfRule>
    <cfRule type="cellIs" dxfId="12" priority="15" operator="greaterThan">
      <formula>$F$16</formula>
    </cfRule>
  </conditionalFormatting>
  <conditionalFormatting sqref="N25">
    <cfRule type="cellIs" dxfId="11" priority="10" operator="equal">
      <formula>N26</formula>
    </cfRule>
    <cfRule type="cellIs" dxfId="10" priority="11" operator="lessThan">
      <formula>N26</formula>
    </cfRule>
    <cfRule type="cellIs" dxfId="9" priority="12" operator="greaterThan">
      <formula>N26</formula>
    </cfRule>
  </conditionalFormatting>
  <conditionalFormatting sqref="N23">
    <cfRule type="cellIs" dxfId="8" priority="7" operator="equal">
      <formula>N24</formula>
    </cfRule>
    <cfRule type="cellIs" dxfId="7" priority="8" operator="lessThan">
      <formula>N24</formula>
    </cfRule>
    <cfRule type="cellIs" dxfId="6" priority="9" operator="greaterThan">
      <formula>N24</formula>
    </cfRule>
  </conditionalFormatting>
  <conditionalFormatting sqref="N21">
    <cfRule type="cellIs" dxfId="5" priority="4" operator="equal">
      <formula>N22</formula>
    </cfRule>
    <cfRule type="cellIs" dxfId="4" priority="5" operator="lessThan">
      <formula>N22</formula>
    </cfRule>
    <cfRule type="cellIs" dxfId="3" priority="6" operator="greaterThan">
      <formula>N22</formula>
    </cfRule>
  </conditionalFormatting>
  <conditionalFormatting sqref="N19">
    <cfRule type="cellIs" dxfId="2" priority="1" operator="equal">
      <formula>N20</formula>
    </cfRule>
    <cfRule type="cellIs" dxfId="1" priority="2" operator="lessThan">
      <formula>N20</formula>
    </cfRule>
    <cfRule type="cellIs" dxfId="0" priority="3" operator="greaterThan">
      <formula>N20</formula>
    </cfRule>
  </conditionalFormatting>
  <pageMargins left="0.7" right="0.7" top="0.75" bottom="0.75" header="0.3" footer="0.3"/>
  <pageSetup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13" sqref="G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9" sqref="G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workbookViewId="0">
      <selection activeCell="T8" sqref="T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9" sqref="N2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RES. iNDICADORES</vt:lpstr>
      <vt:lpstr>Academico</vt:lpstr>
      <vt:lpstr>PLANEACIÓN</vt:lpstr>
      <vt:lpstr>VINCULACIÓN</vt:lpstr>
      <vt:lpstr>ADMON. DE LOS RECURSOS</vt:lpstr>
      <vt:lpstr>CALIDAD</vt:lpstr>
      <vt:lpstr>'RES. iNDICADORES'!Área_de_impresión</vt:lpstr>
    </vt:vector>
  </TitlesOfParts>
  <Company>CALIDAD ITSH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JAVIER</dc:creator>
  <cp:lastModifiedBy>ªRebeca</cp:lastModifiedBy>
  <cp:lastPrinted>2008-09-25T18:50:28Z</cp:lastPrinted>
  <dcterms:created xsi:type="dcterms:W3CDTF">2008-02-08T01:40:55Z</dcterms:created>
  <dcterms:modified xsi:type="dcterms:W3CDTF">2016-07-20T20:56:22Z</dcterms:modified>
</cp:coreProperties>
</file>