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marzo IIEG\I. informacion_contable_ marzo _2021_IIEG\"/>
    </mc:Choice>
  </mc:AlternateContent>
  <bookViews>
    <workbookView xWindow="0" yWindow="0" windowWidth="19200" windowHeight="10530" tabRatio="932" activeTab="7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G73" i="10"/>
  <c r="H72" i="10"/>
  <c r="G72" i="10"/>
  <c r="H67" i="10"/>
  <c r="G67" i="10"/>
  <c r="H66" i="10"/>
  <c r="H79" i="10" s="1"/>
  <c r="G66" i="10"/>
  <c r="G79" i="10" s="1"/>
  <c r="H56" i="10"/>
  <c r="G56" i="10"/>
  <c r="H51" i="10"/>
  <c r="H61" i="10" s="1"/>
  <c r="G51" i="10"/>
  <c r="G61" i="10" s="1"/>
  <c r="H47" i="10"/>
  <c r="G47" i="10"/>
  <c r="G82" i="10" s="1"/>
  <c r="G85" i="10" s="1"/>
  <c r="H28" i="10"/>
  <c r="G28" i="10"/>
  <c r="H15" i="10"/>
  <c r="G15" i="10"/>
  <c r="F40" i="6"/>
  <c r="I40" i="6" s="1"/>
  <c r="G43" i="6"/>
  <c r="G38" i="6" s="1"/>
  <c r="G49" i="6" s="1"/>
  <c r="H49" i="6"/>
  <c r="I47" i="6"/>
  <c r="I46" i="6"/>
  <c r="H45" i="6"/>
  <c r="I45" i="6" s="1"/>
  <c r="I42" i="6"/>
  <c r="I41" i="6"/>
  <c r="I39" i="6"/>
  <c r="I36" i="6"/>
  <c r="I35" i="6"/>
  <c r="I34" i="6"/>
  <c r="I33" i="6"/>
  <c r="E33" i="6"/>
  <c r="H31" i="6"/>
  <c r="G31" i="6"/>
  <c r="F31" i="6"/>
  <c r="I29" i="6"/>
  <c r="I28" i="6"/>
  <c r="H27" i="6"/>
  <c r="I27" i="6" s="1"/>
  <c r="I25" i="6"/>
  <c r="I24" i="6"/>
  <c r="I23" i="6"/>
  <c r="I22" i="6"/>
  <c r="I21" i="6"/>
  <c r="I20" i="6"/>
  <c r="G20" i="6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F13" i="4"/>
  <c r="E13" i="4"/>
  <c r="I20" i="14" l="1"/>
  <c r="I16" i="14" s="1"/>
  <c r="I29" i="14"/>
  <c r="I26" i="14" s="1"/>
  <c r="H82" i="10"/>
  <c r="H85" i="10" s="1"/>
  <c r="F38" i="6"/>
  <c r="I43" i="6"/>
  <c r="I38" i="6"/>
  <c r="F49" i="6"/>
  <c r="I31" i="6"/>
  <c r="E49" i="6"/>
  <c r="I49" i="6" s="1"/>
  <c r="I15" i="6"/>
  <c r="J64" i="5"/>
  <c r="K64" i="5"/>
  <c r="E78" i="4"/>
  <c r="F78" i="4"/>
  <c r="I38" i="14" l="1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<sst xmlns="http://schemas.openxmlformats.org/spreadsheetml/2006/main" count="461" uniqueCount="222">
  <si>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</si>
  <si>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</si>
  <si>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</si>
  <si>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</si>
  <si>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</si>
  <si>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</si>
  <si>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</si>
  <si>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</si>
  <si>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</si>
  <si>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</si>
  <si>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</si>
  <si>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</si>
  <si>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</si>
  <si>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</si>
  <si>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</si>
  <si>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</si>
  <si>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</si>
  <si>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</si>
  <si>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</si>
  <si>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</si>
  <si>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</si>
  <si>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</si>
  <si>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</si>
  <si>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</si>
  <si>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</si>
  <si>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</si>
  <si>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</si>
  <si>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</si>
  <si>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</si>
  <si>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</si>
  <si>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</si>
  <si>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</si>
  <si>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</si>
  <si>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</si>
  <si>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</si>
  <si>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</si>
  <si>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</si>
  <si>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</si>
  <si>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</si>
  <si>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</si>
  <si>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</si>
  <si>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</si>
  <si>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</si>
  <si>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</si>
  <si>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</si>
  <si>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</si>
  <si>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</si>
  <si>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</si>
  <si>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</si>
  <si>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</si>
  <si>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</si>
  <si>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</si>
  <si>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</si>
  <si>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</si>
  <si>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</si>
  <si>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</si>
  <si>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</si>
  <si>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</si>
  <si>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</si>
  <si>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</si>
  <si>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</si>
  <si>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</si>
  <si>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</si>
  <si>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</si>
  <si>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</si>
  <si>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</si>
  <si>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</si>
  <si>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</si>
  <si>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</si>
  <si>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</si>
  <si>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</si>
  <si>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</si>
  <si>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</si>
  <si>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</si>
  <si>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</si>
  <si>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</si>
  <si>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</si>
  <si>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</si>
  <si>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</si>
  <si>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</si>
  <si>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</si>
  <si>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</si>
  <si>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</si>
  <si>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</si>
  <si>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</si>
  <si>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</si>
  <si>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</si>
  <si>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</si>
  <si>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</si>
  <si>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</si>
  <si>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</si>
  <si>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</si>
  <si>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</si>
  <si>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</si>
  <si>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</si>
  <si>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</si>
  <si>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</si>
  <si>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</si>
  <si>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</si>
  <si>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</si>
  <si>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</si>
  <si>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</si>
  <si>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</si>
  <si>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</si>
  <si>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</si>
  <si>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</si>
  <si>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</si>
  <si>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</si>
  <si>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</si>
  <si>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</si>
  <si>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</si>
  <si>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</si>
  <si>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</si>
  <si>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</si>
  <si>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</si>
  <si>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</si>
  <si>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</si>
  <si>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</si>
  <si>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</si>
  <si>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</si>
  <si>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</si>
  <si>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</si>
  <si>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</si>
  <si>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</si>
  <si>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</si>
  <si>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</si>
  <si>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</si>
  <si>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</si>
  <si>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</si>
  <si>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</si>
  <si>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</si>
  <si>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</si>
  <si>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</si>
  <si>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</si>
  <si>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</si>
  <si>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</si>
  <si>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</si>
  <si>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</si>
  <si>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</si>
  <si>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</si>
  <si>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</si>
  <si>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</si>
  <si>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</si>
  <si>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</si>
  <si>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</si>
  <si>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</si>
  <si>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</si>
  <si>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</si>
  <si>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</si>
  <si>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</si>
  <si>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</si>
  <si>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</si>
  <si>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</si>
  <si>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</si>
  <si>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</si>
  <si>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</si>
  <si>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</si>
  <si>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</si>
  <si>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</si>
  <si>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</si>
  <si>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</si>
  <si>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</si>
  <si>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</si>
  <si>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</si>
  <si>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</si>
  <si>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</si>
  <si>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</si>
  <si>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</si>
  <si>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</si>
  <si>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</si>
  <si>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</si>
  <si>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</si>
  <si>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</si>
  <si>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</si>
  <si>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</si>
  <si>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</si>
  <si>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</si>
  <si>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</si>
  <si>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</si>
  <si>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</si>
  <si>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</si>
  <si>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</si>
  <si>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</si>
  <si>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</si>
  <si>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</si>
  <si>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</si>
  <si>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</si>
  <si>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</si>
  <si>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</si>
  <si>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</si>
  <si>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</si>
  <si>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</si>
  <si>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</si>
  <si>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</si>
  <si>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</si>
  <si>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</si>
  <si>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</si>
  <si>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</si>
  <si>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</si>
  <si>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</si>
  <si>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</si>
  <si>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</si>
  <si>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</si>
  <si>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</si>
  <si>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</si>
  <si>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</si>
  <si>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</si>
  <si>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</si>
  <si>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</si>
  <si>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</si>
  <si>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</si>
  <si>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</si>
  <si>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</si>
  <si>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</si>
  <si>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</si>
  <si>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</si>
  <si>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</si>
  <si>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</si>
  <si>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</si>
  <si>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31 de Marzo de 2021 y 2020</t>
  </si>
  <si>
    <t>Al 31 de Marzo de 2021 y 2020</t>
  </si>
  <si>
    <t>Del 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</si>
</sst>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5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wrapText="1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top"/>
    </xf>
    <xf numFmtId="0" fontId="0" fillId="4" borderId="10" xfId="0" applyFill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IZ94" sqref="IZ94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5"/>
      <c r="D2" s="338"/>
      <c r="E2" s="338"/>
      <c r="F2" s="175"/>
      <c r="G2" s="175"/>
      <c r="H2" s="175"/>
    </row>
    <row r="3" spans="2:12" ht="32.25" customHeight="1" x14ac:dyDescent="0.25">
      <c r="C3" s="176"/>
      <c r="D3" s="338" t="s">
        <v>169</v>
      </c>
      <c r="E3" s="338"/>
      <c r="F3" s="175"/>
      <c r="G3" s="175"/>
      <c r="H3" s="176"/>
    </row>
    <row r="4" spans="2:12" ht="15" x14ac:dyDescent="0.25">
      <c r="C4" s="176"/>
      <c r="D4" s="338" t="s">
        <v>0</v>
      </c>
      <c r="E4" s="338"/>
      <c r="F4" s="175"/>
      <c r="G4" s="175"/>
      <c r="H4" s="176"/>
    </row>
    <row r="5" spans="2:12" ht="15" x14ac:dyDescent="0.25">
      <c r="C5" s="176"/>
      <c r="D5" s="338" t="s">
        <v>219</v>
      </c>
      <c r="E5" s="338"/>
      <c r="F5" s="175"/>
      <c r="G5" s="175"/>
      <c r="H5" s="176"/>
    </row>
    <row r="6" spans="2:12" ht="15" x14ac:dyDescent="0.25">
      <c r="B6" s="321"/>
      <c r="C6" s="321"/>
      <c r="D6" s="338" t="s">
        <v>1</v>
      </c>
      <c r="E6" s="338"/>
      <c r="F6" s="177"/>
      <c r="G6" s="177"/>
      <c r="H6" s="6"/>
    </row>
    <row r="7" spans="2:12" ht="15" x14ac:dyDescent="0.25">
      <c r="B7" s="321"/>
      <c r="C7" s="178"/>
      <c r="D7" s="339"/>
      <c r="E7" s="339"/>
      <c r="F7" s="179"/>
      <c r="G7" s="179"/>
      <c r="H7" s="6"/>
    </row>
    <row r="8" spans="2:12" ht="15" x14ac:dyDescent="0.25">
      <c r="B8" s="321"/>
      <c r="C8" s="321"/>
      <c r="D8" s="321"/>
      <c r="E8" s="321"/>
      <c r="F8" s="321"/>
      <c r="G8" s="177"/>
      <c r="H8" s="6"/>
    </row>
    <row r="9" spans="2:12" ht="15" x14ac:dyDescent="0.25">
      <c r="B9" s="180"/>
      <c r="C9" s="180"/>
      <c r="D9" s="180"/>
      <c r="E9" s="181"/>
      <c r="F9" s="181"/>
      <c r="G9" s="182"/>
      <c r="H9" s="6"/>
    </row>
    <row r="10" spans="2:12" ht="15" x14ac:dyDescent="0.25">
      <c r="B10" s="27"/>
      <c r="C10" s="337" t="s">
        <v>2</v>
      </c>
      <c r="D10" s="337"/>
      <c r="E10" s="183">
        <v>2021</v>
      </c>
      <c r="F10" s="183">
        <v>2020</v>
      </c>
      <c r="G10" s="320"/>
      <c r="H10" s="184"/>
      <c r="I10" s="185"/>
      <c r="J10" s="183">
        <v>2021</v>
      </c>
      <c r="K10" s="183">
        <v>2020</v>
      </c>
      <c r="L10" s="61"/>
    </row>
    <row r="11" spans="2:12" ht="15" x14ac:dyDescent="0.25">
      <c r="B11" s="186"/>
      <c r="C11" s="187"/>
      <c r="D11" s="187"/>
      <c r="E11" s="188"/>
      <c r="F11" s="188"/>
      <c r="G11" s="4"/>
      <c r="H11" s="189"/>
    </row>
    <row r="12" spans="2:12" ht="15" x14ac:dyDescent="0.25">
      <c r="B12" s="190"/>
      <c r="C12" s="340" t="s">
        <v>3</v>
      </c>
      <c r="D12" s="340"/>
      <c r="E12" s="191"/>
      <c r="F12" s="191"/>
      <c r="G12" s="192"/>
      <c r="H12" s="193"/>
    </row>
    <row r="13" spans="2:12" ht="15" x14ac:dyDescent="0.25">
      <c r="B13" s="194"/>
      <c r="C13" s="341" t="s">
        <v>5</v>
      </c>
      <c r="D13" s="341"/>
      <c r="E13" s="195">
        <f>E14+E15+E16+E17+E18+E19+E20</f>
        <v>475959.09</v>
      </c>
      <c r="F13" s="195">
        <f>SUM(F14:F20)</f>
        <v>67615.149999999994</v>
      </c>
      <c r="G13" s="192"/>
      <c r="H13" s="196"/>
    </row>
    <row r="14" spans="2:12" ht="15" x14ac:dyDescent="0.25">
      <c r="B14" s="197"/>
      <c r="C14" s="336" t="s">
        <v>7</v>
      </c>
      <c r="D14" s="336"/>
      <c r="E14" s="198">
        <v>0</v>
      </c>
      <c r="F14" s="198">
        <v>0</v>
      </c>
      <c r="G14" s="192"/>
      <c r="H14" s="196"/>
    </row>
    <row r="15" spans="2:12" ht="15" customHeight="1" x14ac:dyDescent="0.25">
      <c r="B15" s="197"/>
      <c r="C15" s="336" t="s">
        <v>9</v>
      </c>
      <c r="D15" s="336"/>
      <c r="E15" s="198">
        <v>0</v>
      </c>
      <c r="F15" s="198">
        <v>0</v>
      </c>
      <c r="G15" s="192"/>
      <c r="H15" s="196"/>
    </row>
    <row r="16" spans="2:12" ht="15" x14ac:dyDescent="0.25">
      <c r="B16" s="197"/>
      <c r="C16" s="336" t="s">
        <v>11</v>
      </c>
      <c r="D16" s="336"/>
      <c r="E16" s="198">
        <v>0</v>
      </c>
      <c r="F16" s="198">
        <v>0</v>
      </c>
      <c r="G16" s="192"/>
      <c r="H16" s="196"/>
    </row>
    <row r="17" spans="2:8" ht="15" x14ac:dyDescent="0.25">
      <c r="B17" s="197"/>
      <c r="C17" s="336" t="s">
        <v>13</v>
      </c>
      <c r="D17" s="336"/>
      <c r="E17" s="198">
        <v>0</v>
      </c>
      <c r="F17" s="198">
        <v>0</v>
      </c>
      <c r="G17" s="192"/>
      <c r="H17" s="196"/>
    </row>
    <row r="18" spans="2:8" ht="15" x14ac:dyDescent="0.25">
      <c r="B18" s="197"/>
      <c r="C18" s="336" t="s">
        <v>176</v>
      </c>
      <c r="D18" s="336"/>
      <c r="E18" s="198">
        <v>0</v>
      </c>
      <c r="F18" s="198">
        <v>0</v>
      </c>
      <c r="G18" s="192"/>
      <c r="H18" s="196"/>
    </row>
    <row r="19" spans="2:8" ht="15" x14ac:dyDescent="0.25">
      <c r="B19" s="197"/>
      <c r="C19" s="336" t="s">
        <v>177</v>
      </c>
      <c r="D19" s="336"/>
      <c r="E19" s="198">
        <v>0</v>
      </c>
      <c r="F19" s="198">
        <v>0</v>
      </c>
      <c r="G19" s="192"/>
      <c r="H19" s="196"/>
    </row>
    <row r="20" spans="2:8" ht="15" customHeight="1" x14ac:dyDescent="0.25">
      <c r="B20" s="197"/>
      <c r="C20" s="336" t="s">
        <v>178</v>
      </c>
      <c r="D20" s="336"/>
      <c r="E20" s="198">
        <v>475959.09</v>
      </c>
      <c r="F20" s="198">
        <v>67615.149999999994</v>
      </c>
      <c r="G20" s="192"/>
      <c r="H20" s="196"/>
    </row>
    <row r="21" spans="2:8" ht="15" x14ac:dyDescent="0.25">
      <c r="B21" s="197"/>
      <c r="C21" s="319"/>
      <c r="D21" s="319"/>
      <c r="E21" s="198"/>
      <c r="F21" s="198"/>
      <c r="G21" s="192"/>
      <c r="H21" s="196"/>
    </row>
    <row r="22" spans="2:8" ht="15" x14ac:dyDescent="0.25">
      <c r="B22" s="194"/>
      <c r="C22" s="322"/>
      <c r="D22" s="5"/>
      <c r="E22" s="200"/>
      <c r="F22" s="200"/>
      <c r="G22" s="192"/>
      <c r="H22" s="196"/>
    </row>
    <row r="23" spans="2:8" ht="38.25" customHeight="1" x14ac:dyDescent="0.25">
      <c r="B23" s="194"/>
      <c r="C23" s="341" t="s">
        <v>204</v>
      </c>
      <c r="D23" s="341"/>
      <c r="E23" s="195">
        <f>SUM(E24:E25)</f>
        <v>9796155.8399999999</v>
      </c>
      <c r="F23" s="195">
        <f>SUM(F24:F25)</f>
        <v>8848785.8399999999</v>
      </c>
      <c r="G23" s="192"/>
      <c r="H23" s="196"/>
    </row>
    <row r="24" spans="2:8" ht="27.75" customHeight="1" x14ac:dyDescent="0.25">
      <c r="B24" s="197"/>
      <c r="C24" s="336" t="s">
        <v>205</v>
      </c>
      <c r="D24" s="336"/>
      <c r="E24" s="201">
        <v>0</v>
      </c>
      <c r="F24" s="201">
        <v>0</v>
      </c>
      <c r="G24" s="192"/>
      <c r="H24" s="196"/>
    </row>
    <row r="25" spans="2:8" ht="28.5" customHeight="1" x14ac:dyDescent="0.25">
      <c r="B25" s="197"/>
      <c r="C25" s="336" t="s">
        <v>179</v>
      </c>
      <c r="D25" s="336"/>
      <c r="E25" s="198">
        <v>9796155.8399999999</v>
      </c>
      <c r="F25" s="198">
        <v>8848785.8399999999</v>
      </c>
      <c r="G25" s="192"/>
      <c r="H25" s="196"/>
    </row>
    <row r="26" spans="2:8" ht="15" x14ac:dyDescent="0.25">
      <c r="B26" s="194"/>
      <c r="C26" s="322"/>
      <c r="D26" s="5"/>
      <c r="E26" s="200"/>
      <c r="F26" s="200"/>
      <c r="G26" s="192"/>
      <c r="H26" s="196"/>
    </row>
    <row r="27" spans="2:8" ht="15" x14ac:dyDescent="0.25">
      <c r="B27" s="197"/>
      <c r="C27" s="341" t="s">
        <v>23</v>
      </c>
      <c r="D27" s="341"/>
      <c r="E27" s="195">
        <f>SUM(E28:E32)</f>
        <v>0</v>
      </c>
      <c r="F27" s="195">
        <f>SUM(F28:F32)</f>
        <v>0</v>
      </c>
      <c r="G27" s="192"/>
      <c r="H27" s="196"/>
    </row>
    <row r="28" spans="2:8" ht="15" x14ac:dyDescent="0.25">
      <c r="B28" s="197"/>
      <c r="C28" s="336" t="s">
        <v>25</v>
      </c>
      <c r="D28" s="336"/>
      <c r="E28" s="198">
        <v>0</v>
      </c>
      <c r="F28" s="198">
        <v>0</v>
      </c>
      <c r="G28" s="192"/>
      <c r="H28" s="196"/>
    </row>
    <row r="29" spans="2:8" ht="15" customHeight="1" x14ac:dyDescent="0.25">
      <c r="B29" s="197"/>
      <c r="C29" s="336" t="s">
        <v>26</v>
      </c>
      <c r="D29" s="336"/>
      <c r="E29" s="198">
        <v>0</v>
      </c>
      <c r="F29" s="198">
        <v>0</v>
      </c>
      <c r="G29" s="192"/>
      <c r="H29" s="196"/>
    </row>
    <row r="30" spans="2:8" ht="15" customHeight="1" x14ac:dyDescent="0.25">
      <c r="B30" s="197"/>
      <c r="C30" s="336" t="s">
        <v>27</v>
      </c>
      <c r="D30" s="336"/>
      <c r="E30" s="198">
        <v>0</v>
      </c>
      <c r="F30" s="198">
        <v>0</v>
      </c>
      <c r="G30" s="192"/>
      <c r="H30" s="196"/>
    </row>
    <row r="31" spans="2:8" ht="15" customHeight="1" x14ac:dyDescent="0.25">
      <c r="B31" s="197"/>
      <c r="C31" s="336" t="s">
        <v>29</v>
      </c>
      <c r="D31" s="336"/>
      <c r="E31" s="198">
        <v>0</v>
      </c>
      <c r="F31" s="198">
        <v>0</v>
      </c>
      <c r="G31" s="192"/>
      <c r="H31" s="196"/>
    </row>
    <row r="32" spans="2:8" ht="15" x14ac:dyDescent="0.25">
      <c r="B32" s="197"/>
      <c r="C32" s="336" t="s">
        <v>31</v>
      </c>
      <c r="D32" s="336"/>
      <c r="E32" s="198">
        <v>0</v>
      </c>
      <c r="F32" s="198">
        <v>0</v>
      </c>
      <c r="G32" s="192"/>
      <c r="H32" s="196"/>
    </row>
    <row r="33" spans="2:8" ht="15" x14ac:dyDescent="0.25">
      <c r="B33" s="194"/>
      <c r="C33" s="322"/>
      <c r="D33" s="318"/>
      <c r="E33" s="191"/>
      <c r="F33" s="191"/>
      <c r="G33" s="192"/>
      <c r="H33" s="196"/>
    </row>
    <row r="34" spans="2:8" ht="15" x14ac:dyDescent="0.25">
      <c r="B34" s="202"/>
      <c r="C34" s="342" t="s">
        <v>33</v>
      </c>
      <c r="D34" s="342"/>
      <c r="E34" s="203">
        <f>E13+E23+E27</f>
        <v>10272114.93</v>
      </c>
      <c r="F34" s="203">
        <f>F13+F23+F27</f>
        <v>8916400.9900000002</v>
      </c>
      <c r="G34" s="204"/>
      <c r="H34" s="196"/>
    </row>
    <row r="35" spans="2:8" ht="15" x14ac:dyDescent="0.25">
      <c r="B35" s="194"/>
      <c r="C35" s="342"/>
      <c r="D35" s="342"/>
      <c r="E35" s="191"/>
      <c r="F35" s="191"/>
      <c r="G35" s="192"/>
      <c r="H35" s="196"/>
    </row>
    <row r="36" spans="2:8" ht="15" x14ac:dyDescent="0.25">
      <c r="B36" s="205"/>
      <c r="C36" s="340" t="s">
        <v>4</v>
      </c>
      <c r="D36" s="340"/>
      <c r="E36" s="191"/>
      <c r="F36" s="191"/>
      <c r="H36" s="196"/>
    </row>
    <row r="37" spans="2:8" ht="15" x14ac:dyDescent="0.25">
      <c r="B37" s="205"/>
      <c r="C37" s="340" t="s">
        <v>6</v>
      </c>
      <c r="D37" s="340"/>
      <c r="E37" s="195">
        <f>SUM(E38:E40)</f>
        <v>9041815.2699999996</v>
      </c>
      <c r="F37" s="195">
        <f>SUM(F38:F40)</f>
        <v>9941692.4000000004</v>
      </c>
      <c r="H37" s="196"/>
    </row>
    <row r="38" spans="2:8" ht="15" x14ac:dyDescent="0.25">
      <c r="B38" s="205"/>
      <c r="C38" s="336" t="s">
        <v>8</v>
      </c>
      <c r="D38" s="336"/>
      <c r="E38" s="198">
        <v>8077986.5300000003</v>
      </c>
      <c r="F38" s="198">
        <v>7908492.7800000003</v>
      </c>
      <c r="H38" s="196"/>
    </row>
    <row r="39" spans="2:8" ht="15" x14ac:dyDescent="0.25">
      <c r="B39" s="205"/>
      <c r="C39" s="336" t="s">
        <v>10</v>
      </c>
      <c r="D39" s="336"/>
      <c r="E39" s="198">
        <v>96289.78</v>
      </c>
      <c r="F39" s="198">
        <v>126292.74</v>
      </c>
      <c r="H39" s="196"/>
    </row>
    <row r="40" spans="2:8" ht="15" x14ac:dyDescent="0.25">
      <c r="B40" s="205"/>
      <c r="C40" s="336" t="s">
        <v>12</v>
      </c>
      <c r="D40" s="336"/>
      <c r="E40" s="198">
        <v>867538.96</v>
      </c>
      <c r="F40" s="198">
        <v>1906906.88</v>
      </c>
      <c r="H40" s="196"/>
    </row>
    <row r="41" spans="2:8" ht="15" x14ac:dyDescent="0.25">
      <c r="B41" s="205"/>
      <c r="C41" s="322"/>
      <c r="D41" s="5"/>
      <c r="E41" s="200"/>
      <c r="F41" s="200"/>
      <c r="H41" s="196"/>
    </row>
    <row r="42" spans="2:8" ht="15" customHeight="1" x14ac:dyDescent="0.25">
      <c r="B42" s="205"/>
      <c r="C42" s="340" t="s">
        <v>206</v>
      </c>
      <c r="D42" s="340"/>
      <c r="E42" s="195">
        <f>SUM(E43:E51)</f>
        <v>20000</v>
      </c>
      <c r="F42" s="195">
        <f>SUM(F43:F51)</f>
        <v>0</v>
      </c>
      <c r="H42" s="196"/>
    </row>
    <row r="43" spans="2:8" ht="15" customHeight="1" x14ac:dyDescent="0.25">
      <c r="B43" s="205"/>
      <c r="C43" s="336" t="s">
        <v>14</v>
      </c>
      <c r="D43" s="336"/>
      <c r="E43" s="198">
        <v>0</v>
      </c>
      <c r="F43" s="198">
        <v>0</v>
      </c>
      <c r="H43" s="196"/>
    </row>
    <row r="44" spans="2:8" ht="15" customHeight="1" x14ac:dyDescent="0.25">
      <c r="B44" s="205"/>
      <c r="C44" s="336" t="s">
        <v>15</v>
      </c>
      <c r="D44" s="336"/>
      <c r="E44" s="198">
        <v>0</v>
      </c>
      <c r="F44" s="198">
        <v>0</v>
      </c>
      <c r="H44" s="196"/>
    </row>
    <row r="45" spans="2:8" ht="15" x14ac:dyDescent="0.25">
      <c r="B45" s="205"/>
      <c r="C45" s="336" t="s">
        <v>16</v>
      </c>
      <c r="D45" s="336"/>
      <c r="E45" s="198">
        <v>0</v>
      </c>
      <c r="F45" s="198">
        <v>0</v>
      </c>
      <c r="H45" s="196"/>
    </row>
    <row r="46" spans="2:8" ht="15" x14ac:dyDescent="0.25">
      <c r="B46" s="205"/>
      <c r="C46" s="336" t="s">
        <v>17</v>
      </c>
      <c r="D46" s="336"/>
      <c r="E46" s="198">
        <v>20000</v>
      </c>
      <c r="F46" s="198">
        <v>0</v>
      </c>
      <c r="H46" s="196"/>
    </row>
    <row r="47" spans="2:8" ht="15" x14ac:dyDescent="0.25">
      <c r="B47" s="205"/>
      <c r="C47" s="336" t="s">
        <v>18</v>
      </c>
      <c r="D47" s="336"/>
      <c r="E47" s="198">
        <v>0</v>
      </c>
      <c r="F47" s="198">
        <v>0</v>
      </c>
      <c r="H47" s="196"/>
    </row>
    <row r="48" spans="2:8" ht="15" customHeight="1" x14ac:dyDescent="0.25">
      <c r="B48" s="205"/>
      <c r="C48" s="336" t="s">
        <v>20</v>
      </c>
      <c r="D48" s="336"/>
      <c r="E48" s="198">
        <v>0</v>
      </c>
      <c r="F48" s="198">
        <v>0</v>
      </c>
      <c r="H48" s="196"/>
    </row>
    <row r="49" spans="2:8" ht="15" x14ac:dyDescent="0.25">
      <c r="B49" s="205"/>
      <c r="C49" s="336" t="s">
        <v>21</v>
      </c>
      <c r="D49" s="336"/>
      <c r="E49" s="198">
        <v>0</v>
      </c>
      <c r="F49" s="198">
        <v>0</v>
      </c>
      <c r="H49" s="196"/>
    </row>
    <row r="50" spans="2:8" ht="15" x14ac:dyDescent="0.25">
      <c r="B50" s="205"/>
      <c r="C50" s="336" t="s">
        <v>22</v>
      </c>
      <c r="D50" s="336"/>
      <c r="E50" s="198">
        <v>0</v>
      </c>
      <c r="F50" s="198">
        <v>0</v>
      </c>
      <c r="H50" s="196"/>
    </row>
    <row r="51" spans="2:8" ht="15" x14ac:dyDescent="0.25">
      <c r="B51" s="205"/>
      <c r="C51" s="336" t="s">
        <v>24</v>
      </c>
      <c r="D51" s="336"/>
      <c r="E51" s="198">
        <v>0</v>
      </c>
      <c r="F51" s="198">
        <v>0</v>
      </c>
      <c r="H51" s="196"/>
    </row>
    <row r="52" spans="2:8" ht="15" x14ac:dyDescent="0.25">
      <c r="B52" s="205"/>
      <c r="C52" s="322"/>
      <c r="D52" s="5"/>
      <c r="E52" s="200"/>
      <c r="F52" s="200"/>
      <c r="H52" s="196"/>
    </row>
    <row r="53" spans="2:8" ht="15" x14ac:dyDescent="0.25">
      <c r="B53" s="205"/>
      <c r="C53" s="341" t="s">
        <v>19</v>
      </c>
      <c r="D53" s="341"/>
      <c r="E53" s="195">
        <f>SUM(E54:E56)</f>
        <v>0</v>
      </c>
      <c r="F53" s="195">
        <f>SUM(F54:F56)</f>
        <v>0</v>
      </c>
      <c r="H53" s="196"/>
    </row>
    <row r="54" spans="2:8" ht="15" x14ac:dyDescent="0.25">
      <c r="B54" s="205"/>
      <c r="C54" s="336" t="s">
        <v>28</v>
      </c>
      <c r="D54" s="336"/>
      <c r="E54" s="198">
        <v>0</v>
      </c>
      <c r="F54" s="198">
        <v>0</v>
      </c>
      <c r="H54" s="196"/>
    </row>
    <row r="55" spans="2:8" ht="15" x14ac:dyDescent="0.25">
      <c r="B55" s="205"/>
      <c r="C55" s="336" t="s">
        <v>30</v>
      </c>
      <c r="D55" s="336"/>
      <c r="E55" s="198">
        <v>0</v>
      </c>
      <c r="F55" s="198">
        <v>0</v>
      </c>
      <c r="H55" s="196"/>
    </row>
    <row r="56" spans="2:8" ht="15" x14ac:dyDescent="0.25">
      <c r="B56" s="205"/>
      <c r="C56" s="336" t="s">
        <v>32</v>
      </c>
      <c r="D56" s="336"/>
      <c r="E56" s="198">
        <v>0</v>
      </c>
      <c r="F56" s="198">
        <v>0</v>
      </c>
      <c r="H56" s="196"/>
    </row>
    <row r="57" spans="2:8" ht="15" x14ac:dyDescent="0.25">
      <c r="B57" s="205"/>
      <c r="C57" s="322"/>
      <c r="D57" s="5"/>
      <c r="E57" s="200"/>
      <c r="F57" s="200"/>
      <c r="H57" s="196"/>
    </row>
    <row r="58" spans="2:8" ht="15" customHeight="1" x14ac:dyDescent="0.25">
      <c r="B58" s="205"/>
      <c r="C58" s="340" t="s">
        <v>34</v>
      </c>
      <c r="D58" s="340"/>
      <c r="E58" s="206">
        <f>SUM(E59:E63)</f>
        <v>0</v>
      </c>
      <c r="F58" s="206">
        <f>SUM(F59:F63)</f>
        <v>0</v>
      </c>
      <c r="H58" s="196"/>
    </row>
    <row r="59" spans="2:8" ht="15" x14ac:dyDescent="0.25">
      <c r="B59" s="205"/>
      <c r="C59" s="336" t="s">
        <v>35</v>
      </c>
      <c r="D59" s="336"/>
      <c r="E59" s="198">
        <v>0</v>
      </c>
      <c r="F59" s="198">
        <v>0</v>
      </c>
      <c r="H59" s="196"/>
    </row>
    <row r="60" spans="2:8" ht="15" x14ac:dyDescent="0.25">
      <c r="B60" s="205"/>
      <c r="C60" s="336" t="s">
        <v>36</v>
      </c>
      <c r="D60" s="336"/>
      <c r="E60" s="198">
        <v>0</v>
      </c>
      <c r="F60" s="198">
        <v>0</v>
      </c>
      <c r="H60" s="196"/>
    </row>
    <row r="61" spans="2:8" ht="15" x14ac:dyDescent="0.25">
      <c r="B61" s="205"/>
      <c r="C61" s="336" t="s">
        <v>37</v>
      </c>
      <c r="D61" s="336"/>
      <c r="E61" s="198">
        <v>0</v>
      </c>
      <c r="F61" s="198">
        <v>0</v>
      </c>
      <c r="G61" s="192"/>
      <c r="H61" s="196"/>
    </row>
    <row r="62" spans="2:8" ht="15" x14ac:dyDescent="0.25">
      <c r="B62" s="205"/>
      <c r="C62" s="336" t="s">
        <v>38</v>
      </c>
      <c r="D62" s="336"/>
      <c r="E62" s="198">
        <v>0</v>
      </c>
      <c r="F62" s="198">
        <v>0</v>
      </c>
      <c r="G62" s="192"/>
      <c r="H62" s="196"/>
    </row>
    <row r="63" spans="2:8" ht="15" x14ac:dyDescent="0.25">
      <c r="B63" s="205"/>
      <c r="C63" s="336" t="s">
        <v>39</v>
      </c>
      <c r="D63" s="336"/>
      <c r="E63" s="198">
        <v>0</v>
      </c>
      <c r="F63" s="198">
        <v>0</v>
      </c>
      <c r="G63" s="192"/>
      <c r="H63" s="196"/>
    </row>
    <row r="64" spans="2:8" ht="15" x14ac:dyDescent="0.25">
      <c r="B64" s="205"/>
      <c r="C64" s="322"/>
      <c r="D64" s="5"/>
      <c r="E64" s="200"/>
      <c r="F64" s="200"/>
      <c r="G64" s="192"/>
      <c r="H64" s="196"/>
    </row>
    <row r="65" spans="2:8" ht="15" customHeight="1" x14ac:dyDescent="0.25">
      <c r="B65" s="205"/>
      <c r="C65" s="341" t="s">
        <v>40</v>
      </c>
      <c r="D65" s="341"/>
      <c r="E65" s="206">
        <f>SUM(E66:E71)</f>
        <v>936068.88</v>
      </c>
      <c r="F65" s="206">
        <f>SUM(F66:F71)</f>
        <v>604036.41</v>
      </c>
      <c r="G65" s="192"/>
      <c r="H65" s="196"/>
    </row>
    <row r="66" spans="2:8" ht="15" customHeight="1" x14ac:dyDescent="0.25">
      <c r="B66" s="205"/>
      <c r="C66" s="336" t="s">
        <v>41</v>
      </c>
      <c r="D66" s="336"/>
      <c r="E66" s="198">
        <v>936068.88</v>
      </c>
      <c r="F66" s="198">
        <v>604036.41</v>
      </c>
      <c r="G66" s="192"/>
      <c r="H66" s="196"/>
    </row>
    <row r="67" spans="2:8" ht="15" x14ac:dyDescent="0.25">
      <c r="B67" s="205"/>
      <c r="C67" s="336" t="s">
        <v>42</v>
      </c>
      <c r="D67" s="336"/>
      <c r="E67" s="198">
        <v>0</v>
      </c>
      <c r="F67" s="198">
        <v>0</v>
      </c>
      <c r="G67" s="192"/>
      <c r="H67" s="196"/>
    </row>
    <row r="68" spans="2:8" ht="15" x14ac:dyDescent="0.25">
      <c r="B68" s="205"/>
      <c r="C68" s="336" t="s">
        <v>43</v>
      </c>
      <c r="D68" s="336"/>
      <c r="E68" s="198">
        <v>0</v>
      </c>
      <c r="F68" s="198">
        <v>0</v>
      </c>
      <c r="G68" s="192"/>
      <c r="H68" s="196"/>
    </row>
    <row r="69" spans="2:8" ht="15" customHeight="1" x14ac:dyDescent="0.25">
      <c r="B69" s="205"/>
      <c r="C69" s="336" t="s">
        <v>44</v>
      </c>
      <c r="D69" s="336"/>
      <c r="E69" s="198">
        <v>0</v>
      </c>
      <c r="F69" s="198">
        <v>0</v>
      </c>
      <c r="G69" s="192"/>
      <c r="H69" s="196"/>
    </row>
    <row r="70" spans="2:8" ht="15" customHeight="1" x14ac:dyDescent="0.25">
      <c r="B70" s="205"/>
      <c r="C70" s="336" t="s">
        <v>45</v>
      </c>
      <c r="D70" s="336"/>
      <c r="E70" s="198">
        <v>0</v>
      </c>
      <c r="F70" s="198">
        <v>0</v>
      </c>
      <c r="G70" s="192"/>
      <c r="H70" s="196"/>
    </row>
    <row r="71" spans="2:8" ht="15" x14ac:dyDescent="0.25">
      <c r="B71" s="205"/>
      <c r="C71" s="336" t="s">
        <v>46</v>
      </c>
      <c r="D71" s="336"/>
      <c r="E71" s="198">
        <v>0</v>
      </c>
      <c r="F71" s="198">
        <v>0</v>
      </c>
      <c r="G71" s="192"/>
      <c r="H71" s="196"/>
    </row>
    <row r="72" spans="2:8" ht="15" x14ac:dyDescent="0.25">
      <c r="B72" s="205"/>
      <c r="C72" s="322"/>
      <c r="D72" s="5"/>
      <c r="E72" s="200"/>
      <c r="F72" s="200"/>
      <c r="G72" s="192"/>
      <c r="H72" s="196"/>
    </row>
    <row r="73" spans="2:8" ht="15" x14ac:dyDescent="0.25">
      <c r="B73" s="205"/>
      <c r="C73" s="341" t="s">
        <v>47</v>
      </c>
      <c r="D73" s="341"/>
      <c r="E73" s="206">
        <f>E74</f>
        <v>0</v>
      </c>
      <c r="F73" s="206">
        <f>F74</f>
        <v>0</v>
      </c>
      <c r="G73" s="192"/>
      <c r="H73" s="196"/>
    </row>
    <row r="74" spans="2:8" ht="15" x14ac:dyDescent="0.25">
      <c r="B74" s="205"/>
      <c r="C74" s="336" t="s">
        <v>48</v>
      </c>
      <c r="D74" s="336"/>
      <c r="E74" s="198">
        <v>0</v>
      </c>
      <c r="F74" s="198">
        <v>0</v>
      </c>
      <c r="G74" s="192"/>
      <c r="H74" s="196"/>
    </row>
    <row r="75" spans="2:8" ht="15" x14ac:dyDescent="0.25">
      <c r="B75" s="205"/>
      <c r="C75" s="322"/>
      <c r="D75" s="5"/>
      <c r="E75" s="200"/>
      <c r="F75" s="200"/>
      <c r="G75" s="192"/>
      <c r="H75" s="196"/>
    </row>
    <row r="76" spans="2:8" ht="15" x14ac:dyDescent="0.25">
      <c r="B76" s="205"/>
      <c r="C76" s="342" t="s">
        <v>49</v>
      </c>
      <c r="D76" s="342"/>
      <c r="E76" s="207">
        <f>E37+E42+E53+E58+E65+E73</f>
        <v>9997884.1500000004</v>
      </c>
      <c r="F76" s="207">
        <f>F37+F42+F53+F58+F65+F73</f>
        <v>10545728.810000001</v>
      </c>
      <c r="G76" s="192"/>
      <c r="H76" s="196"/>
    </row>
    <row r="77" spans="2:8" ht="15" x14ac:dyDescent="0.25">
      <c r="B77" s="205"/>
      <c r="C77" s="323"/>
      <c r="D77" s="323"/>
      <c r="E77" s="200"/>
      <c r="F77" s="200"/>
      <c r="G77" s="192"/>
      <c r="H77" s="196"/>
    </row>
    <row r="78" spans="2:8" ht="15" customHeight="1" x14ac:dyDescent="0.25">
      <c r="B78" s="205"/>
      <c r="C78" s="343" t="s">
        <v>50</v>
      </c>
      <c r="D78" s="343"/>
      <c r="E78" s="207">
        <f>E34-E76</f>
        <v>274230.77999999933</v>
      </c>
      <c r="F78" s="207">
        <f>F34-F76</f>
        <v>-1629327.8200000003</v>
      </c>
      <c r="G78" s="192"/>
      <c r="H78" s="196"/>
    </row>
    <row r="79" spans="2:8" ht="15" x14ac:dyDescent="0.25">
      <c r="B79" s="205"/>
      <c r="C79" s="192"/>
      <c r="D79" s="192"/>
      <c r="E79" s="192"/>
      <c r="F79" s="192"/>
      <c r="G79" s="192"/>
      <c r="H79" s="196"/>
    </row>
    <row r="80" spans="2:8" ht="15" x14ac:dyDescent="0.25">
      <c r="B80" s="209"/>
      <c r="C80" s="210"/>
      <c r="D80" s="210"/>
      <c r="E80" s="210"/>
      <c r="F80" s="210"/>
      <c r="G80" s="210"/>
      <c r="H80" s="211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10"/>
      <c r="C82" s="212"/>
      <c r="D82" s="213"/>
      <c r="E82" s="214"/>
      <c r="F82" s="214"/>
      <c r="G82" s="210"/>
      <c r="H82" s="210"/>
    </row>
    <row r="83" spans="2:8" ht="15" x14ac:dyDescent="0.25">
      <c r="B83" s="6"/>
      <c r="C83" s="5"/>
      <c r="D83" s="215"/>
      <c r="E83" s="1"/>
      <c r="F83" s="1"/>
      <c r="G83" s="6"/>
      <c r="H83" s="6"/>
    </row>
    <row r="84" spans="2:8" ht="15" x14ac:dyDescent="0.25">
      <c r="C84" s="344" t="s">
        <v>51</v>
      </c>
      <c r="D84" s="344"/>
      <c r="E84" s="344"/>
      <c r="F84" s="344"/>
      <c r="G84" s="344"/>
    </row>
    <row r="85" spans="2:8" ht="15" x14ac:dyDescent="0.25">
      <c r="C85" s="5"/>
      <c r="D85" s="215"/>
      <c r="E85" s="1"/>
      <c r="F85" s="1"/>
    </row>
    <row r="86" spans="2:8" ht="15" x14ac:dyDescent="0.25">
      <c r="C86" s="5"/>
      <c r="D86" s="216"/>
      <c r="E86" s="216"/>
      <c r="F86" s="1"/>
    </row>
    <row r="87" spans="2:8" ht="15" x14ac:dyDescent="0.25">
      <c r="C87" s="217"/>
      <c r="D87" s="171"/>
      <c r="E87" s="171"/>
      <c r="F87" s="1"/>
      <c r="G87" s="1"/>
    </row>
    <row r="88" spans="2:8" ht="15" x14ac:dyDescent="0.25">
      <c r="C88" s="25"/>
      <c r="D88" s="25"/>
      <c r="E88" s="25"/>
      <c r="F88" s="25"/>
      <c r="G88" s="215"/>
    </row>
    <row r="89" spans="2:8" ht="15" x14ac:dyDescent="0.25">
      <c r="C89" s="345" t="s">
        <v>175</v>
      </c>
      <c r="D89" s="345"/>
      <c r="E89" s="171"/>
      <c r="F89" s="345" t="s">
        <v>207</v>
      </c>
      <c r="G89" s="345"/>
      <c r="H89" s="345"/>
    </row>
    <row r="90" spans="2:8" ht="15" x14ac:dyDescent="0.25">
      <c r="C90" s="346" t="s">
        <v>208</v>
      </c>
      <c r="D90" s="346"/>
      <c r="E90" s="3"/>
      <c r="F90" s="346" t="s">
        <v>170</v>
      </c>
      <c r="G90" s="347"/>
      <c r="H90" s="347"/>
    </row>
    <row r="91" spans="2:8" ht="15" x14ac:dyDescent="0.25">
      <c r="C91" s="218"/>
      <c r="D91" s="218"/>
      <c r="E91" s="3"/>
      <c r="F91" s="25"/>
      <c r="G91" s="215"/>
    </row>
    <row r="92" spans="2:8" s="127" customFormat="1" ht="15" x14ac:dyDescent="0.25">
      <c r="C92" s="350" t="s">
        <v>174</v>
      </c>
      <c r="D92" s="351"/>
      <c r="E92" s="3"/>
      <c r="F92" s="345" t="s">
        <v>189</v>
      </c>
      <c r="G92" s="345"/>
      <c r="H92" s="345"/>
    </row>
    <row r="93" spans="2:8" s="128" customFormat="1" ht="15" x14ac:dyDescent="0.25">
      <c r="C93" s="348" t="s">
        <v>180</v>
      </c>
      <c r="D93" s="349"/>
      <c r="E93" s="3"/>
      <c r="F93" s="346" t="s">
        <v>190</v>
      </c>
      <c r="G93" s="347"/>
      <c r="H93" s="347"/>
    </row>
    <row r="94" spans="2:8" s="128" customFormat="1" ht="15" x14ac:dyDescent="0.25">
      <c r="C94" s="172"/>
      <c r="D94" s="173"/>
      <c r="E94" s="3"/>
      <c r="F94" s="174"/>
      <c r="G94" s="219"/>
      <c r="H94" s="219"/>
    </row>
    <row r="95" spans="2:8" s="128" customFormat="1" ht="15" x14ac:dyDescent="0.25">
      <c r="C95" s="348"/>
      <c r="D95" s="349"/>
      <c r="E95" s="3"/>
      <c r="F95" s="346"/>
      <c r="G95" s="347"/>
      <c r="H95" s="347"/>
    </row>
    <row r="96" spans="2:8" s="128" customFormat="1" ht="15" x14ac:dyDescent="0.25">
      <c r="C96" s="348"/>
      <c r="D96" s="349"/>
      <c r="E96" s="3"/>
      <c r="F96" s="346"/>
      <c r="G96" s="347"/>
      <c r="H96" s="347"/>
    </row>
    <row r="97" spans="3:8" ht="15" x14ac:dyDescent="0.25">
      <c r="C97" s="346"/>
      <c r="D97" s="346"/>
      <c r="E97" s="220"/>
      <c r="F97" s="346"/>
      <c r="G97" s="346"/>
      <c r="H97" s="346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  <mergeCell ref="C78:D78"/>
    <mergeCell ref="C84:G84"/>
    <mergeCell ref="C89:D89"/>
    <mergeCell ref="F89:H89"/>
    <mergeCell ref="C90:D90"/>
    <mergeCell ref="F90:H90"/>
    <mergeCell ref="C70:D70"/>
    <mergeCell ref="C71:D71"/>
    <mergeCell ref="C73:D73"/>
    <mergeCell ref="C74:D74"/>
    <mergeCell ref="C76:D76"/>
    <mergeCell ref="C49:D49"/>
    <mergeCell ref="C50:D50"/>
    <mergeCell ref="C51:D51"/>
    <mergeCell ref="C53:D53"/>
    <mergeCell ref="C54:D54"/>
    <mergeCell ref="C44:D44"/>
    <mergeCell ref="C45:D45"/>
    <mergeCell ref="C46:D46"/>
    <mergeCell ref="C47:D47"/>
    <mergeCell ref="C48:D48"/>
    <mergeCell ref="C25:D25"/>
    <mergeCell ref="C19:D19"/>
    <mergeCell ref="C20:D20"/>
    <mergeCell ref="C24:D24"/>
    <mergeCell ref="C23:D23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58:D58"/>
    <mergeCell ref="C59:D5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66" zoomScaleNormal="90" zoomScaleSheetLayoutView="66" workbookViewId="0">
      <selection activeCell="J51" activeCellId="1" sqref="J55 J5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40"/>
      <c r="D1" s="28"/>
      <c r="E1" s="141"/>
      <c r="F1" s="141"/>
      <c r="G1" s="142"/>
      <c r="H1" s="141"/>
      <c r="I1" s="141"/>
      <c r="J1" s="141"/>
      <c r="K1" s="28"/>
      <c r="L1" s="28"/>
      <c r="M1" s="28"/>
    </row>
    <row r="2" spans="2:13" ht="12" x14ac:dyDescent="0.2">
      <c r="B2" s="106"/>
      <c r="C2" s="109"/>
      <c r="D2" s="364"/>
      <c r="E2" s="364"/>
      <c r="F2" s="364"/>
      <c r="G2" s="364"/>
      <c r="H2" s="364"/>
      <c r="I2" s="364"/>
      <c r="J2" s="364"/>
      <c r="K2" s="109"/>
      <c r="L2" s="109"/>
      <c r="M2" s="28"/>
    </row>
    <row r="3" spans="2:13" ht="12" x14ac:dyDescent="0.2">
      <c r="B3" s="106"/>
      <c r="C3" s="109"/>
      <c r="D3" s="364" t="s">
        <v>169</v>
      </c>
      <c r="E3" s="364"/>
      <c r="F3" s="364"/>
      <c r="G3" s="364"/>
      <c r="H3" s="364"/>
      <c r="I3" s="364"/>
      <c r="J3" s="364"/>
      <c r="K3" s="109"/>
      <c r="L3" s="109"/>
      <c r="M3" s="28"/>
    </row>
    <row r="4" spans="2:13" ht="12" x14ac:dyDescent="0.2">
      <c r="B4" s="106"/>
      <c r="C4" s="109"/>
      <c r="D4" s="364" t="s">
        <v>191</v>
      </c>
      <c r="E4" s="364"/>
      <c r="F4" s="364"/>
      <c r="G4" s="364"/>
      <c r="H4" s="364"/>
      <c r="I4" s="364"/>
      <c r="J4" s="364"/>
      <c r="K4" s="109"/>
      <c r="L4" s="109"/>
      <c r="M4" s="28"/>
    </row>
    <row r="5" spans="2:13" ht="12" x14ac:dyDescent="0.2">
      <c r="B5" s="106"/>
      <c r="C5" s="143"/>
      <c r="D5" s="364" t="s">
        <v>220</v>
      </c>
      <c r="E5" s="364"/>
      <c r="F5" s="364"/>
      <c r="G5" s="364"/>
      <c r="H5" s="364"/>
      <c r="I5" s="364"/>
      <c r="J5" s="364"/>
      <c r="K5" s="143"/>
      <c r="L5" s="143"/>
      <c r="M5" s="28"/>
    </row>
    <row r="6" spans="2:13" ht="12" x14ac:dyDescent="0.2">
      <c r="B6" s="108"/>
      <c r="C6" s="144"/>
      <c r="D6" s="364" t="s">
        <v>1</v>
      </c>
      <c r="E6" s="364"/>
      <c r="F6" s="364"/>
      <c r="G6" s="364"/>
      <c r="H6" s="364"/>
      <c r="I6" s="364"/>
      <c r="J6" s="364"/>
      <c r="K6" s="126"/>
      <c r="L6" s="28"/>
      <c r="M6" s="28"/>
    </row>
    <row r="7" spans="2:13" ht="12" x14ac:dyDescent="0.2">
      <c r="B7" s="143"/>
      <c r="C7" s="143"/>
      <c r="D7" s="143"/>
      <c r="E7" s="143"/>
      <c r="F7" s="143"/>
      <c r="G7" s="145"/>
      <c r="H7" s="143"/>
      <c r="I7" s="143"/>
      <c r="J7" s="143"/>
      <c r="K7" s="143"/>
      <c r="L7" s="106"/>
      <c r="M7" s="28"/>
    </row>
    <row r="8" spans="2:13" ht="12" x14ac:dyDescent="0.2">
      <c r="B8" s="143"/>
      <c r="C8" s="143"/>
      <c r="D8" s="143"/>
      <c r="E8" s="143"/>
      <c r="F8" s="143"/>
      <c r="G8" s="145"/>
      <c r="H8" s="143"/>
      <c r="I8" s="143"/>
      <c r="J8" s="143"/>
      <c r="K8" s="143"/>
      <c r="L8" s="28"/>
      <c r="M8" s="28"/>
    </row>
    <row r="9" spans="2:13" ht="12" x14ac:dyDescent="0.2">
      <c r="B9" s="355"/>
      <c r="C9" s="357" t="s">
        <v>192</v>
      </c>
      <c r="D9" s="357"/>
      <c r="E9" s="146" t="s">
        <v>193</v>
      </c>
      <c r="F9" s="146"/>
      <c r="G9" s="359"/>
      <c r="H9" s="357" t="s">
        <v>192</v>
      </c>
      <c r="I9" s="357"/>
      <c r="J9" s="146" t="s">
        <v>193</v>
      </c>
      <c r="K9" s="146"/>
      <c r="L9" s="147"/>
      <c r="M9" s="28"/>
    </row>
    <row r="10" spans="2:13" ht="12" x14ac:dyDescent="0.2">
      <c r="B10" s="356"/>
      <c r="C10" s="358"/>
      <c r="D10" s="358"/>
      <c r="E10" s="148">
        <v>2021</v>
      </c>
      <c r="F10" s="148">
        <v>2020</v>
      </c>
      <c r="G10" s="360"/>
      <c r="H10" s="358"/>
      <c r="I10" s="358"/>
      <c r="J10" s="148">
        <v>2021</v>
      </c>
      <c r="K10" s="148">
        <v>2020</v>
      </c>
      <c r="L10" s="149"/>
      <c r="M10" s="28"/>
    </row>
    <row r="11" spans="2:13" ht="12" x14ac:dyDescent="0.2">
      <c r="B11" s="116"/>
      <c r="C11" s="143"/>
      <c r="D11" s="143"/>
      <c r="E11" s="143"/>
      <c r="F11" s="143"/>
      <c r="G11" s="145"/>
      <c r="H11" s="143"/>
      <c r="I11" s="143"/>
      <c r="J11" s="143"/>
      <c r="K11" s="143"/>
      <c r="L11" s="150"/>
      <c r="M11" s="28"/>
    </row>
    <row r="12" spans="2:13" ht="12" x14ac:dyDescent="0.2">
      <c r="B12" s="116"/>
      <c r="C12" s="143"/>
      <c r="D12" s="143"/>
      <c r="E12" s="143"/>
      <c r="F12" s="143"/>
      <c r="G12" s="145"/>
      <c r="H12" s="143"/>
      <c r="I12" s="143"/>
      <c r="J12" s="143"/>
      <c r="K12" s="143"/>
      <c r="L12" s="150"/>
      <c r="M12" s="28"/>
    </row>
    <row r="13" spans="2:13" ht="12" customHeight="1" x14ac:dyDescent="0.2">
      <c r="B13" s="151"/>
      <c r="C13" s="363" t="s">
        <v>52</v>
      </c>
      <c r="D13" s="363"/>
      <c r="E13" s="152"/>
      <c r="F13" s="118"/>
      <c r="G13" s="153"/>
      <c r="H13" s="363" t="s">
        <v>53</v>
      </c>
      <c r="I13" s="363"/>
      <c r="J13" s="117"/>
      <c r="K13" s="117"/>
      <c r="L13" s="150"/>
      <c r="M13" s="28"/>
    </row>
    <row r="14" spans="2:13" ht="12" x14ac:dyDescent="0.2">
      <c r="B14" s="151"/>
      <c r="C14" s="154"/>
      <c r="D14" s="117"/>
      <c r="E14" s="155"/>
      <c r="F14" s="155"/>
      <c r="G14" s="153"/>
      <c r="H14" s="154"/>
      <c r="I14" s="117"/>
      <c r="J14" s="29"/>
      <c r="K14" s="29"/>
      <c r="L14" s="150"/>
      <c r="M14" s="28"/>
    </row>
    <row r="15" spans="2:13" ht="12" customHeight="1" x14ac:dyDescent="0.2">
      <c r="B15" s="151"/>
      <c r="C15" s="362" t="s">
        <v>54</v>
      </c>
      <c r="D15" s="362"/>
      <c r="E15" s="155"/>
      <c r="F15" s="155"/>
      <c r="G15" s="153"/>
      <c r="H15" s="362" t="s">
        <v>55</v>
      </c>
      <c r="I15" s="362"/>
      <c r="J15" s="155"/>
      <c r="K15" s="155"/>
      <c r="L15" s="150"/>
      <c r="M15" s="28"/>
    </row>
    <row r="16" spans="2:13" ht="12" x14ac:dyDescent="0.2">
      <c r="B16" s="151"/>
      <c r="C16" s="156"/>
      <c r="D16" s="120"/>
      <c r="E16" s="155"/>
      <c r="F16" s="155"/>
      <c r="G16" s="153"/>
      <c r="H16" s="156"/>
      <c r="I16" s="120"/>
      <c r="J16" s="155"/>
      <c r="K16" s="155"/>
      <c r="L16" s="150"/>
      <c r="M16" s="28"/>
    </row>
    <row r="17" spans="2:13" ht="12" customHeight="1" x14ac:dyDescent="0.2">
      <c r="B17" s="151"/>
      <c r="C17" s="361" t="s">
        <v>56</v>
      </c>
      <c r="D17" s="361"/>
      <c r="E17" s="30">
        <v>6320213.8499999996</v>
      </c>
      <c r="F17" s="30">
        <v>6464967.8600000003</v>
      </c>
      <c r="G17" s="153"/>
      <c r="H17" s="361" t="s">
        <v>57</v>
      </c>
      <c r="I17" s="361"/>
      <c r="J17" s="30">
        <v>801115.01</v>
      </c>
      <c r="K17" s="30">
        <v>750050.99</v>
      </c>
      <c r="L17" s="150"/>
      <c r="M17" s="28"/>
    </row>
    <row r="18" spans="2:13" ht="12" customHeight="1" x14ac:dyDescent="0.2">
      <c r="B18" s="151"/>
      <c r="C18" s="361" t="s">
        <v>58</v>
      </c>
      <c r="D18" s="361"/>
      <c r="E18" s="30">
        <v>483265.36</v>
      </c>
      <c r="F18" s="30">
        <v>489438.83</v>
      </c>
      <c r="G18" s="153"/>
      <c r="H18" s="361" t="s">
        <v>59</v>
      </c>
      <c r="I18" s="361"/>
      <c r="J18" s="30">
        <v>0</v>
      </c>
      <c r="K18" s="30">
        <v>0</v>
      </c>
      <c r="L18" s="150"/>
      <c r="M18" s="28"/>
    </row>
    <row r="19" spans="2:13" ht="12" customHeight="1" x14ac:dyDescent="0.2">
      <c r="B19" s="151"/>
      <c r="C19" s="361" t="s">
        <v>60</v>
      </c>
      <c r="D19" s="361"/>
      <c r="E19" s="30">
        <v>0</v>
      </c>
      <c r="F19" s="30">
        <v>0</v>
      </c>
      <c r="G19" s="153"/>
      <c r="H19" s="361" t="s">
        <v>61</v>
      </c>
      <c r="I19" s="361"/>
      <c r="J19" s="30">
        <v>0</v>
      </c>
      <c r="K19" s="30">
        <v>0</v>
      </c>
      <c r="L19" s="150"/>
      <c r="M19" s="28"/>
    </row>
    <row r="20" spans="2:13" ht="12" customHeight="1" x14ac:dyDescent="0.2">
      <c r="B20" s="151"/>
      <c r="C20" s="361" t="s">
        <v>62</v>
      </c>
      <c r="D20" s="361"/>
      <c r="E20" s="30">
        <v>0</v>
      </c>
      <c r="F20" s="30">
        <v>0</v>
      </c>
      <c r="G20" s="153"/>
      <c r="H20" s="361" t="s">
        <v>63</v>
      </c>
      <c r="I20" s="361"/>
      <c r="J20" s="30">
        <v>0</v>
      </c>
      <c r="K20" s="30">
        <v>0</v>
      </c>
      <c r="L20" s="150"/>
      <c r="M20" s="28"/>
    </row>
    <row r="21" spans="2:13" ht="12" customHeight="1" x14ac:dyDescent="0.2">
      <c r="B21" s="151"/>
      <c r="C21" s="361" t="s">
        <v>64</v>
      </c>
      <c r="D21" s="361"/>
      <c r="E21" s="30">
        <v>0</v>
      </c>
      <c r="F21" s="30">
        <v>0</v>
      </c>
      <c r="G21" s="153"/>
      <c r="H21" s="361" t="s">
        <v>65</v>
      </c>
      <c r="I21" s="361"/>
      <c r="J21" s="30">
        <v>0</v>
      </c>
      <c r="K21" s="30">
        <v>0</v>
      </c>
      <c r="L21" s="150"/>
      <c r="M21" s="28"/>
    </row>
    <row r="22" spans="2:13" ht="12" customHeight="1" x14ac:dyDescent="0.2">
      <c r="B22" s="151"/>
      <c r="C22" s="361" t="s">
        <v>66</v>
      </c>
      <c r="D22" s="361"/>
      <c r="E22" s="30">
        <v>0</v>
      </c>
      <c r="F22" s="30">
        <v>0</v>
      </c>
      <c r="G22" s="153"/>
      <c r="H22" s="361" t="s">
        <v>67</v>
      </c>
      <c r="I22" s="361"/>
      <c r="J22" s="30">
        <v>0</v>
      </c>
      <c r="K22" s="30">
        <v>0</v>
      </c>
      <c r="L22" s="150"/>
      <c r="M22" s="28"/>
    </row>
    <row r="23" spans="2:13" ht="12" customHeight="1" x14ac:dyDescent="0.2">
      <c r="B23" s="151"/>
      <c r="C23" s="361" t="s">
        <v>68</v>
      </c>
      <c r="D23" s="361"/>
      <c r="E23" s="30">
        <v>0</v>
      </c>
      <c r="F23" s="30">
        <v>0</v>
      </c>
      <c r="G23" s="153"/>
      <c r="H23" s="361" t="s">
        <v>69</v>
      </c>
      <c r="I23" s="361"/>
      <c r="J23" s="30">
        <v>0</v>
      </c>
      <c r="K23" s="30">
        <v>0</v>
      </c>
      <c r="L23" s="150"/>
      <c r="M23" s="28"/>
    </row>
    <row r="24" spans="2:13" ht="12" customHeight="1" x14ac:dyDescent="0.2">
      <c r="B24" s="151"/>
      <c r="C24" s="157"/>
      <c r="D24" s="325"/>
      <c r="E24" s="158"/>
      <c r="F24" s="158"/>
      <c r="G24" s="153"/>
      <c r="H24" s="361" t="s">
        <v>70</v>
      </c>
      <c r="I24" s="361"/>
      <c r="J24" s="30">
        <v>0</v>
      </c>
      <c r="K24" s="30">
        <v>0</v>
      </c>
      <c r="L24" s="150"/>
      <c r="M24" s="28"/>
    </row>
    <row r="25" spans="2:13" ht="12" customHeight="1" x14ac:dyDescent="0.2">
      <c r="B25" s="159"/>
      <c r="C25" s="362" t="s">
        <v>194</v>
      </c>
      <c r="D25" s="362"/>
      <c r="E25" s="29">
        <f>SUM(E17:E24)</f>
        <v>6803479.21</v>
      </c>
      <c r="F25" s="29">
        <f>SUM(F17:F24)</f>
        <v>6954406.6900000004</v>
      </c>
      <c r="G25" s="160"/>
      <c r="H25" s="154"/>
      <c r="I25" s="117"/>
      <c r="J25" s="31"/>
      <c r="K25" s="31"/>
      <c r="L25" s="150"/>
      <c r="M25" s="28"/>
    </row>
    <row r="26" spans="2:13" ht="12" customHeight="1" x14ac:dyDescent="0.2">
      <c r="B26" s="159"/>
      <c r="C26" s="154"/>
      <c r="D26" s="326"/>
      <c r="E26" s="31"/>
      <c r="F26" s="31"/>
      <c r="G26" s="160"/>
      <c r="H26" s="362" t="s">
        <v>195</v>
      </c>
      <c r="I26" s="362"/>
      <c r="J26" s="29">
        <f>SUM(J17:J25)</f>
        <v>801115.01</v>
      </c>
      <c r="K26" s="29">
        <f>SUM(K17:K25)</f>
        <v>750050.99</v>
      </c>
      <c r="L26" s="150"/>
      <c r="M26" s="28"/>
    </row>
    <row r="27" spans="2:13" ht="12" x14ac:dyDescent="0.2">
      <c r="B27" s="151"/>
      <c r="C27" s="157"/>
      <c r="D27" s="157"/>
      <c r="E27" s="158"/>
      <c r="F27" s="158"/>
      <c r="G27" s="153"/>
      <c r="H27" s="161"/>
      <c r="I27" s="325"/>
      <c r="J27" s="158"/>
      <c r="K27" s="158"/>
      <c r="L27" s="150"/>
      <c r="M27" s="28"/>
    </row>
    <row r="28" spans="2:13" ht="12" customHeight="1" x14ac:dyDescent="0.2">
      <c r="B28" s="151"/>
      <c r="C28" s="362" t="s">
        <v>71</v>
      </c>
      <c r="D28" s="362"/>
      <c r="E28" s="155"/>
      <c r="F28" s="155"/>
      <c r="G28" s="153"/>
      <c r="H28" s="362" t="s">
        <v>72</v>
      </c>
      <c r="I28" s="362"/>
      <c r="J28" s="155"/>
      <c r="K28" s="155"/>
      <c r="L28" s="150"/>
      <c r="M28" s="28"/>
    </row>
    <row r="29" spans="2:13" ht="12" x14ac:dyDescent="0.2">
      <c r="B29" s="151"/>
      <c r="C29" s="157"/>
      <c r="D29" s="157"/>
      <c r="E29" s="158"/>
      <c r="F29" s="158"/>
      <c r="G29" s="153"/>
      <c r="H29" s="157"/>
      <c r="I29" s="325"/>
      <c r="J29" s="158"/>
      <c r="K29" s="158"/>
      <c r="L29" s="150"/>
      <c r="M29" s="28"/>
    </row>
    <row r="30" spans="2:13" ht="12" customHeight="1" x14ac:dyDescent="0.2">
      <c r="B30" s="151"/>
      <c r="C30" s="361" t="s">
        <v>73</v>
      </c>
      <c r="D30" s="361"/>
      <c r="E30" s="30">
        <v>0</v>
      </c>
      <c r="F30" s="30">
        <v>0</v>
      </c>
      <c r="G30" s="153"/>
      <c r="H30" s="361" t="s">
        <v>74</v>
      </c>
      <c r="I30" s="361"/>
      <c r="J30" s="30">
        <v>0</v>
      </c>
      <c r="K30" s="30">
        <v>0</v>
      </c>
      <c r="L30" s="150"/>
      <c r="M30" s="28"/>
    </row>
    <row r="31" spans="2:13" ht="12" customHeight="1" x14ac:dyDescent="0.2">
      <c r="B31" s="151"/>
      <c r="C31" s="361" t="s">
        <v>75</v>
      </c>
      <c r="D31" s="361"/>
      <c r="E31" s="30">
        <v>0</v>
      </c>
      <c r="F31" s="30">
        <v>0</v>
      </c>
      <c r="G31" s="153"/>
      <c r="H31" s="361" t="s">
        <v>76</v>
      </c>
      <c r="I31" s="361"/>
      <c r="J31" s="30">
        <v>0</v>
      </c>
      <c r="K31" s="30">
        <v>0</v>
      </c>
      <c r="L31" s="150"/>
      <c r="M31" s="28"/>
    </row>
    <row r="32" spans="2:13" ht="12" customHeight="1" x14ac:dyDescent="0.2">
      <c r="B32" s="151"/>
      <c r="C32" s="361" t="s">
        <v>77</v>
      </c>
      <c r="D32" s="361"/>
      <c r="E32" s="30">
        <v>23777836.23</v>
      </c>
      <c r="F32" s="30">
        <v>23777836.23</v>
      </c>
      <c r="G32" s="153"/>
      <c r="H32" s="361" t="s">
        <v>78</v>
      </c>
      <c r="I32" s="361"/>
      <c r="J32" s="30">
        <v>0</v>
      </c>
      <c r="K32" s="30">
        <v>0</v>
      </c>
      <c r="L32" s="150"/>
      <c r="M32" s="28"/>
    </row>
    <row r="33" spans="2:13" ht="12" customHeight="1" x14ac:dyDescent="0.2">
      <c r="B33" s="151"/>
      <c r="C33" s="361" t="s">
        <v>79</v>
      </c>
      <c r="D33" s="361"/>
      <c r="E33" s="30">
        <v>21919228.989999998</v>
      </c>
      <c r="F33" s="30">
        <v>21626504.370000001</v>
      </c>
      <c r="G33" s="153"/>
      <c r="H33" s="361" t="s">
        <v>80</v>
      </c>
      <c r="I33" s="361"/>
      <c r="J33" s="30">
        <v>0</v>
      </c>
      <c r="K33" s="30">
        <v>0</v>
      </c>
      <c r="L33" s="150"/>
      <c r="M33" s="28"/>
    </row>
    <row r="34" spans="2:13" ht="12" customHeight="1" x14ac:dyDescent="0.2">
      <c r="B34" s="151"/>
      <c r="C34" s="361" t="s">
        <v>81</v>
      </c>
      <c r="D34" s="361"/>
      <c r="E34" s="30">
        <v>1905450.31</v>
      </c>
      <c r="F34" s="30">
        <v>1905450.31</v>
      </c>
      <c r="G34" s="153"/>
      <c r="H34" s="361" t="s">
        <v>82</v>
      </c>
      <c r="I34" s="361"/>
      <c r="J34" s="30">
        <v>0</v>
      </c>
      <c r="K34" s="30">
        <v>0</v>
      </c>
      <c r="L34" s="150"/>
      <c r="M34" s="28"/>
    </row>
    <row r="35" spans="2:13" ht="12" customHeight="1" x14ac:dyDescent="0.2">
      <c r="B35" s="151"/>
      <c r="C35" s="361" t="s">
        <v>83</v>
      </c>
      <c r="D35" s="361"/>
      <c r="E35" s="30">
        <v>-27527304.690000001</v>
      </c>
      <c r="F35" s="30">
        <v>-26591235.809999999</v>
      </c>
      <c r="G35" s="153"/>
      <c r="H35" s="361" t="s">
        <v>84</v>
      </c>
      <c r="I35" s="361"/>
      <c r="J35" s="30">
        <v>0</v>
      </c>
      <c r="K35" s="30">
        <v>0</v>
      </c>
      <c r="L35" s="150"/>
      <c r="M35" s="28"/>
    </row>
    <row r="36" spans="2:13" ht="12" customHeight="1" x14ac:dyDescent="0.2">
      <c r="B36" s="151"/>
      <c r="C36" s="361" t="s">
        <v>85</v>
      </c>
      <c r="D36" s="361"/>
      <c r="E36" s="30">
        <v>57591.199999999997</v>
      </c>
      <c r="F36" s="30">
        <v>57591.199999999997</v>
      </c>
      <c r="G36" s="153"/>
      <c r="H36" s="157"/>
      <c r="I36" s="325"/>
      <c r="J36" s="158"/>
      <c r="K36" s="158"/>
      <c r="L36" s="150"/>
      <c r="M36" s="28"/>
    </row>
    <row r="37" spans="2:13" ht="12" customHeight="1" x14ac:dyDescent="0.2">
      <c r="B37" s="151"/>
      <c r="C37" s="361" t="s">
        <v>86</v>
      </c>
      <c r="D37" s="361"/>
      <c r="E37" s="30">
        <v>0</v>
      </c>
      <c r="F37" s="30">
        <v>0</v>
      </c>
      <c r="G37" s="153"/>
      <c r="H37" s="362" t="s">
        <v>196</v>
      </c>
      <c r="I37" s="362"/>
      <c r="J37" s="29">
        <f>SUM(J30:J36)</f>
        <v>0</v>
      </c>
      <c r="K37" s="29">
        <f>SUM(K30:K36)</f>
        <v>0</v>
      </c>
      <c r="L37" s="150"/>
      <c r="M37" s="28"/>
    </row>
    <row r="38" spans="2:13" ht="12" customHeight="1" x14ac:dyDescent="0.2">
      <c r="B38" s="151"/>
      <c r="C38" s="361" t="s">
        <v>87</v>
      </c>
      <c r="D38" s="361"/>
      <c r="E38" s="30">
        <v>0</v>
      </c>
      <c r="F38" s="30">
        <v>0</v>
      </c>
      <c r="G38" s="153"/>
      <c r="H38" s="154"/>
      <c r="I38" s="326"/>
      <c r="J38" s="31"/>
      <c r="K38" s="31"/>
      <c r="L38" s="150"/>
      <c r="M38" s="28"/>
    </row>
    <row r="39" spans="2:13" ht="12" customHeight="1" x14ac:dyDescent="0.2">
      <c r="B39" s="151"/>
      <c r="C39" s="157"/>
      <c r="D39" s="325"/>
      <c r="E39" s="158"/>
      <c r="F39" s="158"/>
      <c r="G39" s="153"/>
      <c r="H39" s="362" t="s">
        <v>197</v>
      </c>
      <c r="I39" s="362"/>
      <c r="J39" s="29">
        <f>J26+J37</f>
        <v>801115.01</v>
      </c>
      <c r="K39" s="29">
        <f>K26+K37</f>
        <v>750050.99</v>
      </c>
      <c r="L39" s="150"/>
      <c r="M39" s="28"/>
    </row>
    <row r="40" spans="2:13" ht="12" customHeight="1" x14ac:dyDescent="0.2">
      <c r="B40" s="159"/>
      <c r="C40" s="362" t="s">
        <v>198</v>
      </c>
      <c r="D40" s="362"/>
      <c r="E40" s="29">
        <f>SUM(E30:E39)</f>
        <v>20132802.039999999</v>
      </c>
      <c r="F40" s="29">
        <f>SUM(F30:F39)</f>
        <v>20776146.300000004</v>
      </c>
      <c r="G40" s="160"/>
      <c r="H40" s="154"/>
      <c r="I40" s="139"/>
      <c r="J40" s="31"/>
      <c r="K40" s="31"/>
      <c r="L40" s="150"/>
      <c r="M40" s="28"/>
    </row>
    <row r="41" spans="2:13" ht="12" customHeight="1" x14ac:dyDescent="0.2">
      <c r="B41" s="151"/>
      <c r="C41" s="157"/>
      <c r="D41" s="154"/>
      <c r="E41" s="158"/>
      <c r="F41" s="158"/>
      <c r="G41" s="153"/>
      <c r="H41" s="363" t="s">
        <v>88</v>
      </c>
      <c r="I41" s="363"/>
      <c r="J41" s="158"/>
      <c r="K41" s="158"/>
      <c r="L41" s="150"/>
      <c r="M41" s="28"/>
    </row>
    <row r="42" spans="2:13" ht="12" customHeight="1" x14ac:dyDescent="0.2">
      <c r="B42" s="151"/>
      <c r="C42" s="362" t="s">
        <v>199</v>
      </c>
      <c r="D42" s="362"/>
      <c r="E42" s="29">
        <f>E25+E40</f>
        <v>26936281.25</v>
      </c>
      <c r="F42" s="29">
        <f>F25+F40</f>
        <v>27730552.990000006</v>
      </c>
      <c r="G42" s="153"/>
      <c r="H42" s="154"/>
      <c r="I42" s="139"/>
      <c r="J42" s="158"/>
      <c r="K42" s="158"/>
      <c r="L42" s="150"/>
      <c r="M42" s="28"/>
    </row>
    <row r="43" spans="2:13" ht="12" customHeight="1" x14ac:dyDescent="0.2">
      <c r="B43" s="151"/>
      <c r="C43" s="157"/>
      <c r="D43" s="157"/>
      <c r="E43" s="158"/>
      <c r="F43" s="158"/>
      <c r="G43" s="153"/>
      <c r="H43" s="362" t="s">
        <v>89</v>
      </c>
      <c r="I43" s="362"/>
      <c r="J43" s="29">
        <f>SUM(J45:J47)</f>
        <v>24769647.359999999</v>
      </c>
      <c r="K43" s="29">
        <f>SUM(K45:K47)</f>
        <v>24769647.359999999</v>
      </c>
      <c r="L43" s="150"/>
      <c r="M43" s="28"/>
    </row>
    <row r="44" spans="2:13" ht="12" x14ac:dyDescent="0.2">
      <c r="B44" s="151"/>
      <c r="C44" s="157"/>
      <c r="D44" s="157"/>
      <c r="E44" s="158"/>
      <c r="F44" s="158"/>
      <c r="G44" s="153"/>
      <c r="H44" s="157"/>
      <c r="I44" s="118"/>
      <c r="J44" s="158"/>
      <c r="K44" s="158"/>
      <c r="L44" s="150"/>
      <c r="M44" s="28"/>
    </row>
    <row r="45" spans="2:13" ht="12" customHeight="1" x14ac:dyDescent="0.2">
      <c r="B45" s="151"/>
      <c r="C45" s="157"/>
      <c r="D45" s="157"/>
      <c r="E45" s="158"/>
      <c r="F45" s="158"/>
      <c r="G45" s="153"/>
      <c r="H45" s="361" t="s">
        <v>30</v>
      </c>
      <c r="I45" s="361"/>
      <c r="J45" s="30">
        <v>24769647.359999999</v>
      </c>
      <c r="K45" s="30">
        <v>24769647.359999999</v>
      </c>
      <c r="L45" s="150"/>
      <c r="M45" s="28"/>
    </row>
    <row r="46" spans="2:13" ht="12" customHeight="1" x14ac:dyDescent="0.2">
      <c r="B46" s="151"/>
      <c r="C46" s="157"/>
      <c r="D46" s="162"/>
      <c r="E46" s="162"/>
      <c r="F46" s="158"/>
      <c r="G46" s="153"/>
      <c r="H46" s="361" t="s">
        <v>90</v>
      </c>
      <c r="I46" s="361"/>
      <c r="J46" s="30">
        <v>0</v>
      </c>
      <c r="K46" s="30">
        <v>0</v>
      </c>
      <c r="L46" s="150"/>
      <c r="M46" s="28"/>
    </row>
    <row r="47" spans="2:13" ht="12" customHeight="1" x14ac:dyDescent="0.2">
      <c r="B47" s="151"/>
      <c r="C47" s="157"/>
      <c r="D47" s="162"/>
      <c r="E47" s="162"/>
      <c r="F47" s="158"/>
      <c r="G47" s="153"/>
      <c r="H47" s="361" t="s">
        <v>91</v>
      </c>
      <c r="I47" s="361"/>
      <c r="J47" s="30">
        <v>0</v>
      </c>
      <c r="K47" s="30">
        <v>0</v>
      </c>
      <c r="L47" s="150"/>
      <c r="M47" s="28"/>
    </row>
    <row r="48" spans="2:13" ht="12" x14ac:dyDescent="0.2">
      <c r="B48" s="151"/>
      <c r="C48" s="157"/>
      <c r="D48" s="162"/>
      <c r="E48" s="162"/>
      <c r="F48" s="158"/>
      <c r="G48" s="153"/>
      <c r="H48" s="157"/>
      <c r="I48" s="118"/>
      <c r="J48" s="158"/>
      <c r="K48" s="158"/>
      <c r="L48" s="150"/>
      <c r="M48" s="28"/>
    </row>
    <row r="49" spans="2:13" ht="12" customHeight="1" x14ac:dyDescent="0.2">
      <c r="B49" s="151"/>
      <c r="C49" s="157"/>
      <c r="D49" s="162"/>
      <c r="E49" s="162"/>
      <c r="F49" s="158"/>
      <c r="G49" s="153"/>
      <c r="H49" s="362" t="s">
        <v>92</v>
      </c>
      <c r="I49" s="362"/>
      <c r="J49" s="29">
        <f>SUM(J51:J55)</f>
        <v>1365518.8800000008</v>
      </c>
      <c r="K49" s="29">
        <f>SUM(K51:K55)</f>
        <v>2210854.6399999992</v>
      </c>
      <c r="L49" s="150"/>
      <c r="M49" s="28"/>
    </row>
    <row r="50" spans="2:13" ht="12" x14ac:dyDescent="0.2">
      <c r="B50" s="151"/>
      <c r="C50" s="157"/>
      <c r="D50" s="162"/>
      <c r="E50" s="162"/>
      <c r="F50" s="158"/>
      <c r="G50" s="153"/>
      <c r="H50" s="154"/>
      <c r="I50" s="118"/>
      <c r="J50" s="163"/>
      <c r="K50" s="163"/>
      <c r="L50" s="150"/>
      <c r="M50" s="28"/>
    </row>
    <row r="51" spans="2:13" ht="12" customHeight="1" x14ac:dyDescent="0.2">
      <c r="B51" s="151"/>
      <c r="C51" s="157"/>
      <c r="D51" s="162"/>
      <c r="E51" s="162"/>
      <c r="F51" s="158"/>
      <c r="G51" s="153"/>
      <c r="H51" s="361" t="s">
        <v>93</v>
      </c>
      <c r="I51" s="361"/>
      <c r="J51" s="30">
        <v>274230.78000000003</v>
      </c>
      <c r="K51" s="30">
        <v>-3448966.34</v>
      </c>
      <c r="L51" s="150"/>
      <c r="M51" s="28"/>
    </row>
    <row r="52" spans="2:13" ht="12" customHeight="1" x14ac:dyDescent="0.2">
      <c r="B52" s="151"/>
      <c r="C52" s="157"/>
      <c r="D52" s="162"/>
      <c r="E52" s="162"/>
      <c r="F52" s="158"/>
      <c r="G52" s="153"/>
      <c r="H52" s="361" t="s">
        <v>94</v>
      </c>
      <c r="I52" s="361"/>
      <c r="J52" s="30">
        <v>6156325.9500000002</v>
      </c>
      <c r="K52" s="30">
        <v>9605292.2899999991</v>
      </c>
      <c r="L52" s="150"/>
      <c r="M52" s="28"/>
    </row>
    <row r="53" spans="2:13" ht="12" customHeight="1" x14ac:dyDescent="0.2">
      <c r="B53" s="151"/>
      <c r="C53" s="157"/>
      <c r="D53" s="162"/>
      <c r="E53" s="162"/>
      <c r="F53" s="158"/>
      <c r="G53" s="153"/>
      <c r="H53" s="361" t="s">
        <v>95</v>
      </c>
      <c r="I53" s="361"/>
      <c r="J53" s="30">
        <v>0</v>
      </c>
      <c r="K53" s="30">
        <v>0</v>
      </c>
      <c r="L53" s="150"/>
      <c r="M53" s="28"/>
    </row>
    <row r="54" spans="2:13" ht="12" customHeight="1" x14ac:dyDescent="0.2">
      <c r="B54" s="151"/>
      <c r="C54" s="157"/>
      <c r="D54" s="157"/>
      <c r="E54" s="158"/>
      <c r="F54" s="158"/>
      <c r="G54" s="153"/>
      <c r="H54" s="361" t="s">
        <v>96</v>
      </c>
      <c r="I54" s="361"/>
      <c r="J54" s="30">
        <v>0</v>
      </c>
      <c r="K54" s="30">
        <v>0</v>
      </c>
      <c r="L54" s="150"/>
      <c r="M54" s="28"/>
    </row>
    <row r="55" spans="2:13" ht="12" customHeight="1" x14ac:dyDescent="0.2">
      <c r="B55" s="151"/>
      <c r="C55" s="157"/>
      <c r="D55" s="157"/>
      <c r="E55" s="158"/>
      <c r="F55" s="158"/>
      <c r="G55" s="153"/>
      <c r="H55" s="361" t="s">
        <v>97</v>
      </c>
      <c r="I55" s="361"/>
      <c r="J55" s="30">
        <v>-5065037.8499999996</v>
      </c>
      <c r="K55" s="30">
        <v>-3945471.31</v>
      </c>
      <c r="L55" s="150"/>
      <c r="M55" s="28"/>
    </row>
    <row r="56" spans="2:13" ht="12" x14ac:dyDescent="0.2">
      <c r="B56" s="151"/>
      <c r="C56" s="157"/>
      <c r="D56" s="157"/>
      <c r="E56" s="158"/>
      <c r="F56" s="158"/>
      <c r="G56" s="153"/>
      <c r="H56" s="157"/>
      <c r="I56" s="118"/>
      <c r="J56" s="158"/>
      <c r="K56" s="158"/>
      <c r="L56" s="150"/>
      <c r="M56" s="28"/>
    </row>
    <row r="57" spans="2:13" ht="12" customHeight="1" x14ac:dyDescent="0.2">
      <c r="B57" s="151"/>
      <c r="C57" s="157"/>
      <c r="D57" s="157"/>
      <c r="E57" s="158"/>
      <c r="F57" s="158"/>
      <c r="G57" s="153"/>
      <c r="H57" s="362" t="s">
        <v>200</v>
      </c>
      <c r="I57" s="362"/>
      <c r="J57" s="29">
        <f>SUM(J59:J60)</f>
        <v>0</v>
      </c>
      <c r="K57" s="29">
        <f>SUM(K59:K60)</f>
        <v>0</v>
      </c>
      <c r="L57" s="150"/>
      <c r="M57" s="28"/>
    </row>
    <row r="58" spans="2:13" ht="12" x14ac:dyDescent="0.2">
      <c r="B58" s="151"/>
      <c r="C58" s="157"/>
      <c r="D58" s="157"/>
      <c r="E58" s="158"/>
      <c r="F58" s="158"/>
      <c r="G58" s="153"/>
      <c r="H58" s="157"/>
      <c r="I58" s="118"/>
      <c r="J58" s="158"/>
      <c r="K58" s="158"/>
      <c r="L58" s="150"/>
      <c r="M58" s="28"/>
    </row>
    <row r="59" spans="2:13" ht="12" customHeight="1" x14ac:dyDescent="0.2">
      <c r="B59" s="151"/>
      <c r="C59" s="157"/>
      <c r="D59" s="157"/>
      <c r="E59" s="158"/>
      <c r="F59" s="158"/>
      <c r="G59" s="153"/>
      <c r="H59" s="361" t="s">
        <v>98</v>
      </c>
      <c r="I59" s="361"/>
      <c r="J59" s="30">
        <v>0</v>
      </c>
      <c r="K59" s="30">
        <v>0</v>
      </c>
      <c r="L59" s="150"/>
      <c r="M59" s="28"/>
    </row>
    <row r="60" spans="2:13" ht="12" customHeight="1" x14ac:dyDescent="0.2">
      <c r="B60" s="151"/>
      <c r="C60" s="157"/>
      <c r="D60" s="157"/>
      <c r="E60" s="158"/>
      <c r="F60" s="158"/>
      <c r="G60" s="153"/>
      <c r="H60" s="361" t="s">
        <v>99</v>
      </c>
      <c r="I60" s="361"/>
      <c r="J60" s="30">
        <v>0</v>
      </c>
      <c r="K60" s="30">
        <v>0</v>
      </c>
      <c r="L60" s="150"/>
      <c r="M60" s="28"/>
    </row>
    <row r="61" spans="2:13" ht="12" x14ac:dyDescent="0.2">
      <c r="B61" s="151"/>
      <c r="C61" s="157"/>
      <c r="D61" s="157"/>
      <c r="E61" s="158"/>
      <c r="F61" s="158"/>
      <c r="G61" s="153"/>
      <c r="H61" s="157"/>
      <c r="I61" s="324"/>
      <c r="J61" s="158"/>
      <c r="K61" s="158"/>
      <c r="L61" s="150"/>
      <c r="M61" s="28"/>
    </row>
    <row r="62" spans="2:13" ht="12" customHeight="1" x14ac:dyDescent="0.2">
      <c r="B62" s="151"/>
      <c r="C62" s="157"/>
      <c r="D62" s="157"/>
      <c r="E62" s="158"/>
      <c r="F62" s="158"/>
      <c r="G62" s="153"/>
      <c r="H62" s="362" t="s">
        <v>201</v>
      </c>
      <c r="I62" s="362"/>
      <c r="J62" s="29">
        <f>J43+J49+J57</f>
        <v>26135166.240000002</v>
      </c>
      <c r="K62" s="29">
        <f>K43+K49+K57</f>
        <v>26980502</v>
      </c>
      <c r="L62" s="150"/>
      <c r="M62" s="28"/>
    </row>
    <row r="63" spans="2:13" ht="12" x14ac:dyDescent="0.2">
      <c r="B63" s="151"/>
      <c r="C63" s="157"/>
      <c r="D63" s="157"/>
      <c r="E63" s="158"/>
      <c r="F63" s="158"/>
      <c r="G63" s="153"/>
      <c r="H63" s="157"/>
      <c r="I63" s="118"/>
      <c r="J63" s="158"/>
      <c r="K63" s="158"/>
      <c r="L63" s="150"/>
      <c r="M63" s="28"/>
    </row>
    <row r="64" spans="2:13" ht="12" customHeight="1" x14ac:dyDescent="0.2">
      <c r="B64" s="151"/>
      <c r="C64" s="157"/>
      <c r="D64" s="157"/>
      <c r="E64" s="158"/>
      <c r="F64" s="158"/>
      <c r="G64" s="153"/>
      <c r="H64" s="362" t="s">
        <v>202</v>
      </c>
      <c r="I64" s="362"/>
      <c r="J64" s="29">
        <f>J62+J39</f>
        <v>26936281.250000004</v>
      </c>
      <c r="K64" s="29">
        <f>K62+K39</f>
        <v>27730552.989999998</v>
      </c>
      <c r="L64" s="150"/>
      <c r="M64" s="28"/>
    </row>
    <row r="65" spans="2:13" ht="12" x14ac:dyDescent="0.2">
      <c r="B65" s="164"/>
      <c r="C65" s="165"/>
      <c r="D65" s="165"/>
      <c r="E65" s="165"/>
      <c r="F65" s="165"/>
      <c r="G65" s="166"/>
      <c r="H65" s="165"/>
      <c r="I65" s="165"/>
      <c r="J65" s="165"/>
      <c r="K65" s="165"/>
      <c r="L65" s="167"/>
      <c r="M65" s="28"/>
    </row>
    <row r="66" spans="2:13" ht="12" x14ac:dyDescent="0.2">
      <c r="B66" s="106"/>
      <c r="C66" s="118"/>
      <c r="D66" s="121"/>
      <c r="E66" s="122"/>
      <c r="F66" s="122"/>
      <c r="G66" s="153"/>
      <c r="H66" s="123"/>
      <c r="I66" s="121"/>
      <c r="J66" s="122"/>
      <c r="K66" s="122"/>
      <c r="L66" s="28"/>
      <c r="M66" s="28"/>
    </row>
    <row r="67" spans="2:13" ht="12" x14ac:dyDescent="0.2">
      <c r="B67" s="28"/>
      <c r="C67" s="354" t="s">
        <v>51</v>
      </c>
      <c r="D67" s="354"/>
      <c r="E67" s="354"/>
      <c r="F67" s="354"/>
      <c r="G67" s="354"/>
      <c r="H67" s="354"/>
      <c r="I67" s="354"/>
      <c r="J67" s="354"/>
      <c r="K67" s="354"/>
      <c r="L67" s="28"/>
      <c r="M67" s="28"/>
    </row>
    <row r="68" spans="2:13" ht="12" x14ac:dyDescent="0.2">
      <c r="B68" s="28"/>
      <c r="C68" s="118"/>
      <c r="D68" s="121"/>
      <c r="E68" s="122"/>
      <c r="F68" s="122"/>
      <c r="G68" s="28"/>
      <c r="H68" s="123"/>
      <c r="I68" s="168"/>
      <c r="J68" s="122"/>
      <c r="K68" s="122"/>
      <c r="L68" s="28"/>
      <c r="M68" s="28"/>
    </row>
    <row r="69" spans="2:13" ht="12" x14ac:dyDescent="0.2">
      <c r="B69" s="28"/>
      <c r="C69" s="118"/>
      <c r="D69" s="121"/>
      <c r="E69" s="122"/>
      <c r="F69" s="122"/>
      <c r="G69" s="28"/>
      <c r="H69" s="123"/>
      <c r="I69" s="168"/>
      <c r="J69" s="122"/>
      <c r="K69" s="122"/>
      <c r="L69" s="28"/>
      <c r="M69" s="28"/>
    </row>
    <row r="70" spans="2:13" ht="15" customHeight="1" x14ac:dyDescent="0.2">
      <c r="B70" s="28"/>
      <c r="C70" s="119"/>
      <c r="D70" s="345" t="s">
        <v>175</v>
      </c>
      <c r="E70" s="345"/>
      <c r="F70" s="122"/>
      <c r="G70" s="122"/>
      <c r="H70" s="345" t="s">
        <v>209</v>
      </c>
      <c r="I70" s="345"/>
      <c r="J70" s="117"/>
      <c r="K70" s="122"/>
      <c r="L70" s="28"/>
      <c r="M70" s="28"/>
    </row>
    <row r="71" spans="2:13" ht="15" customHeight="1" x14ac:dyDescent="0.2">
      <c r="B71" s="28"/>
      <c r="C71" s="124"/>
      <c r="D71" s="346" t="s">
        <v>171</v>
      </c>
      <c r="E71" s="346"/>
      <c r="F71" s="125"/>
      <c r="G71" s="125"/>
      <c r="H71" s="346" t="s">
        <v>170</v>
      </c>
      <c r="I71" s="346"/>
      <c r="J71" s="117"/>
      <c r="K71" s="122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53" t="s">
        <v>174</v>
      </c>
      <c r="E73" s="351"/>
      <c r="H73" s="353" t="s">
        <v>189</v>
      </c>
      <c r="I73" s="351"/>
    </row>
    <row r="74" spans="2:13" s="169" customFormat="1" ht="15" customHeight="1" x14ac:dyDescent="0.25">
      <c r="D74" s="352" t="s">
        <v>180</v>
      </c>
      <c r="E74" s="349"/>
      <c r="H74" s="352" t="s">
        <v>190</v>
      </c>
      <c r="I74" s="349"/>
    </row>
    <row r="75" spans="2:13" s="169" customFormat="1" ht="15" customHeight="1" x14ac:dyDescent="0.25">
      <c r="D75" s="170"/>
      <c r="E75" s="131"/>
      <c r="H75" s="170"/>
      <c r="I75" s="131"/>
    </row>
    <row r="76" spans="2:13" s="169" customFormat="1" ht="15" customHeight="1" x14ac:dyDescent="0.25">
      <c r="D76" s="352"/>
      <c r="E76" s="349"/>
      <c r="H76" s="352"/>
      <c r="I76" s="349"/>
    </row>
    <row r="77" spans="2:13" s="169" customFormat="1" ht="15" customHeight="1" x14ac:dyDescent="0.25">
      <c r="D77" s="352"/>
      <c r="E77" s="349"/>
      <c r="H77" s="352"/>
      <c r="I77" s="349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H39" sqref="H39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67"/>
      <c r="E2" s="367"/>
      <c r="F2" s="367"/>
      <c r="G2" s="367"/>
      <c r="H2" s="367"/>
      <c r="I2" s="69"/>
      <c r="J2" s="69"/>
    </row>
    <row r="3" spans="2:10" ht="15" x14ac:dyDescent="0.25">
      <c r="C3" s="69"/>
      <c r="D3" s="367" t="s">
        <v>169</v>
      </c>
      <c r="E3" s="367"/>
      <c r="F3" s="367"/>
      <c r="G3" s="367"/>
      <c r="H3" s="367"/>
      <c r="I3" s="69"/>
      <c r="J3" s="69"/>
    </row>
    <row r="4" spans="2:10" ht="15" x14ac:dyDescent="0.25">
      <c r="C4" s="69"/>
      <c r="D4" s="367" t="s">
        <v>100</v>
      </c>
      <c r="E4" s="367"/>
      <c r="F4" s="367"/>
      <c r="G4" s="367"/>
      <c r="H4" s="367"/>
      <c r="I4" s="69"/>
      <c r="J4" s="69"/>
    </row>
    <row r="5" spans="2:10" ht="15.75" customHeight="1" x14ac:dyDescent="0.25">
      <c r="C5" s="69"/>
      <c r="D5" s="367" t="s">
        <v>221</v>
      </c>
      <c r="E5" s="367"/>
      <c r="F5" s="367"/>
      <c r="G5" s="367"/>
      <c r="H5" s="367"/>
      <c r="I5" s="69"/>
      <c r="J5" s="69"/>
    </row>
    <row r="6" spans="2:10" ht="15" x14ac:dyDescent="0.25">
      <c r="B6" s="71"/>
      <c r="C6" s="72"/>
      <c r="D6" s="367" t="s">
        <v>101</v>
      </c>
      <c r="E6" s="367"/>
      <c r="F6" s="367"/>
      <c r="G6" s="367"/>
      <c r="H6" s="367"/>
      <c r="I6" s="69"/>
      <c r="J6" s="69"/>
    </row>
    <row r="7" spans="2:10" ht="15" x14ac:dyDescent="0.25">
      <c r="B7" s="71"/>
      <c r="C7" s="72"/>
      <c r="D7" s="374"/>
      <c r="E7" s="374"/>
      <c r="F7" s="374"/>
      <c r="G7" s="374"/>
      <c r="H7" s="374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37" t="s">
        <v>2</v>
      </c>
      <c r="D10" s="337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30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72"/>
      <c r="D13" s="372"/>
      <c r="E13" s="50"/>
      <c r="F13" s="51"/>
      <c r="G13" s="51"/>
      <c r="H13" s="51"/>
      <c r="I13" s="51"/>
      <c r="J13" s="38"/>
    </row>
    <row r="14" spans="2:10" ht="15" x14ac:dyDescent="0.25">
      <c r="B14" s="81"/>
      <c r="C14" s="327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65" t="s">
        <v>210</v>
      </c>
      <c r="D15" s="365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66" t="s">
        <v>106</v>
      </c>
      <c r="D16" s="366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66" t="s">
        <v>90</v>
      </c>
      <c r="D17" s="366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66" t="s">
        <v>107</v>
      </c>
      <c r="D18" s="366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27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65" t="s">
        <v>211</v>
      </c>
      <c r="D20" s="365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66" t="s">
        <v>108</v>
      </c>
      <c r="D21" s="366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66" t="s">
        <v>94</v>
      </c>
      <c r="D22" s="366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66" t="s">
        <v>109</v>
      </c>
      <c r="D23" s="366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66" t="s">
        <v>96</v>
      </c>
      <c r="D24" s="366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66" t="s">
        <v>97</v>
      </c>
      <c r="D25" s="366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28"/>
      <c r="D26" s="328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65" t="s">
        <v>212</v>
      </c>
      <c r="D27" s="365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66" t="s">
        <v>182</v>
      </c>
      <c r="D28" s="366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66" t="s">
        <v>99</v>
      </c>
      <c r="D29" s="366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27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73" t="s">
        <v>213</v>
      </c>
      <c r="D31" s="373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65" t="s">
        <v>214</v>
      </c>
      <c r="D33" s="365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66" t="s">
        <v>30</v>
      </c>
      <c r="D34" s="366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66" t="s">
        <v>90</v>
      </c>
      <c r="D35" s="366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66" t="s">
        <v>107</v>
      </c>
      <c r="D36" s="366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27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65" t="s">
        <v>215</v>
      </c>
      <c r="D38" s="365"/>
      <c r="E38" s="53"/>
      <c r="F38" s="53">
        <f>F40</f>
        <v>496504.9700000002</v>
      </c>
      <c r="G38" s="53">
        <f>SUM(G39:G43)</f>
        <v>-1341840.7299999995</v>
      </c>
      <c r="H38" s="53"/>
      <c r="I38" s="53">
        <f t="shared" ref="I38:I43" si="1">SUM(E38:H38)</f>
        <v>-845335.75999999931</v>
      </c>
      <c r="J38" s="38"/>
    </row>
    <row r="39" spans="2:10" ht="15" customHeight="1" x14ac:dyDescent="0.25">
      <c r="B39" s="88"/>
      <c r="C39" s="366" t="s">
        <v>108</v>
      </c>
      <c r="D39" s="366"/>
      <c r="E39" s="55"/>
      <c r="F39" s="54"/>
      <c r="G39" s="54">
        <v>274230.78000000003</v>
      </c>
      <c r="H39" s="54"/>
      <c r="I39" s="54">
        <f t="shared" si="1"/>
        <v>274230.78000000003</v>
      </c>
      <c r="J39" s="38"/>
    </row>
    <row r="40" spans="2:10" ht="15" customHeight="1" x14ac:dyDescent="0.25">
      <c r="B40" s="88"/>
      <c r="C40" s="366" t="s">
        <v>94</v>
      </c>
      <c r="D40" s="366"/>
      <c r="E40" s="55"/>
      <c r="F40" s="54">
        <f>-3448966.34-F25</f>
        <v>496504.9700000002</v>
      </c>
      <c r="G40" s="54">
        <v>3448966.34</v>
      </c>
      <c r="H40" s="54"/>
      <c r="I40" s="54">
        <f t="shared" si="1"/>
        <v>3945471.31</v>
      </c>
      <c r="J40" s="38"/>
    </row>
    <row r="41" spans="2:10" ht="15" x14ac:dyDescent="0.25">
      <c r="B41" s="88"/>
      <c r="C41" s="366" t="s">
        <v>109</v>
      </c>
      <c r="D41" s="366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66" t="s">
        <v>96</v>
      </c>
      <c r="D42" s="366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66" t="s">
        <v>97</v>
      </c>
      <c r="D43" s="366"/>
      <c r="E43" s="55"/>
      <c r="F43" s="54"/>
      <c r="G43" s="54">
        <f>'Edo. Sit. Finan. 2021'!J55</f>
        <v>-5065037.8499999996</v>
      </c>
      <c r="H43" s="54"/>
      <c r="I43" s="54">
        <f t="shared" si="1"/>
        <v>-5065037.8499999996</v>
      </c>
      <c r="J43" s="38"/>
    </row>
    <row r="44" spans="2:10" ht="15" x14ac:dyDescent="0.25">
      <c r="B44" s="88"/>
      <c r="C44" s="328"/>
      <c r="D44" s="328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65" t="s">
        <v>216</v>
      </c>
      <c r="D45" s="365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66" t="s">
        <v>182</v>
      </c>
      <c r="D46" s="366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66" t="s">
        <v>99</v>
      </c>
      <c r="D47" s="366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28"/>
      <c r="D48" s="328"/>
      <c r="E48" s="54"/>
      <c r="F48" s="55"/>
      <c r="G48" s="55"/>
      <c r="H48" s="54"/>
      <c r="I48" s="52"/>
      <c r="J48" s="38"/>
    </row>
    <row r="49" spans="2:11" ht="15" x14ac:dyDescent="0.25">
      <c r="B49" s="39"/>
      <c r="C49" s="368" t="s">
        <v>217</v>
      </c>
      <c r="D49" s="368"/>
      <c r="E49" s="58">
        <f>E31+E33</f>
        <v>24769647.359999999</v>
      </c>
      <c r="F49" s="58">
        <f>F31+F38</f>
        <v>6156325.9499999993</v>
      </c>
      <c r="G49" s="58">
        <f>G31+G38</f>
        <v>-4790807.0699999994</v>
      </c>
      <c r="H49" s="58">
        <f>H31+H45</f>
        <v>0</v>
      </c>
      <c r="I49" s="58">
        <f>SUM(E49:H49)</f>
        <v>26135166.239999998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30"/>
    </row>
    <row r="52" spans="2:11" ht="15" x14ac:dyDescent="0.25">
      <c r="B52" s="67"/>
      <c r="C52" s="369" t="s">
        <v>51</v>
      </c>
      <c r="D52" s="369"/>
      <c r="E52" s="369"/>
      <c r="F52" s="369"/>
      <c r="G52" s="369"/>
      <c r="H52" s="369"/>
      <c r="I52" s="369"/>
      <c r="J52" s="369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0"/>
      <c r="E54" s="370"/>
      <c r="F54" s="99"/>
      <c r="G54" s="67"/>
      <c r="H54" s="371"/>
      <c r="I54" s="371"/>
      <c r="J54" s="99"/>
      <c r="K54" s="99"/>
    </row>
    <row r="55" spans="2:11" ht="15" customHeight="1" x14ac:dyDescent="0.25">
      <c r="B55" s="67"/>
      <c r="C55" s="64"/>
      <c r="D55" s="345" t="s">
        <v>175</v>
      </c>
      <c r="E55" s="345"/>
      <c r="F55" s="99"/>
      <c r="G55" s="99"/>
      <c r="H55" s="345" t="s">
        <v>207</v>
      </c>
      <c r="I55" s="345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46" t="s">
        <v>171</v>
      </c>
      <c r="E57" s="346"/>
      <c r="F57" s="62"/>
      <c r="G57" s="62"/>
      <c r="H57" s="346" t="s">
        <v>170</v>
      </c>
      <c r="I57" s="346"/>
      <c r="J57" s="102"/>
      <c r="K57" s="99"/>
    </row>
    <row r="58" spans="2:11" ht="30" customHeight="1" x14ac:dyDescent="0.25"/>
    <row r="59" spans="2:11" s="127" customFormat="1" ht="15" customHeight="1" x14ac:dyDescent="0.25">
      <c r="D59" s="350" t="s">
        <v>174</v>
      </c>
      <c r="E59" s="351"/>
      <c r="H59" s="350" t="s">
        <v>189</v>
      </c>
      <c r="I59" s="351"/>
    </row>
    <row r="60" spans="2:11" s="128" customFormat="1" ht="15" customHeight="1" x14ac:dyDescent="0.25">
      <c r="D60" s="348" t="s">
        <v>180</v>
      </c>
      <c r="E60" s="349"/>
      <c r="H60" s="348" t="s">
        <v>190</v>
      </c>
      <c r="I60" s="349"/>
    </row>
    <row r="61" spans="2:11" s="128" customFormat="1" ht="15" customHeight="1" x14ac:dyDescent="0.25">
      <c r="D61" s="348"/>
      <c r="E61" s="349"/>
      <c r="H61" s="348"/>
      <c r="I61" s="349"/>
    </row>
    <row r="62" spans="2:11" s="128" customFormat="1" ht="15" customHeight="1" x14ac:dyDescent="0.25">
      <c r="D62" s="348"/>
      <c r="E62" s="349"/>
      <c r="H62" s="348"/>
      <c r="I62" s="349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D87" sqref="D87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21"/>
      <c r="C1" s="222"/>
      <c r="D1" s="223"/>
      <c r="E1" s="224"/>
      <c r="F1" s="224"/>
      <c r="G1" s="223"/>
      <c r="H1" s="222"/>
    </row>
    <row r="2" spans="2:8" ht="9" customHeight="1" x14ac:dyDescent="0.25">
      <c r="B2" s="6"/>
      <c r="C2" s="6"/>
      <c r="D2" s="192"/>
      <c r="E2" s="6"/>
      <c r="F2" s="6"/>
      <c r="G2" s="6"/>
      <c r="H2" s="6"/>
    </row>
    <row r="3" spans="2:8" ht="15" x14ac:dyDescent="0.25">
      <c r="B3" s="4"/>
      <c r="D3" s="338"/>
      <c r="E3" s="338"/>
      <c r="F3" s="175"/>
      <c r="G3" s="175"/>
      <c r="H3" s="175"/>
    </row>
    <row r="4" spans="2:8" s="225" customFormat="1" ht="28.5" customHeight="1" x14ac:dyDescent="0.25">
      <c r="B4" s="176"/>
      <c r="C4" s="105"/>
      <c r="D4" s="338" t="s">
        <v>169</v>
      </c>
      <c r="E4" s="338"/>
      <c r="F4" s="175"/>
      <c r="G4" s="175"/>
      <c r="H4" s="176"/>
    </row>
    <row r="5" spans="2:8" ht="15" x14ac:dyDescent="0.25">
      <c r="B5" s="321"/>
      <c r="D5" s="338" t="s">
        <v>110</v>
      </c>
      <c r="E5" s="338"/>
      <c r="F5" s="175"/>
      <c r="G5" s="175"/>
      <c r="H5" s="176"/>
    </row>
    <row r="6" spans="2:8" ht="15" x14ac:dyDescent="0.25">
      <c r="B6" s="321"/>
      <c r="D6" s="338" t="s">
        <v>221</v>
      </c>
      <c r="E6" s="338"/>
      <c r="F6" s="175"/>
      <c r="G6" s="175"/>
      <c r="H6" s="176"/>
    </row>
    <row r="7" spans="2:8" ht="15" x14ac:dyDescent="0.25">
      <c r="B7" s="321"/>
      <c r="C7" s="178"/>
      <c r="D7" s="338" t="s">
        <v>1</v>
      </c>
      <c r="E7" s="338"/>
      <c r="F7" s="179"/>
      <c r="G7" s="179"/>
    </row>
    <row r="8" spans="2:8" ht="10.5" customHeight="1" x14ac:dyDescent="0.25">
      <c r="B8" s="175"/>
      <c r="C8" s="175"/>
      <c r="D8" s="175"/>
      <c r="E8" s="175"/>
      <c r="F8" s="175"/>
      <c r="G8" s="175"/>
    </row>
    <row r="9" spans="2:8" ht="11.25" customHeight="1" x14ac:dyDescent="0.25">
      <c r="B9" s="321"/>
      <c r="C9" s="226"/>
      <c r="D9" s="226"/>
      <c r="E9" s="226"/>
      <c r="F9" s="226"/>
      <c r="G9" s="177"/>
      <c r="H9" s="6"/>
    </row>
    <row r="10" spans="2:8" ht="8.25" customHeight="1" x14ac:dyDescent="0.25">
      <c r="B10" s="180"/>
      <c r="C10" s="180"/>
      <c r="D10" s="180"/>
      <c r="E10" s="181"/>
      <c r="F10" s="181"/>
      <c r="G10" s="182"/>
      <c r="H10" s="6"/>
    </row>
    <row r="11" spans="2:8" ht="15" x14ac:dyDescent="0.25">
      <c r="B11" s="60"/>
      <c r="C11" s="337" t="s">
        <v>2</v>
      </c>
      <c r="D11" s="337"/>
      <c r="E11" s="183" t="s">
        <v>111</v>
      </c>
      <c r="F11" s="183" t="s">
        <v>112</v>
      </c>
      <c r="G11" s="320"/>
      <c r="H11" s="320"/>
    </row>
    <row r="12" spans="2:8" ht="15" x14ac:dyDescent="0.25">
      <c r="B12" s="186"/>
      <c r="C12" s="187"/>
      <c r="D12" s="187"/>
      <c r="E12" s="188"/>
      <c r="F12" s="188"/>
      <c r="G12" s="4"/>
      <c r="H12" s="189"/>
    </row>
    <row r="13" spans="2:8" ht="15" x14ac:dyDescent="0.25">
      <c r="B13" s="227"/>
      <c r="C13" s="228"/>
      <c r="D13" s="228"/>
      <c r="E13" s="229"/>
      <c r="F13" s="229"/>
      <c r="G13" s="192"/>
      <c r="H13" s="189"/>
    </row>
    <row r="14" spans="2:8" ht="15" x14ac:dyDescent="0.25">
      <c r="B14" s="197"/>
      <c r="C14" s="341" t="s">
        <v>52</v>
      </c>
      <c r="D14" s="341"/>
      <c r="E14" s="230">
        <v>794271.74</v>
      </c>
      <c r="F14" s="230">
        <v>0</v>
      </c>
      <c r="G14" s="192"/>
      <c r="H14" s="189"/>
    </row>
    <row r="15" spans="2:8" ht="15" x14ac:dyDescent="0.25">
      <c r="B15" s="194"/>
      <c r="C15" s="322"/>
      <c r="D15" s="231"/>
      <c r="E15" s="232"/>
      <c r="F15" s="232"/>
      <c r="G15" s="192"/>
      <c r="H15" s="189"/>
    </row>
    <row r="16" spans="2:8" ht="15" x14ac:dyDescent="0.25">
      <c r="B16" s="194"/>
      <c r="C16" s="341" t="s">
        <v>54</v>
      </c>
      <c r="D16" s="341"/>
      <c r="E16" s="230">
        <v>150927.48000000001</v>
      </c>
      <c r="F16" s="230">
        <v>0</v>
      </c>
      <c r="G16" s="192"/>
      <c r="H16" s="189"/>
    </row>
    <row r="17" spans="2:8" ht="15" x14ac:dyDescent="0.25">
      <c r="B17" s="194"/>
      <c r="C17" s="322"/>
      <c r="D17" s="231"/>
      <c r="E17" s="232"/>
      <c r="F17" s="232"/>
      <c r="G17" s="192"/>
      <c r="H17" s="189"/>
    </row>
    <row r="18" spans="2:8" ht="15" x14ac:dyDescent="0.25">
      <c r="B18" s="197"/>
      <c r="C18" s="336" t="s">
        <v>56</v>
      </c>
      <c r="D18" s="336"/>
      <c r="E18" s="233">
        <v>144754.01</v>
      </c>
      <c r="F18" s="233">
        <v>0</v>
      </c>
      <c r="G18" s="192"/>
      <c r="H18" s="189"/>
    </row>
    <row r="19" spans="2:8" ht="15" x14ac:dyDescent="0.25">
      <c r="B19" s="197"/>
      <c r="C19" s="336" t="s">
        <v>58</v>
      </c>
      <c r="D19" s="336"/>
      <c r="E19" s="233">
        <v>6173.47</v>
      </c>
      <c r="F19" s="233">
        <v>0</v>
      </c>
      <c r="G19" s="192"/>
      <c r="H19" s="189"/>
    </row>
    <row r="20" spans="2:8" ht="15" x14ac:dyDescent="0.25">
      <c r="B20" s="197"/>
      <c r="C20" s="336" t="s">
        <v>60</v>
      </c>
      <c r="D20" s="336"/>
      <c r="E20" s="233">
        <v>0</v>
      </c>
      <c r="F20" s="233">
        <v>0</v>
      </c>
      <c r="G20" s="192"/>
      <c r="H20" s="189"/>
    </row>
    <row r="21" spans="2:8" ht="15" x14ac:dyDescent="0.25">
      <c r="B21" s="197"/>
      <c r="C21" s="336" t="s">
        <v>62</v>
      </c>
      <c r="D21" s="336"/>
      <c r="E21" s="233">
        <v>0</v>
      </c>
      <c r="F21" s="233">
        <v>0</v>
      </c>
      <c r="G21" s="192"/>
      <c r="H21" s="189"/>
    </row>
    <row r="22" spans="2:8" ht="15" x14ac:dyDescent="0.25">
      <c r="B22" s="197"/>
      <c r="C22" s="336" t="s">
        <v>64</v>
      </c>
      <c r="D22" s="336"/>
      <c r="E22" s="233">
        <v>0</v>
      </c>
      <c r="F22" s="233">
        <v>0</v>
      </c>
      <c r="G22" s="192"/>
      <c r="H22" s="189"/>
    </row>
    <row r="23" spans="2:8" ht="15" customHeight="1" x14ac:dyDescent="0.25">
      <c r="B23" s="197"/>
      <c r="C23" s="336" t="s">
        <v>66</v>
      </c>
      <c r="D23" s="336"/>
      <c r="E23" s="233">
        <v>0</v>
      </c>
      <c r="F23" s="233">
        <v>0</v>
      </c>
      <c r="G23" s="192"/>
      <c r="H23" s="189"/>
    </row>
    <row r="24" spans="2:8" ht="15" x14ac:dyDescent="0.25">
      <c r="B24" s="197"/>
      <c r="C24" s="336" t="s">
        <v>68</v>
      </c>
      <c r="D24" s="336"/>
      <c r="E24" s="233">
        <v>0</v>
      </c>
      <c r="F24" s="233">
        <v>0</v>
      </c>
      <c r="G24" s="192"/>
      <c r="H24" s="189"/>
    </row>
    <row r="25" spans="2:8" ht="15" x14ac:dyDescent="0.25">
      <c r="B25" s="194"/>
      <c r="C25" s="322"/>
      <c r="D25" s="231"/>
      <c r="E25" s="232"/>
      <c r="F25" s="232"/>
      <c r="G25" s="192"/>
      <c r="H25" s="189"/>
    </row>
    <row r="26" spans="2:8" ht="15" x14ac:dyDescent="0.25">
      <c r="B26" s="194"/>
      <c r="C26" s="341" t="s">
        <v>71</v>
      </c>
      <c r="D26" s="341"/>
      <c r="E26" s="230">
        <v>643344.26</v>
      </c>
      <c r="F26" s="230">
        <v>0</v>
      </c>
      <c r="G26" s="192"/>
      <c r="H26" s="189"/>
    </row>
    <row r="27" spans="2:8" ht="15" x14ac:dyDescent="0.25">
      <c r="B27" s="194"/>
      <c r="C27" s="322"/>
      <c r="D27" s="231"/>
      <c r="E27" s="232"/>
      <c r="F27" s="232"/>
      <c r="G27" s="192"/>
      <c r="H27" s="189"/>
    </row>
    <row r="28" spans="2:8" ht="15" x14ac:dyDescent="0.25">
      <c r="B28" s="197"/>
      <c r="C28" s="336" t="s">
        <v>73</v>
      </c>
      <c r="D28" s="336"/>
      <c r="E28" s="233">
        <v>0</v>
      </c>
      <c r="F28" s="233">
        <v>0</v>
      </c>
      <c r="G28" s="192"/>
      <c r="H28" s="189"/>
    </row>
    <row r="29" spans="2:8" ht="15" customHeight="1" x14ac:dyDescent="0.25">
      <c r="B29" s="197"/>
      <c r="C29" s="336" t="s">
        <v>75</v>
      </c>
      <c r="D29" s="336"/>
      <c r="E29" s="233">
        <v>0</v>
      </c>
      <c r="F29" s="233">
        <v>0</v>
      </c>
      <c r="G29" s="192"/>
      <c r="H29" s="189"/>
    </row>
    <row r="30" spans="2:8" ht="15" customHeight="1" x14ac:dyDescent="0.25">
      <c r="B30" s="197"/>
      <c r="C30" s="336" t="s">
        <v>77</v>
      </c>
      <c r="D30" s="336"/>
      <c r="E30" s="233">
        <v>0</v>
      </c>
      <c r="F30" s="233">
        <v>0</v>
      </c>
      <c r="G30" s="192"/>
      <c r="H30" s="189"/>
    </row>
    <row r="31" spans="2:8" ht="15" x14ac:dyDescent="0.25">
      <c r="B31" s="197"/>
      <c r="C31" s="336" t="s">
        <v>79</v>
      </c>
      <c r="D31" s="336"/>
      <c r="E31" s="233">
        <v>0</v>
      </c>
      <c r="F31" s="233">
        <v>292724.62</v>
      </c>
      <c r="G31" s="192"/>
      <c r="H31" s="189"/>
    </row>
    <row r="32" spans="2:8" ht="15" x14ac:dyDescent="0.25">
      <c r="B32" s="197"/>
      <c r="C32" s="336" t="s">
        <v>81</v>
      </c>
      <c r="D32" s="336"/>
      <c r="E32" s="233">
        <v>0</v>
      </c>
      <c r="F32" s="233">
        <v>0</v>
      </c>
      <c r="G32" s="192"/>
      <c r="H32" s="189"/>
    </row>
    <row r="33" spans="2:8" ht="15" customHeight="1" x14ac:dyDescent="0.25">
      <c r="B33" s="197"/>
      <c r="C33" s="336" t="s">
        <v>83</v>
      </c>
      <c r="D33" s="336"/>
      <c r="E33" s="233">
        <v>936068.88</v>
      </c>
      <c r="F33" s="233">
        <v>0</v>
      </c>
      <c r="G33" s="192"/>
      <c r="H33" s="189"/>
    </row>
    <row r="34" spans="2:8" ht="15" x14ac:dyDescent="0.25">
      <c r="B34" s="197"/>
      <c r="C34" s="336" t="s">
        <v>85</v>
      </c>
      <c r="D34" s="336"/>
      <c r="E34" s="233">
        <v>0</v>
      </c>
      <c r="F34" s="233">
        <v>0</v>
      </c>
      <c r="G34" s="192"/>
      <c r="H34" s="189"/>
    </row>
    <row r="35" spans="2:8" ht="15" customHeight="1" x14ac:dyDescent="0.25">
      <c r="B35" s="197"/>
      <c r="C35" s="336" t="s">
        <v>86</v>
      </c>
      <c r="D35" s="336"/>
      <c r="E35" s="233">
        <v>0</v>
      </c>
      <c r="F35" s="233">
        <v>0</v>
      </c>
      <c r="G35" s="192"/>
      <c r="H35" s="189"/>
    </row>
    <row r="36" spans="2:8" ht="15" x14ac:dyDescent="0.25">
      <c r="B36" s="197"/>
      <c r="C36" s="336" t="s">
        <v>87</v>
      </c>
      <c r="D36" s="336"/>
      <c r="E36" s="233">
        <v>0</v>
      </c>
      <c r="F36" s="233">
        <v>0</v>
      </c>
      <c r="G36" s="192"/>
      <c r="H36" s="189"/>
    </row>
    <row r="37" spans="2:8" ht="15" x14ac:dyDescent="0.25">
      <c r="B37" s="194"/>
      <c r="C37" s="322"/>
      <c r="D37" s="231"/>
      <c r="E37" s="234"/>
      <c r="F37" s="234"/>
      <c r="G37" s="192"/>
      <c r="H37" s="189"/>
    </row>
    <row r="38" spans="2:8" ht="15" x14ac:dyDescent="0.25">
      <c r="B38" s="197"/>
      <c r="C38" s="341" t="s">
        <v>53</v>
      </c>
      <c r="D38" s="341"/>
      <c r="E38" s="230">
        <v>51064.02</v>
      </c>
      <c r="F38" s="230">
        <v>0</v>
      </c>
      <c r="G38" s="192"/>
      <c r="H38" s="189"/>
    </row>
    <row r="39" spans="2:8" ht="15" x14ac:dyDescent="0.25">
      <c r="B39" s="197"/>
      <c r="C39" s="322"/>
      <c r="D39" s="322"/>
      <c r="E39" s="232"/>
      <c r="F39" s="232"/>
      <c r="G39" s="192"/>
      <c r="H39" s="189"/>
    </row>
    <row r="40" spans="2:8" ht="15" x14ac:dyDescent="0.25">
      <c r="B40" s="197"/>
      <c r="C40" s="341" t="s">
        <v>55</v>
      </c>
      <c r="D40" s="341"/>
      <c r="E40" s="230">
        <v>51064.02</v>
      </c>
      <c r="F40" s="230">
        <v>0</v>
      </c>
      <c r="G40" s="192"/>
      <c r="H40" s="189"/>
    </row>
    <row r="41" spans="2:8" ht="15" x14ac:dyDescent="0.25">
      <c r="B41" s="197"/>
      <c r="C41" s="322"/>
      <c r="D41" s="322"/>
      <c r="E41" s="232"/>
      <c r="F41" s="232"/>
      <c r="G41" s="192"/>
      <c r="H41" s="189"/>
    </row>
    <row r="42" spans="2:8" ht="15" x14ac:dyDescent="0.25">
      <c r="B42" s="197"/>
      <c r="C42" s="336" t="s">
        <v>57</v>
      </c>
      <c r="D42" s="336"/>
      <c r="E42" s="233">
        <v>51064.02</v>
      </c>
      <c r="F42" s="233">
        <v>0</v>
      </c>
      <c r="G42" s="192"/>
      <c r="H42" s="189"/>
    </row>
    <row r="43" spans="2:8" ht="15" x14ac:dyDescent="0.25">
      <c r="B43" s="197"/>
      <c r="C43" s="336" t="s">
        <v>59</v>
      </c>
      <c r="D43" s="336"/>
      <c r="E43" s="233">
        <v>0</v>
      </c>
      <c r="F43" s="233">
        <v>0</v>
      </c>
      <c r="G43" s="192"/>
      <c r="H43" s="189"/>
    </row>
    <row r="44" spans="2:8" ht="15" customHeight="1" x14ac:dyDescent="0.25">
      <c r="B44" s="197"/>
      <c r="C44" s="336" t="s">
        <v>61</v>
      </c>
      <c r="D44" s="336"/>
      <c r="E44" s="233">
        <v>0</v>
      </c>
      <c r="F44" s="233">
        <v>0</v>
      </c>
      <c r="G44" s="192"/>
      <c r="H44" s="189"/>
    </row>
    <row r="45" spans="2:8" ht="15" x14ac:dyDescent="0.25">
      <c r="B45" s="197"/>
      <c r="C45" s="336" t="s">
        <v>63</v>
      </c>
      <c r="D45" s="336"/>
      <c r="E45" s="233">
        <v>0</v>
      </c>
      <c r="F45" s="233">
        <v>0</v>
      </c>
      <c r="G45" s="192"/>
      <c r="H45" s="189"/>
    </row>
    <row r="46" spans="2:8" ht="15" x14ac:dyDescent="0.25">
      <c r="B46" s="197"/>
      <c r="C46" s="336" t="s">
        <v>65</v>
      </c>
      <c r="D46" s="336"/>
      <c r="E46" s="233">
        <v>0</v>
      </c>
      <c r="F46" s="233">
        <v>0</v>
      </c>
      <c r="G46" s="192"/>
      <c r="H46" s="189"/>
    </row>
    <row r="47" spans="2:8" ht="15" customHeight="1" x14ac:dyDescent="0.25">
      <c r="B47" s="197"/>
      <c r="C47" s="336" t="s">
        <v>67</v>
      </c>
      <c r="D47" s="336"/>
      <c r="E47" s="233">
        <v>0</v>
      </c>
      <c r="F47" s="233">
        <v>0</v>
      </c>
      <c r="G47" s="192"/>
      <c r="H47" s="189"/>
    </row>
    <row r="48" spans="2:8" ht="15" x14ac:dyDescent="0.25">
      <c r="B48" s="197"/>
      <c r="C48" s="336" t="s">
        <v>69</v>
      </c>
      <c r="D48" s="336"/>
      <c r="E48" s="233">
        <v>0</v>
      </c>
      <c r="F48" s="233">
        <v>0</v>
      </c>
      <c r="G48" s="192"/>
      <c r="H48" s="189"/>
    </row>
    <row r="49" spans="2:8" ht="15" x14ac:dyDescent="0.25">
      <c r="B49" s="197"/>
      <c r="C49" s="336" t="s">
        <v>70</v>
      </c>
      <c r="D49" s="336"/>
      <c r="E49" s="233">
        <v>0</v>
      </c>
      <c r="F49" s="233">
        <v>0</v>
      </c>
      <c r="G49" s="192"/>
      <c r="H49" s="189"/>
    </row>
    <row r="50" spans="2:8" ht="15" x14ac:dyDescent="0.25">
      <c r="B50" s="197"/>
      <c r="C50" s="322"/>
      <c r="D50" s="322"/>
      <c r="E50" s="232"/>
      <c r="F50" s="232"/>
      <c r="G50" s="192"/>
      <c r="H50" s="189"/>
    </row>
    <row r="51" spans="2:8" ht="15" x14ac:dyDescent="0.25">
      <c r="B51" s="197"/>
      <c r="C51" s="342" t="s">
        <v>72</v>
      </c>
      <c r="D51" s="342"/>
      <c r="E51" s="230">
        <v>0</v>
      </c>
      <c r="F51" s="230">
        <v>0</v>
      </c>
      <c r="G51" s="192"/>
      <c r="H51" s="189"/>
    </row>
    <row r="52" spans="2:8" ht="15" x14ac:dyDescent="0.25">
      <c r="B52" s="197"/>
      <c r="C52" s="322"/>
      <c r="D52" s="322"/>
      <c r="E52" s="232"/>
      <c r="F52" s="232"/>
      <c r="G52" s="192"/>
      <c r="H52" s="189"/>
    </row>
    <row r="53" spans="2:8" ht="15" x14ac:dyDescent="0.25">
      <c r="B53" s="197"/>
      <c r="C53" s="336" t="s">
        <v>74</v>
      </c>
      <c r="D53" s="336"/>
      <c r="E53" s="233">
        <v>0</v>
      </c>
      <c r="F53" s="233">
        <v>0</v>
      </c>
      <c r="G53" s="192"/>
      <c r="H53" s="189"/>
    </row>
    <row r="54" spans="2:8" ht="15" x14ac:dyDescent="0.25">
      <c r="B54" s="197"/>
      <c r="C54" s="336" t="s">
        <v>76</v>
      </c>
      <c r="D54" s="336"/>
      <c r="E54" s="233">
        <v>0</v>
      </c>
      <c r="F54" s="233">
        <v>0</v>
      </c>
      <c r="G54" s="192"/>
      <c r="H54" s="189"/>
    </row>
    <row r="55" spans="2:8" ht="15" x14ac:dyDescent="0.25">
      <c r="B55" s="197"/>
      <c r="C55" s="336" t="s">
        <v>78</v>
      </c>
      <c r="D55" s="336"/>
      <c r="E55" s="233">
        <v>0</v>
      </c>
      <c r="F55" s="233">
        <v>0</v>
      </c>
      <c r="G55" s="192"/>
      <c r="H55" s="189"/>
    </row>
    <row r="56" spans="2:8" ht="15" x14ac:dyDescent="0.25">
      <c r="B56" s="197"/>
      <c r="C56" s="336" t="s">
        <v>80</v>
      </c>
      <c r="D56" s="336"/>
      <c r="E56" s="233">
        <v>0</v>
      </c>
      <c r="F56" s="233">
        <v>0</v>
      </c>
      <c r="G56" s="192"/>
      <c r="H56" s="189"/>
    </row>
    <row r="57" spans="2:8" ht="15" customHeight="1" x14ac:dyDescent="0.25">
      <c r="B57" s="197"/>
      <c r="C57" s="336" t="s">
        <v>82</v>
      </c>
      <c r="D57" s="336"/>
      <c r="E57" s="233">
        <v>0</v>
      </c>
      <c r="F57" s="233">
        <v>0</v>
      </c>
      <c r="G57" s="192"/>
      <c r="H57" s="189"/>
    </row>
    <row r="58" spans="2:8" ht="15" x14ac:dyDescent="0.25">
      <c r="B58" s="197"/>
      <c r="C58" s="336" t="s">
        <v>84</v>
      </c>
      <c r="D58" s="336"/>
      <c r="E58" s="233">
        <v>0</v>
      </c>
      <c r="F58" s="233">
        <v>0</v>
      </c>
      <c r="G58" s="192"/>
      <c r="H58" s="189"/>
    </row>
    <row r="59" spans="2:8" ht="15" x14ac:dyDescent="0.25">
      <c r="B59" s="197"/>
      <c r="C59" s="322"/>
      <c r="D59" s="322"/>
      <c r="E59" s="234"/>
      <c r="F59" s="234"/>
      <c r="G59" s="192"/>
      <c r="H59" s="189"/>
    </row>
    <row r="60" spans="2:8" ht="15" x14ac:dyDescent="0.25">
      <c r="B60" s="197"/>
      <c r="C60" s="341" t="s">
        <v>88</v>
      </c>
      <c r="D60" s="341"/>
      <c r="E60" s="230">
        <v>0</v>
      </c>
      <c r="F60" s="230">
        <v>845335.76</v>
      </c>
      <c r="G60" s="192"/>
      <c r="H60" s="189"/>
    </row>
    <row r="61" spans="2:8" ht="15" x14ac:dyDescent="0.25">
      <c r="B61" s="197"/>
      <c r="C61" s="322"/>
      <c r="D61" s="322"/>
      <c r="E61" s="232"/>
      <c r="F61" s="232"/>
      <c r="G61" s="192"/>
      <c r="H61" s="189"/>
    </row>
    <row r="62" spans="2:8" ht="15" x14ac:dyDescent="0.25">
      <c r="B62" s="197"/>
      <c r="C62" s="341" t="s">
        <v>89</v>
      </c>
      <c r="D62" s="341"/>
      <c r="E62" s="230">
        <v>0</v>
      </c>
      <c r="F62" s="230">
        <v>0</v>
      </c>
      <c r="G62" s="192"/>
      <c r="H62" s="189"/>
    </row>
    <row r="63" spans="2:8" ht="15" x14ac:dyDescent="0.25">
      <c r="B63" s="194"/>
      <c r="C63" s="336" t="s">
        <v>30</v>
      </c>
      <c r="D63" s="336"/>
      <c r="E63" s="233">
        <v>0</v>
      </c>
      <c r="F63" s="233">
        <v>0</v>
      </c>
      <c r="G63" s="192"/>
      <c r="H63" s="189"/>
    </row>
    <row r="64" spans="2:8" ht="15" x14ac:dyDescent="0.25">
      <c r="B64" s="197"/>
      <c r="C64" s="336" t="s">
        <v>90</v>
      </c>
      <c r="D64" s="336"/>
      <c r="E64" s="233">
        <v>0</v>
      </c>
      <c r="F64" s="233">
        <v>0</v>
      </c>
      <c r="G64" s="192"/>
      <c r="H64" s="189"/>
    </row>
    <row r="65" spans="2:8" ht="15" customHeight="1" x14ac:dyDescent="0.25">
      <c r="B65" s="194"/>
      <c r="C65" s="336" t="s">
        <v>91</v>
      </c>
      <c r="D65" s="336"/>
      <c r="E65" s="233">
        <v>0</v>
      </c>
      <c r="F65" s="233">
        <v>0</v>
      </c>
      <c r="G65" s="192"/>
      <c r="H65" s="189"/>
    </row>
    <row r="66" spans="2:8" ht="15" x14ac:dyDescent="0.25">
      <c r="B66" s="197"/>
      <c r="C66" s="322"/>
      <c r="D66" s="322"/>
      <c r="E66" s="232"/>
      <c r="F66" s="232"/>
      <c r="G66" s="192"/>
      <c r="H66" s="189"/>
    </row>
    <row r="67" spans="2:8" ht="15" x14ac:dyDescent="0.25">
      <c r="B67" s="197"/>
      <c r="C67" s="341" t="s">
        <v>92</v>
      </c>
      <c r="D67" s="341"/>
      <c r="E67" s="230">
        <v>0</v>
      </c>
      <c r="F67" s="230">
        <v>845335.76</v>
      </c>
      <c r="G67" s="192"/>
      <c r="H67" s="189"/>
    </row>
    <row r="68" spans="2:8" ht="15" x14ac:dyDescent="0.25">
      <c r="B68" s="197"/>
      <c r="C68" s="322"/>
      <c r="D68" s="322"/>
      <c r="E68" s="232"/>
      <c r="F68" s="232"/>
      <c r="G68" s="192"/>
      <c r="H68" s="189"/>
    </row>
    <row r="69" spans="2:8" ht="15" x14ac:dyDescent="0.25">
      <c r="B69" s="197"/>
      <c r="C69" s="336" t="s">
        <v>93</v>
      </c>
      <c r="D69" s="336"/>
      <c r="E69" s="233">
        <v>3723197.12</v>
      </c>
      <c r="F69" s="233">
        <v>0</v>
      </c>
      <c r="G69" s="192"/>
      <c r="H69" s="189"/>
    </row>
    <row r="70" spans="2:8" ht="15" x14ac:dyDescent="0.25">
      <c r="B70" s="197"/>
      <c r="C70" s="336" t="s">
        <v>94</v>
      </c>
      <c r="D70" s="336"/>
      <c r="E70" s="233">
        <v>0</v>
      </c>
      <c r="F70" s="233">
        <v>3448966.34</v>
      </c>
      <c r="G70" s="192"/>
      <c r="H70" s="189"/>
    </row>
    <row r="71" spans="2:8" ht="15" x14ac:dyDescent="0.25">
      <c r="B71" s="197"/>
      <c r="C71" s="336" t="s">
        <v>95</v>
      </c>
      <c r="D71" s="336"/>
      <c r="E71" s="233">
        <v>0</v>
      </c>
      <c r="F71" s="233">
        <v>0</v>
      </c>
      <c r="G71" s="192"/>
      <c r="H71" s="189"/>
    </row>
    <row r="72" spans="2:8" ht="15" x14ac:dyDescent="0.25">
      <c r="B72" s="197"/>
      <c r="C72" s="336" t="s">
        <v>96</v>
      </c>
      <c r="D72" s="336"/>
      <c r="E72" s="233">
        <v>0</v>
      </c>
      <c r="F72" s="233">
        <v>0</v>
      </c>
      <c r="G72" s="192"/>
      <c r="H72" s="189"/>
    </row>
    <row r="73" spans="2:8" ht="15" customHeight="1" x14ac:dyDescent="0.25">
      <c r="B73" s="197"/>
      <c r="C73" s="336" t="s">
        <v>97</v>
      </c>
      <c r="D73" s="336"/>
      <c r="E73" s="233">
        <v>0</v>
      </c>
      <c r="F73" s="233">
        <v>1119566.54</v>
      </c>
      <c r="G73" s="192"/>
      <c r="H73" s="189"/>
    </row>
    <row r="74" spans="2:8" ht="15" x14ac:dyDescent="0.25">
      <c r="B74" s="194"/>
      <c r="C74" s="322"/>
      <c r="D74" s="322"/>
      <c r="E74" s="232"/>
      <c r="F74" s="232"/>
      <c r="G74" s="192"/>
      <c r="H74" s="189"/>
    </row>
    <row r="75" spans="2:8" ht="15" customHeight="1" x14ac:dyDescent="0.25">
      <c r="B75" s="197"/>
      <c r="C75" s="341" t="s">
        <v>113</v>
      </c>
      <c r="D75" s="341"/>
      <c r="E75" s="230">
        <v>0</v>
      </c>
      <c r="F75" s="230">
        <v>0</v>
      </c>
      <c r="G75" s="192"/>
      <c r="H75" s="189"/>
    </row>
    <row r="76" spans="2:8" ht="24" customHeight="1" x14ac:dyDescent="0.25">
      <c r="B76" s="194"/>
      <c r="C76" s="322"/>
      <c r="D76" s="322"/>
      <c r="E76" s="232"/>
      <c r="F76" s="232"/>
      <c r="G76" s="192"/>
      <c r="H76" s="189"/>
    </row>
    <row r="77" spans="2:8" ht="15" x14ac:dyDescent="0.25">
      <c r="B77" s="197"/>
      <c r="C77" s="336" t="s">
        <v>98</v>
      </c>
      <c r="D77" s="336"/>
      <c r="E77" s="233">
        <v>0</v>
      </c>
      <c r="F77" s="233">
        <v>0</v>
      </c>
      <c r="G77" s="192"/>
      <c r="H77" s="189"/>
    </row>
    <row r="78" spans="2:8" ht="15" customHeight="1" x14ac:dyDescent="0.25">
      <c r="B78" s="197"/>
      <c r="C78" s="336" t="s">
        <v>99</v>
      </c>
      <c r="D78" s="336"/>
      <c r="E78" s="233">
        <v>0</v>
      </c>
      <c r="F78" s="233">
        <v>0</v>
      </c>
      <c r="G78" s="192"/>
      <c r="H78" s="189"/>
    </row>
    <row r="79" spans="2:8" ht="15" x14ac:dyDescent="0.25">
      <c r="B79" s="235"/>
      <c r="C79" s="210"/>
      <c r="D79" s="210"/>
      <c r="E79" s="210"/>
      <c r="F79" s="210"/>
      <c r="G79" s="236"/>
      <c r="H79" s="211"/>
    </row>
    <row r="80" spans="2:8" ht="15" x14ac:dyDescent="0.25">
      <c r="B80" s="237"/>
      <c r="C80" s="210"/>
      <c r="D80" s="212"/>
      <c r="E80" s="213"/>
      <c r="F80" s="214"/>
      <c r="G80" s="214"/>
      <c r="H80" s="214"/>
    </row>
    <row r="81" spans="2:8" ht="15" x14ac:dyDescent="0.25">
      <c r="B81" s="6"/>
      <c r="D81" s="5"/>
      <c r="E81" s="215"/>
      <c r="F81" s="1"/>
      <c r="G81" s="1"/>
      <c r="H81" s="1"/>
    </row>
    <row r="82" spans="2:8" ht="15" x14ac:dyDescent="0.25">
      <c r="C82" s="344" t="s">
        <v>51</v>
      </c>
      <c r="D82" s="344"/>
      <c r="E82" s="344"/>
      <c r="F82" s="344"/>
      <c r="G82" s="344"/>
    </row>
    <row r="83" spans="2:8" ht="15" x14ac:dyDescent="0.25">
      <c r="C83" s="5"/>
      <c r="D83" s="215"/>
      <c r="E83" s="1"/>
      <c r="F83" s="1"/>
    </row>
    <row r="84" spans="2:8" ht="15" x14ac:dyDescent="0.25">
      <c r="C84" s="5"/>
      <c r="D84" s="216"/>
      <c r="E84" s="375"/>
      <c r="F84" s="375"/>
    </row>
    <row r="85" spans="2:8" ht="15" customHeight="1" x14ac:dyDescent="0.25">
      <c r="C85" s="238" t="s">
        <v>175</v>
      </c>
      <c r="E85" s="376" t="s">
        <v>207</v>
      </c>
      <c r="F85" s="376"/>
      <c r="G85" s="1"/>
    </row>
    <row r="86" spans="2:8" ht="15" customHeight="1" x14ac:dyDescent="0.25">
      <c r="C86" s="138" t="s">
        <v>208</v>
      </c>
      <c r="E86" s="377" t="s">
        <v>170</v>
      </c>
      <c r="F86" s="377"/>
      <c r="G86" s="239"/>
    </row>
    <row r="87" spans="2:8" ht="30" customHeight="1" x14ac:dyDescent="0.25">
      <c r="B87" s="240"/>
      <c r="E87" s="375"/>
      <c r="F87" s="375"/>
      <c r="G87" s="192"/>
    </row>
    <row r="88" spans="2:8" s="127" customFormat="1" ht="15" customHeight="1" x14ac:dyDescent="0.2">
      <c r="B88" s="240"/>
      <c r="C88" s="136" t="s">
        <v>174</v>
      </c>
      <c r="E88" s="376" t="s">
        <v>189</v>
      </c>
      <c r="F88" s="376"/>
      <c r="G88" s="192"/>
    </row>
    <row r="89" spans="2:8" s="128" customFormat="1" ht="30" customHeight="1" x14ac:dyDescent="0.2">
      <c r="B89" s="199"/>
      <c r="C89" s="134" t="s">
        <v>180</v>
      </c>
      <c r="E89" s="377" t="s">
        <v>190</v>
      </c>
      <c r="F89" s="377"/>
      <c r="G89" s="208"/>
    </row>
    <row r="90" spans="2:8" s="128" customFormat="1" ht="15" customHeight="1" x14ac:dyDescent="0.25">
      <c r="B90" s="199"/>
      <c r="C90" s="134"/>
      <c r="E90" s="134"/>
      <c r="F90" s="135"/>
      <c r="G90" s="208"/>
    </row>
    <row r="91" spans="2:8" s="128" customFormat="1" ht="15" customHeight="1" x14ac:dyDescent="0.25">
      <c r="B91" s="199"/>
      <c r="C91" s="134"/>
      <c r="E91" s="348"/>
      <c r="F91" s="349"/>
      <c r="G91" s="208"/>
    </row>
    <row r="92" spans="2:8" s="128" customFormat="1" ht="15" customHeight="1" x14ac:dyDescent="0.25">
      <c r="B92" s="199"/>
      <c r="C92" s="134"/>
      <c r="E92" s="348"/>
      <c r="F92" s="349"/>
      <c r="G92" s="208"/>
    </row>
    <row r="93" spans="2:8" ht="15" hidden="1" x14ac:dyDescent="0.25"/>
  </sheetData>
  <mergeCells count="65">
    <mergeCell ref="E91:F91"/>
    <mergeCell ref="E92:F92"/>
    <mergeCell ref="E85:F85"/>
    <mergeCell ref="E86:F86"/>
    <mergeCell ref="E87:F87"/>
    <mergeCell ref="E88:F88"/>
    <mergeCell ref="E89:F89"/>
    <mergeCell ref="C75:D75"/>
    <mergeCell ref="C77:D77"/>
    <mergeCell ref="C78:D78"/>
    <mergeCell ref="C82:G82"/>
    <mergeCell ref="E84:F84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20:D20"/>
    <mergeCell ref="D3:E3"/>
    <mergeCell ref="D4:E4"/>
    <mergeCell ref="D5:E5"/>
    <mergeCell ref="D6:E6"/>
    <mergeCell ref="D7:E7"/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D16" sqref="D16:F16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92" customWidth="1"/>
    <col min="8" max="8" width="20.5703125" style="192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5"/>
      <c r="C2" s="175"/>
      <c r="D2" s="175"/>
      <c r="E2" s="338"/>
      <c r="F2" s="338"/>
      <c r="G2" s="338"/>
      <c r="H2" s="175"/>
      <c r="I2" s="175"/>
      <c r="J2" s="175"/>
    </row>
    <row r="3" spans="1:16" s="242" customFormat="1" ht="30" customHeight="1" x14ac:dyDescent="0.2">
      <c r="A3" s="241"/>
      <c r="B3" s="175"/>
      <c r="C3" s="175"/>
      <c r="D3" s="175"/>
      <c r="E3" s="383" t="s">
        <v>169</v>
      </c>
      <c r="F3" s="383"/>
      <c r="G3" s="383"/>
      <c r="H3" s="175"/>
      <c r="I3" s="175"/>
      <c r="J3" s="175"/>
    </row>
    <row r="4" spans="1:16" ht="12" x14ac:dyDescent="0.2">
      <c r="B4" s="175"/>
      <c r="C4" s="175"/>
      <c r="D4" s="175"/>
      <c r="E4" s="338" t="s">
        <v>114</v>
      </c>
      <c r="F4" s="338"/>
      <c r="G4" s="338"/>
      <c r="H4" s="175"/>
      <c r="I4" s="175"/>
      <c r="J4" s="175"/>
    </row>
    <row r="5" spans="1:16" ht="12" x14ac:dyDescent="0.2">
      <c r="B5" s="175"/>
      <c r="C5" s="175"/>
      <c r="D5" s="175"/>
      <c r="E5" s="338" t="s">
        <v>219</v>
      </c>
      <c r="F5" s="338"/>
      <c r="G5" s="338"/>
      <c r="H5" s="175"/>
      <c r="I5" s="175"/>
      <c r="J5" s="175"/>
    </row>
    <row r="6" spans="1:16" ht="12" x14ac:dyDescent="0.2">
      <c r="C6" s="226"/>
      <c r="D6" s="243"/>
      <c r="E6" s="338" t="s">
        <v>1</v>
      </c>
      <c r="F6" s="338"/>
      <c r="G6" s="338"/>
      <c r="H6" s="321"/>
      <c r="I6" s="321"/>
      <c r="J6" s="6"/>
    </row>
    <row r="7" spans="1:16" s="6" customFormat="1" ht="12" x14ac:dyDescent="0.2">
      <c r="A7" s="244"/>
      <c r="B7" s="245"/>
      <c r="C7" s="245"/>
      <c r="D7" s="245"/>
      <c r="E7" s="179"/>
      <c r="F7" s="179"/>
      <c r="G7" s="179"/>
      <c r="H7" s="179"/>
      <c r="I7" s="179"/>
    </row>
    <row r="8" spans="1:16" s="6" customFormat="1" ht="12" x14ac:dyDescent="0.2">
      <c r="A8" s="4"/>
      <c r="B8" s="226"/>
      <c r="C8" s="226"/>
      <c r="D8" s="243"/>
      <c r="E8" s="226"/>
      <c r="F8" s="226"/>
      <c r="G8" s="246"/>
      <c r="H8" s="246"/>
      <c r="I8" s="243"/>
    </row>
    <row r="9" spans="1:16" s="6" customFormat="1" ht="12" x14ac:dyDescent="0.2">
      <c r="A9" s="4"/>
      <c r="B9" s="4"/>
      <c r="C9" s="247"/>
      <c r="D9" s="243"/>
      <c r="E9" s="247"/>
      <c r="F9" s="247"/>
      <c r="G9" s="248"/>
      <c r="H9" s="248"/>
      <c r="I9" s="243"/>
    </row>
    <row r="10" spans="1:16" s="6" customFormat="1" ht="12" x14ac:dyDescent="0.2">
      <c r="A10" s="249"/>
      <c r="B10" s="378" t="s">
        <v>2</v>
      </c>
      <c r="C10" s="379"/>
      <c r="D10" s="379"/>
      <c r="E10" s="379"/>
      <c r="F10" s="320"/>
      <c r="G10" s="183">
        <v>2021</v>
      </c>
      <c r="H10" s="183">
        <v>2020</v>
      </c>
      <c r="I10" s="183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6"/>
      <c r="C11" s="4"/>
      <c r="D11" s="187"/>
      <c r="E11" s="187"/>
      <c r="F11" s="187"/>
      <c r="G11" s="250"/>
      <c r="H11" s="250"/>
      <c r="I11" s="4"/>
      <c r="J11" s="189"/>
    </row>
    <row r="12" spans="1:16" s="6" customFormat="1" ht="12" x14ac:dyDescent="0.2">
      <c r="A12" s="192"/>
      <c r="B12" s="227"/>
      <c r="C12" s="228"/>
      <c r="D12" s="228"/>
      <c r="E12" s="228"/>
      <c r="F12" s="228"/>
      <c r="G12" s="250"/>
      <c r="H12" s="250"/>
      <c r="I12" s="192"/>
      <c r="J12" s="189"/>
    </row>
    <row r="13" spans="1:16" ht="12" x14ac:dyDescent="0.2">
      <c r="A13" s="192"/>
      <c r="B13" s="380" t="s">
        <v>115</v>
      </c>
      <c r="C13" s="381"/>
      <c r="D13" s="381"/>
      <c r="E13" s="381"/>
      <c r="F13" s="381"/>
      <c r="G13" s="250"/>
      <c r="H13" s="250"/>
      <c r="I13" s="192"/>
      <c r="J13" s="189"/>
    </row>
    <row r="14" spans="1:16" ht="12" x14ac:dyDescent="0.2">
      <c r="A14" s="192"/>
      <c r="B14" s="227"/>
      <c r="C14" s="228"/>
      <c r="D14" s="192"/>
      <c r="E14" s="228"/>
      <c r="F14" s="228"/>
      <c r="G14" s="250"/>
      <c r="H14" s="250"/>
      <c r="I14" s="192"/>
      <c r="J14" s="189"/>
    </row>
    <row r="15" spans="1:16" ht="12" x14ac:dyDescent="0.2">
      <c r="A15" s="192"/>
      <c r="B15" s="227"/>
      <c r="C15" s="381" t="s">
        <v>111</v>
      </c>
      <c r="D15" s="381"/>
      <c r="E15" s="381"/>
      <c r="F15" s="381"/>
      <c r="G15" s="251">
        <f>SUM(G16:G26)</f>
        <v>11312600.960000001</v>
      </c>
      <c r="H15" s="251">
        <f>SUM(H16:H26)</f>
        <v>37205379.839999996</v>
      </c>
      <c r="I15" s="192"/>
      <c r="J15" s="189"/>
    </row>
    <row r="16" spans="1:16" ht="12" x14ac:dyDescent="0.2">
      <c r="A16" s="192"/>
      <c r="B16" s="227"/>
      <c r="C16" s="228"/>
      <c r="D16" s="382" t="s">
        <v>7</v>
      </c>
      <c r="E16" s="382"/>
      <c r="F16" s="382"/>
      <c r="G16" s="252">
        <v>0</v>
      </c>
      <c r="H16" s="252">
        <v>0</v>
      </c>
      <c r="I16" s="192"/>
      <c r="J16" s="189"/>
    </row>
    <row r="17" spans="1:10" ht="12" customHeight="1" x14ac:dyDescent="0.2">
      <c r="A17" s="192"/>
      <c r="B17" s="227"/>
      <c r="C17" s="228"/>
      <c r="D17" s="382" t="s">
        <v>117</v>
      </c>
      <c r="E17" s="382"/>
      <c r="F17" s="382"/>
      <c r="G17" s="252">
        <v>0</v>
      </c>
      <c r="H17" s="252">
        <v>0</v>
      </c>
      <c r="I17" s="192"/>
      <c r="J17" s="189"/>
    </row>
    <row r="18" spans="1:10" ht="12" x14ac:dyDescent="0.2">
      <c r="A18" s="192"/>
      <c r="B18" s="227"/>
      <c r="C18" s="330"/>
      <c r="D18" s="382" t="s">
        <v>118</v>
      </c>
      <c r="E18" s="382"/>
      <c r="F18" s="382"/>
      <c r="G18" s="252">
        <v>0</v>
      </c>
      <c r="H18" s="252">
        <v>0</v>
      </c>
      <c r="I18" s="192"/>
      <c r="J18" s="189"/>
    </row>
    <row r="19" spans="1:10" ht="12" x14ac:dyDescent="0.2">
      <c r="A19" s="192"/>
      <c r="B19" s="227"/>
      <c r="C19" s="330"/>
      <c r="D19" s="382" t="s">
        <v>13</v>
      </c>
      <c r="E19" s="382"/>
      <c r="F19" s="382"/>
      <c r="G19" s="252">
        <v>0</v>
      </c>
      <c r="H19" s="252">
        <v>0</v>
      </c>
      <c r="I19" s="192"/>
      <c r="J19" s="189"/>
    </row>
    <row r="20" spans="1:10" ht="12" x14ac:dyDescent="0.2">
      <c r="A20" s="192"/>
      <c r="B20" s="227"/>
      <c r="C20" s="330"/>
      <c r="D20" s="382" t="s">
        <v>176</v>
      </c>
      <c r="E20" s="382"/>
      <c r="F20" s="382"/>
      <c r="G20" s="252">
        <v>0</v>
      </c>
      <c r="H20" s="252">
        <v>0</v>
      </c>
      <c r="I20" s="192"/>
      <c r="J20" s="189"/>
    </row>
    <row r="21" spans="1:10" ht="12" customHeight="1" x14ac:dyDescent="0.2">
      <c r="A21" s="192"/>
      <c r="B21" s="227"/>
      <c r="C21" s="330"/>
      <c r="D21" s="382" t="s">
        <v>177</v>
      </c>
      <c r="E21" s="382"/>
      <c r="F21" s="382"/>
      <c r="G21" s="252">
        <v>0</v>
      </c>
      <c r="H21" s="252">
        <v>0</v>
      </c>
      <c r="I21" s="192"/>
      <c r="J21" s="189"/>
    </row>
    <row r="22" spans="1:10" ht="12" customHeight="1" x14ac:dyDescent="0.2">
      <c r="A22" s="192"/>
      <c r="B22" s="227"/>
      <c r="C22" s="330"/>
      <c r="D22" s="382" t="s">
        <v>183</v>
      </c>
      <c r="E22" s="382"/>
      <c r="F22" s="382"/>
      <c r="G22" s="252">
        <v>1516445.12</v>
      </c>
      <c r="H22" s="252">
        <v>2307712.73</v>
      </c>
      <c r="I22" s="192"/>
      <c r="J22" s="189"/>
    </row>
    <row r="23" spans="1:10" ht="24.75" customHeight="1" x14ac:dyDescent="0.2">
      <c r="A23" s="192"/>
      <c r="B23" s="227"/>
      <c r="C23" s="330"/>
      <c r="D23" s="382" t="s">
        <v>184</v>
      </c>
      <c r="E23" s="382"/>
      <c r="F23" s="382"/>
      <c r="G23" s="252">
        <v>0</v>
      </c>
      <c r="H23" s="252">
        <v>0</v>
      </c>
      <c r="I23" s="192"/>
      <c r="J23" s="189"/>
    </row>
    <row r="24" spans="1:10" ht="23.25" customHeight="1" x14ac:dyDescent="0.2">
      <c r="A24" s="192"/>
      <c r="B24" s="227"/>
      <c r="C24" s="228"/>
      <c r="D24" s="382" t="s">
        <v>179</v>
      </c>
      <c r="E24" s="382"/>
      <c r="F24" s="382"/>
      <c r="G24" s="252">
        <v>9796155.8399999999</v>
      </c>
      <c r="H24" s="252">
        <v>34897667.109999999</v>
      </c>
      <c r="I24" s="192"/>
      <c r="J24" s="189"/>
    </row>
    <row r="25" spans="1:10" ht="12" customHeight="1" x14ac:dyDescent="0.2">
      <c r="A25" s="192"/>
      <c r="B25" s="227"/>
      <c r="C25" s="330"/>
      <c r="D25" s="382" t="s">
        <v>122</v>
      </c>
      <c r="E25" s="382"/>
      <c r="F25" s="382"/>
      <c r="G25" s="252">
        <v>0</v>
      </c>
      <c r="H25" s="252">
        <v>0</v>
      </c>
      <c r="I25" s="192"/>
      <c r="J25" s="189"/>
    </row>
    <row r="26" spans="1:10" ht="12" x14ac:dyDescent="0.2">
      <c r="A26" s="192"/>
      <c r="B26" s="227"/>
      <c r="C26" s="228"/>
      <c r="D26" s="382"/>
      <c r="E26" s="382"/>
      <c r="F26" s="253"/>
      <c r="G26" s="252"/>
      <c r="H26" s="252"/>
      <c r="I26" s="192"/>
      <c r="J26" s="189"/>
    </row>
    <row r="27" spans="1:10" ht="12" x14ac:dyDescent="0.2">
      <c r="A27" s="192"/>
      <c r="B27" s="227"/>
      <c r="C27" s="228"/>
      <c r="D27" s="192"/>
      <c r="E27" s="228"/>
      <c r="F27" s="228"/>
      <c r="G27" s="250"/>
      <c r="H27" s="250"/>
      <c r="I27" s="192"/>
      <c r="J27" s="189"/>
    </row>
    <row r="28" spans="1:10" ht="12" x14ac:dyDescent="0.2">
      <c r="A28" s="192"/>
      <c r="B28" s="227"/>
      <c r="C28" s="381" t="s">
        <v>112</v>
      </c>
      <c r="D28" s="381"/>
      <c r="E28" s="381"/>
      <c r="F28" s="381"/>
      <c r="G28" s="251">
        <f>SUM(G29:G44)</f>
        <v>11164630.350000001</v>
      </c>
      <c r="H28" s="251">
        <f>SUM(H29:H44)</f>
        <v>40124667.519999996</v>
      </c>
      <c r="I28" s="192"/>
      <c r="J28" s="189"/>
    </row>
    <row r="29" spans="1:10" ht="12" x14ac:dyDescent="0.2">
      <c r="A29" s="192"/>
      <c r="B29" s="227"/>
      <c r="C29" s="329"/>
      <c r="D29" s="382" t="s">
        <v>124</v>
      </c>
      <c r="E29" s="382"/>
      <c r="F29" s="382"/>
      <c r="G29" s="252">
        <v>7889423.3200000003</v>
      </c>
      <c r="H29" s="252">
        <v>30066125.030000001</v>
      </c>
      <c r="I29" s="192"/>
      <c r="J29" s="189"/>
    </row>
    <row r="30" spans="1:10" ht="12" x14ac:dyDescent="0.2">
      <c r="A30" s="192"/>
      <c r="B30" s="227"/>
      <c r="C30" s="329"/>
      <c r="D30" s="382" t="s">
        <v>10</v>
      </c>
      <c r="E30" s="382"/>
      <c r="F30" s="382"/>
      <c r="G30" s="252">
        <v>96289.78</v>
      </c>
      <c r="H30" s="252">
        <v>467909.61</v>
      </c>
      <c r="I30" s="192"/>
      <c r="J30" s="189"/>
    </row>
    <row r="31" spans="1:10" ht="12" x14ac:dyDescent="0.2">
      <c r="A31" s="192"/>
      <c r="B31" s="227"/>
      <c r="C31" s="329"/>
      <c r="D31" s="382" t="s">
        <v>12</v>
      </c>
      <c r="E31" s="382"/>
      <c r="F31" s="382"/>
      <c r="G31" s="252">
        <v>867538.96</v>
      </c>
      <c r="H31" s="252">
        <v>4600415.1900000004</v>
      </c>
      <c r="I31" s="192"/>
      <c r="J31" s="189"/>
    </row>
    <row r="32" spans="1:10" ht="12" customHeight="1" x14ac:dyDescent="0.2">
      <c r="A32" s="192"/>
      <c r="B32" s="227"/>
      <c r="C32" s="228"/>
      <c r="D32" s="382" t="s">
        <v>14</v>
      </c>
      <c r="E32" s="382"/>
      <c r="F32" s="382"/>
      <c r="G32" s="252">
        <v>0</v>
      </c>
      <c r="H32" s="252">
        <v>0</v>
      </c>
      <c r="I32" s="192"/>
      <c r="J32" s="189"/>
    </row>
    <row r="33" spans="1:10" ht="12" customHeight="1" x14ac:dyDescent="0.2">
      <c r="A33" s="192"/>
      <c r="B33" s="227"/>
      <c r="C33" s="329"/>
      <c r="D33" s="382" t="s">
        <v>127</v>
      </c>
      <c r="E33" s="382"/>
      <c r="F33" s="382"/>
      <c r="G33" s="252">
        <v>0</v>
      </c>
      <c r="H33" s="252">
        <v>0</v>
      </c>
      <c r="I33" s="192"/>
      <c r="J33" s="189"/>
    </row>
    <row r="34" spans="1:10" ht="12" x14ac:dyDescent="0.2">
      <c r="A34" s="192"/>
      <c r="B34" s="227"/>
      <c r="C34" s="329"/>
      <c r="D34" s="382" t="s">
        <v>129</v>
      </c>
      <c r="E34" s="382"/>
      <c r="F34" s="382"/>
      <c r="G34" s="252">
        <v>0</v>
      </c>
      <c r="H34" s="252">
        <v>0</v>
      </c>
      <c r="I34" s="192"/>
      <c r="J34" s="189"/>
    </row>
    <row r="35" spans="1:10" ht="12" x14ac:dyDescent="0.2">
      <c r="A35" s="192"/>
      <c r="B35" s="227"/>
      <c r="C35" s="329"/>
      <c r="D35" s="382" t="s">
        <v>17</v>
      </c>
      <c r="E35" s="382"/>
      <c r="F35" s="382"/>
      <c r="G35" s="252">
        <v>20000</v>
      </c>
      <c r="H35" s="252">
        <v>67400</v>
      </c>
      <c r="I35" s="192"/>
      <c r="J35" s="189"/>
    </row>
    <row r="36" spans="1:10" ht="12" x14ac:dyDescent="0.2">
      <c r="A36" s="192"/>
      <c r="B36" s="227"/>
      <c r="C36" s="329"/>
      <c r="D36" s="382" t="s">
        <v>18</v>
      </c>
      <c r="E36" s="382"/>
      <c r="F36" s="382"/>
      <c r="G36" s="252">
        <v>0</v>
      </c>
      <c r="H36" s="252">
        <v>0</v>
      </c>
      <c r="I36" s="192"/>
      <c r="J36" s="189"/>
    </row>
    <row r="37" spans="1:10" ht="12" customHeight="1" x14ac:dyDescent="0.2">
      <c r="A37" s="192"/>
      <c r="B37" s="227"/>
      <c r="C37" s="329"/>
      <c r="D37" s="382" t="s">
        <v>20</v>
      </c>
      <c r="E37" s="382"/>
      <c r="F37" s="382"/>
      <c r="G37" s="252">
        <v>0</v>
      </c>
      <c r="H37" s="252">
        <v>0</v>
      </c>
      <c r="I37" s="192"/>
      <c r="J37" s="189"/>
    </row>
    <row r="38" spans="1:10" ht="12" customHeight="1" x14ac:dyDescent="0.2">
      <c r="A38" s="192"/>
      <c r="B38" s="227"/>
      <c r="C38" s="329"/>
      <c r="D38" s="382" t="s">
        <v>21</v>
      </c>
      <c r="E38" s="382"/>
      <c r="F38" s="382"/>
      <c r="G38" s="252">
        <v>0</v>
      </c>
      <c r="H38" s="252">
        <v>0</v>
      </c>
      <c r="I38" s="192"/>
      <c r="J38" s="189"/>
    </row>
    <row r="39" spans="1:10" ht="12" x14ac:dyDescent="0.2">
      <c r="A39" s="192"/>
      <c r="B39" s="227"/>
      <c r="C39" s="329"/>
      <c r="D39" s="382" t="s">
        <v>22</v>
      </c>
      <c r="E39" s="382"/>
      <c r="F39" s="382"/>
      <c r="G39" s="252">
        <v>0</v>
      </c>
      <c r="H39" s="252">
        <v>0</v>
      </c>
      <c r="I39" s="192"/>
      <c r="J39" s="189"/>
    </row>
    <row r="40" spans="1:10" ht="12" x14ac:dyDescent="0.2">
      <c r="A40" s="192"/>
      <c r="B40" s="227"/>
      <c r="C40" s="329"/>
      <c r="D40" s="382" t="s">
        <v>24</v>
      </c>
      <c r="E40" s="382"/>
      <c r="F40" s="382"/>
      <c r="G40" s="252">
        <v>0</v>
      </c>
      <c r="H40" s="252">
        <v>0</v>
      </c>
      <c r="I40" s="192"/>
      <c r="J40" s="189"/>
    </row>
    <row r="41" spans="1:10" ht="12" x14ac:dyDescent="0.2">
      <c r="A41" s="192"/>
      <c r="B41" s="227"/>
      <c r="C41" s="329"/>
      <c r="D41" s="382" t="s">
        <v>132</v>
      </c>
      <c r="E41" s="382"/>
      <c r="F41" s="382"/>
      <c r="G41" s="252">
        <v>0</v>
      </c>
      <c r="H41" s="252">
        <v>0</v>
      </c>
      <c r="I41" s="192"/>
      <c r="J41" s="189"/>
    </row>
    <row r="42" spans="1:10" ht="12" x14ac:dyDescent="0.2">
      <c r="A42" s="192"/>
      <c r="B42" s="227"/>
      <c r="C42" s="228"/>
      <c r="D42" s="382" t="s">
        <v>106</v>
      </c>
      <c r="E42" s="382"/>
      <c r="F42" s="382"/>
      <c r="G42" s="252">
        <v>0</v>
      </c>
      <c r="H42" s="252">
        <v>0</v>
      </c>
      <c r="I42" s="192"/>
      <c r="J42" s="189"/>
    </row>
    <row r="43" spans="1:10" ht="12" x14ac:dyDescent="0.2">
      <c r="A43" s="192"/>
      <c r="B43" s="227"/>
      <c r="C43" s="329"/>
      <c r="D43" s="382" t="s">
        <v>32</v>
      </c>
      <c r="E43" s="382"/>
      <c r="F43" s="382"/>
      <c r="G43" s="252">
        <v>0</v>
      </c>
      <c r="H43" s="252">
        <v>0</v>
      </c>
      <c r="I43" s="192"/>
      <c r="J43" s="189"/>
    </row>
    <row r="44" spans="1:10" ht="12" customHeight="1" x14ac:dyDescent="0.2">
      <c r="A44" s="192"/>
      <c r="B44" s="227"/>
      <c r="C44" s="329"/>
      <c r="D44" s="382" t="s">
        <v>134</v>
      </c>
      <c r="E44" s="382"/>
      <c r="F44" s="382"/>
      <c r="G44" s="252">
        <v>2291378.29</v>
      </c>
      <c r="H44" s="252">
        <v>4922817.6900000004</v>
      </c>
      <c r="I44" s="192"/>
      <c r="J44" s="189"/>
    </row>
    <row r="45" spans="1:10" ht="12" x14ac:dyDescent="0.2">
      <c r="A45" s="192"/>
      <c r="B45" s="227"/>
      <c r="C45" s="329"/>
      <c r="D45" s="6"/>
      <c r="E45" s="6"/>
      <c r="F45" s="6"/>
      <c r="G45" s="6"/>
      <c r="H45" s="6"/>
      <c r="I45" s="192"/>
      <c r="J45" s="189"/>
    </row>
    <row r="46" spans="1:10" ht="12" x14ac:dyDescent="0.2">
      <c r="A46" s="192"/>
      <c r="B46" s="227"/>
      <c r="C46" s="228"/>
      <c r="D46" s="192"/>
      <c r="E46" s="228"/>
      <c r="F46" s="228"/>
      <c r="G46" s="250"/>
      <c r="H46" s="250"/>
      <c r="I46" s="192"/>
      <c r="J46" s="189"/>
    </row>
    <row r="47" spans="1:10" s="258" customFormat="1" ht="12" x14ac:dyDescent="0.2">
      <c r="A47" s="254"/>
      <c r="B47" s="255"/>
      <c r="C47" s="381" t="s">
        <v>136</v>
      </c>
      <c r="D47" s="381"/>
      <c r="E47" s="381"/>
      <c r="F47" s="381"/>
      <c r="G47" s="256">
        <f>G15-G28</f>
        <v>147970.6099999994</v>
      </c>
      <c r="H47" s="256">
        <f>H15-H28</f>
        <v>-2919287.6799999997</v>
      </c>
      <c r="I47" s="254"/>
      <c r="J47" s="257"/>
    </row>
    <row r="48" spans="1:10" ht="12" x14ac:dyDescent="0.2">
      <c r="A48" s="192"/>
      <c r="B48" s="227"/>
      <c r="C48" s="329"/>
      <c r="D48" s="6"/>
      <c r="E48" s="6"/>
      <c r="F48" s="6"/>
      <c r="G48" s="6"/>
      <c r="H48" s="6"/>
      <c r="I48" s="192"/>
      <c r="J48" s="189"/>
    </row>
    <row r="49" spans="1:10" s="258" customFormat="1" ht="12" x14ac:dyDescent="0.2">
      <c r="A49" s="254"/>
      <c r="B49" s="380" t="s">
        <v>116</v>
      </c>
      <c r="C49" s="381"/>
      <c r="D49" s="381"/>
      <c r="E49" s="381"/>
      <c r="F49" s="381"/>
      <c r="G49" s="259"/>
      <c r="H49" s="259"/>
      <c r="I49" s="254"/>
      <c r="J49" s="257"/>
    </row>
    <row r="50" spans="1:10" ht="12" x14ac:dyDescent="0.2">
      <c r="A50" s="192"/>
      <c r="B50" s="227"/>
      <c r="C50" s="329"/>
      <c r="D50" s="6"/>
      <c r="E50" s="6"/>
      <c r="F50" s="6"/>
      <c r="G50" s="6"/>
      <c r="H50" s="6"/>
      <c r="I50" s="192"/>
      <c r="J50" s="189"/>
    </row>
    <row r="51" spans="1:10" s="258" customFormat="1" ht="12" x14ac:dyDescent="0.2">
      <c r="A51" s="254"/>
      <c r="B51" s="227"/>
      <c r="C51" s="381" t="s">
        <v>111</v>
      </c>
      <c r="D51" s="381"/>
      <c r="E51" s="381"/>
      <c r="F51" s="381"/>
      <c r="G51" s="251">
        <f>SUM(G52:G54)</f>
        <v>0</v>
      </c>
      <c r="H51" s="251">
        <f>SUM(H52:H54)</f>
        <v>0</v>
      </c>
      <c r="I51" s="254"/>
      <c r="J51" s="257"/>
    </row>
    <row r="52" spans="1:10" s="258" customFormat="1" ht="12" customHeight="1" x14ac:dyDescent="0.2">
      <c r="A52" s="254"/>
      <c r="B52" s="227"/>
      <c r="C52" s="329"/>
      <c r="D52" s="384" t="s">
        <v>77</v>
      </c>
      <c r="E52" s="384"/>
      <c r="F52" s="384"/>
      <c r="G52" s="252">
        <v>0</v>
      </c>
      <c r="H52" s="252">
        <v>0</v>
      </c>
      <c r="I52" s="254"/>
      <c r="J52" s="257"/>
    </row>
    <row r="53" spans="1:10" s="258" customFormat="1" ht="12" x14ac:dyDescent="0.2">
      <c r="A53" s="254"/>
      <c r="B53" s="227"/>
      <c r="C53" s="329"/>
      <c r="D53" s="382" t="s">
        <v>79</v>
      </c>
      <c r="E53" s="382"/>
      <c r="F53" s="382"/>
      <c r="G53" s="252">
        <v>0</v>
      </c>
      <c r="H53" s="252">
        <v>0</v>
      </c>
      <c r="I53" s="254"/>
      <c r="J53" s="257"/>
    </row>
    <row r="54" spans="1:10" s="258" customFormat="1" ht="12" x14ac:dyDescent="0.2">
      <c r="A54" s="254"/>
      <c r="B54" s="227"/>
      <c r="C54" s="329"/>
      <c r="D54" s="382" t="s">
        <v>119</v>
      </c>
      <c r="E54" s="382"/>
      <c r="F54" s="382"/>
      <c r="G54" s="252">
        <v>0</v>
      </c>
      <c r="H54" s="252">
        <v>0</v>
      </c>
      <c r="I54" s="254"/>
      <c r="J54" s="257"/>
    </row>
    <row r="55" spans="1:10" ht="12" x14ac:dyDescent="0.2">
      <c r="A55" s="192"/>
      <c r="B55" s="227"/>
      <c r="C55" s="329"/>
      <c r="D55" s="6"/>
      <c r="E55" s="6"/>
      <c r="F55" s="6"/>
      <c r="G55" s="6"/>
      <c r="H55" s="6"/>
      <c r="I55" s="192"/>
      <c r="J55" s="189"/>
    </row>
    <row r="56" spans="1:10" s="258" customFormat="1" ht="12" x14ac:dyDescent="0.2">
      <c r="A56" s="254"/>
      <c r="B56" s="227"/>
      <c r="C56" s="381" t="s">
        <v>112</v>
      </c>
      <c r="D56" s="381"/>
      <c r="E56" s="381"/>
      <c r="F56" s="381"/>
      <c r="G56" s="251">
        <f>SUM(G57:G59)</f>
        <v>292724.62</v>
      </c>
      <c r="H56" s="251">
        <f>SUM(H57:H59)</f>
        <v>1086801.73</v>
      </c>
      <c r="I56" s="254"/>
      <c r="J56" s="257"/>
    </row>
    <row r="57" spans="1:10" s="258" customFormat="1" ht="12" customHeight="1" x14ac:dyDescent="0.2">
      <c r="A57" s="254"/>
      <c r="B57" s="227"/>
      <c r="C57" s="329"/>
      <c r="D57" s="384" t="s">
        <v>77</v>
      </c>
      <c r="E57" s="384"/>
      <c r="F57" s="384"/>
      <c r="G57" s="252">
        <v>0</v>
      </c>
      <c r="H57" s="252">
        <v>0</v>
      </c>
      <c r="I57" s="254"/>
      <c r="J57" s="257"/>
    </row>
    <row r="58" spans="1:10" s="258" customFormat="1" ht="12" x14ac:dyDescent="0.2">
      <c r="A58" s="254"/>
      <c r="B58" s="227"/>
      <c r="C58" s="329"/>
      <c r="D58" s="382" t="s">
        <v>79</v>
      </c>
      <c r="E58" s="382"/>
      <c r="F58" s="382"/>
      <c r="G58" s="252">
        <v>292724.62</v>
      </c>
      <c r="H58" s="252">
        <v>1066571.33</v>
      </c>
      <c r="I58" s="254"/>
      <c r="J58" s="257"/>
    </row>
    <row r="59" spans="1:10" s="258" customFormat="1" ht="12" customHeight="1" x14ac:dyDescent="0.2">
      <c r="A59" s="254"/>
      <c r="B59" s="227"/>
      <c r="C59" s="329"/>
      <c r="D59" s="384" t="s">
        <v>120</v>
      </c>
      <c r="E59" s="384"/>
      <c r="F59" s="384"/>
      <c r="G59" s="252">
        <v>0</v>
      </c>
      <c r="H59" s="252">
        <v>20230.400000000001</v>
      </c>
      <c r="I59" s="254"/>
      <c r="J59" s="257"/>
    </row>
    <row r="60" spans="1:10" ht="12" x14ac:dyDescent="0.2">
      <c r="A60" s="192"/>
      <c r="B60" s="227"/>
      <c r="C60" s="329"/>
      <c r="D60" s="6"/>
      <c r="E60" s="6"/>
      <c r="F60" s="6"/>
      <c r="G60" s="6"/>
      <c r="H60" s="6"/>
      <c r="I60" s="192"/>
      <c r="J60" s="189"/>
    </row>
    <row r="61" spans="1:10" s="258" customFormat="1" ht="12" x14ac:dyDescent="0.2">
      <c r="A61" s="254"/>
      <c r="B61" s="255"/>
      <c r="C61" s="381" t="s">
        <v>121</v>
      </c>
      <c r="D61" s="381"/>
      <c r="E61" s="381"/>
      <c r="F61" s="381"/>
      <c r="G61" s="256">
        <f>G51-G56</f>
        <v>-292724.62</v>
      </c>
      <c r="H61" s="256">
        <f>H51-H56</f>
        <v>-1086801.73</v>
      </c>
      <c r="I61" s="254"/>
      <c r="J61" s="257"/>
    </row>
    <row r="62" spans="1:10" ht="12" x14ac:dyDescent="0.2">
      <c r="A62" s="192"/>
      <c r="B62" s="227"/>
      <c r="C62" s="329"/>
      <c r="D62" s="6"/>
      <c r="E62" s="6"/>
      <c r="F62" s="6"/>
      <c r="G62" s="6"/>
      <c r="H62" s="6"/>
      <c r="I62" s="192"/>
      <c r="J62" s="189"/>
    </row>
    <row r="63" spans="1:10" ht="12" x14ac:dyDescent="0.2">
      <c r="A63" s="192"/>
      <c r="B63" s="227"/>
      <c r="C63" s="329"/>
      <c r="D63" s="6"/>
      <c r="E63" s="6"/>
      <c r="F63" s="6"/>
      <c r="G63" s="6"/>
      <c r="H63" s="6"/>
      <c r="I63" s="192"/>
      <c r="J63" s="189"/>
    </row>
    <row r="64" spans="1:10" s="258" customFormat="1" ht="12" x14ac:dyDescent="0.2">
      <c r="A64" s="254"/>
      <c r="B64" s="380" t="s">
        <v>123</v>
      </c>
      <c r="C64" s="381"/>
      <c r="D64" s="381"/>
      <c r="E64" s="381"/>
      <c r="F64" s="381"/>
      <c r="G64" s="259"/>
      <c r="H64" s="259"/>
      <c r="I64" s="254"/>
      <c r="J64" s="257"/>
    </row>
    <row r="65" spans="1:10" ht="12" x14ac:dyDescent="0.2">
      <c r="A65" s="192"/>
      <c r="B65" s="227"/>
      <c r="C65" s="329"/>
      <c r="D65" s="6"/>
      <c r="E65" s="6"/>
      <c r="F65" s="6"/>
      <c r="G65" s="6"/>
      <c r="H65" s="6"/>
      <c r="I65" s="192"/>
      <c r="J65" s="189"/>
    </row>
    <row r="66" spans="1:10" s="258" customFormat="1" ht="12" x14ac:dyDescent="0.2">
      <c r="A66" s="254"/>
      <c r="B66" s="227"/>
      <c r="C66" s="381" t="s">
        <v>111</v>
      </c>
      <c r="D66" s="381"/>
      <c r="E66" s="381"/>
      <c r="F66" s="381"/>
      <c r="G66" s="251">
        <f>G67+G70+G71</f>
        <v>0</v>
      </c>
      <c r="H66" s="251">
        <f>H67+H70+H71</f>
        <v>0</v>
      </c>
      <c r="I66" s="254"/>
      <c r="J66" s="257"/>
    </row>
    <row r="67" spans="1:10" s="258" customFormat="1" ht="12" customHeight="1" x14ac:dyDescent="0.2">
      <c r="A67" s="254"/>
      <c r="B67" s="227"/>
      <c r="C67" s="329"/>
      <c r="D67" s="382" t="s">
        <v>125</v>
      </c>
      <c r="E67" s="382"/>
      <c r="F67" s="382"/>
      <c r="G67" s="252">
        <f>SUM(G68:G69)</f>
        <v>0</v>
      </c>
      <c r="H67" s="252">
        <f>SUM(H68:H69)</f>
        <v>0</v>
      </c>
      <c r="I67" s="254"/>
      <c r="J67" s="257"/>
    </row>
    <row r="68" spans="1:10" s="258" customFormat="1" ht="12" x14ac:dyDescent="0.2">
      <c r="A68" s="254"/>
      <c r="B68" s="227"/>
      <c r="C68" s="329"/>
      <c r="D68" s="384" t="s">
        <v>126</v>
      </c>
      <c r="E68" s="384"/>
      <c r="F68" s="384"/>
      <c r="G68" s="252">
        <v>0</v>
      </c>
      <c r="H68" s="252">
        <v>0</v>
      </c>
      <c r="I68" s="254"/>
      <c r="J68" s="257"/>
    </row>
    <row r="69" spans="1:10" s="258" customFormat="1" ht="12" x14ac:dyDescent="0.2">
      <c r="A69" s="254"/>
      <c r="B69" s="227"/>
      <c r="C69" s="329"/>
      <c r="D69" s="382" t="s">
        <v>128</v>
      </c>
      <c r="E69" s="382"/>
      <c r="F69" s="382"/>
      <c r="G69" s="252">
        <v>0</v>
      </c>
      <c r="H69" s="252">
        <v>0</v>
      </c>
      <c r="I69" s="254"/>
      <c r="J69" s="257"/>
    </row>
    <row r="70" spans="1:10" s="258" customFormat="1" ht="12" customHeight="1" x14ac:dyDescent="0.2">
      <c r="A70" s="254"/>
      <c r="B70" s="227"/>
      <c r="C70" s="329"/>
      <c r="D70" s="384" t="s">
        <v>130</v>
      </c>
      <c r="E70" s="384"/>
      <c r="F70" s="384"/>
      <c r="G70" s="252">
        <v>0</v>
      </c>
      <c r="H70" s="252">
        <v>0</v>
      </c>
      <c r="I70" s="254"/>
      <c r="J70" s="257"/>
    </row>
    <row r="71" spans="1:10" ht="12" x14ac:dyDescent="0.2">
      <c r="A71" s="192"/>
      <c r="B71" s="227"/>
      <c r="C71" s="329"/>
      <c r="D71" s="6"/>
      <c r="E71" s="6"/>
      <c r="F71" s="6"/>
      <c r="G71" s="6"/>
      <c r="H71" s="6"/>
      <c r="I71" s="192"/>
      <c r="J71" s="189"/>
    </row>
    <row r="72" spans="1:10" s="258" customFormat="1" ht="12" x14ac:dyDescent="0.2">
      <c r="A72" s="254"/>
      <c r="B72" s="227"/>
      <c r="C72" s="381" t="s">
        <v>112</v>
      </c>
      <c r="D72" s="381"/>
      <c r="E72" s="381"/>
      <c r="F72" s="381"/>
      <c r="G72" s="251">
        <f>G73+G76+G77</f>
        <v>0</v>
      </c>
      <c r="H72" s="251">
        <f>H73+H76+H77</f>
        <v>0</v>
      </c>
      <c r="I72" s="254"/>
      <c r="J72" s="257"/>
    </row>
    <row r="73" spans="1:10" s="258" customFormat="1" ht="12" x14ac:dyDescent="0.2">
      <c r="A73" s="254"/>
      <c r="B73" s="227"/>
      <c r="C73" s="6"/>
      <c r="D73" s="385" t="s">
        <v>131</v>
      </c>
      <c r="E73" s="385"/>
      <c r="F73" s="385"/>
      <c r="G73" s="252">
        <f>SUM(G74:G75)</f>
        <v>0</v>
      </c>
      <c r="H73" s="252">
        <f>SUM(H74:H75)</f>
        <v>0</v>
      </c>
      <c r="I73" s="254"/>
      <c r="J73" s="257"/>
    </row>
    <row r="74" spans="1:10" s="258" customFormat="1" ht="12" x14ac:dyDescent="0.2">
      <c r="A74" s="254"/>
      <c r="B74" s="227"/>
      <c r="C74" s="6"/>
      <c r="D74" s="386" t="s">
        <v>126</v>
      </c>
      <c r="E74" s="386"/>
      <c r="F74" s="386"/>
      <c r="G74" s="252">
        <v>0</v>
      </c>
      <c r="H74" s="252">
        <v>0</v>
      </c>
      <c r="I74" s="254"/>
      <c r="J74" s="257"/>
    </row>
    <row r="75" spans="1:10" s="258" customFormat="1" ht="12" x14ac:dyDescent="0.2">
      <c r="A75" s="254"/>
      <c r="B75" s="227"/>
      <c r="C75" s="329"/>
      <c r="D75" s="386" t="s">
        <v>128</v>
      </c>
      <c r="E75" s="386"/>
      <c r="F75" s="386"/>
      <c r="G75" s="252">
        <v>0</v>
      </c>
      <c r="H75" s="252">
        <v>0</v>
      </c>
      <c r="I75" s="254"/>
      <c r="J75" s="257"/>
    </row>
    <row r="76" spans="1:10" s="258" customFormat="1" ht="12" x14ac:dyDescent="0.2">
      <c r="A76" s="254"/>
      <c r="B76" s="227"/>
      <c r="C76" s="329"/>
      <c r="D76" s="385" t="s">
        <v>133</v>
      </c>
      <c r="E76" s="385"/>
      <c r="F76" s="385"/>
      <c r="G76" s="252">
        <v>0</v>
      </c>
      <c r="H76" s="252">
        <v>0</v>
      </c>
      <c r="I76" s="254"/>
      <c r="J76" s="257"/>
    </row>
    <row r="77" spans="1:10" ht="12" x14ac:dyDescent="0.2">
      <c r="A77" s="192"/>
      <c r="B77" s="227"/>
      <c r="C77" s="329"/>
      <c r="D77" s="6"/>
      <c r="E77" s="6"/>
      <c r="F77" s="6"/>
      <c r="G77" s="6"/>
      <c r="H77" s="6"/>
      <c r="I77" s="192"/>
      <c r="J77" s="189"/>
    </row>
    <row r="78" spans="1:10" ht="12" x14ac:dyDescent="0.2">
      <c r="A78" s="192"/>
      <c r="B78" s="227"/>
      <c r="C78" s="329"/>
      <c r="D78" s="6"/>
      <c r="E78" s="6"/>
      <c r="F78" s="6"/>
      <c r="G78" s="6"/>
      <c r="H78" s="6"/>
      <c r="I78" s="192"/>
      <c r="J78" s="189"/>
    </row>
    <row r="79" spans="1:10" s="258" customFormat="1" ht="12" x14ac:dyDescent="0.2">
      <c r="A79" s="254"/>
      <c r="B79" s="227"/>
      <c r="C79" s="381" t="s">
        <v>135</v>
      </c>
      <c r="D79" s="381"/>
      <c r="E79" s="381"/>
      <c r="F79" s="381"/>
      <c r="G79" s="251">
        <f>G66-G72</f>
        <v>0</v>
      </c>
      <c r="H79" s="251">
        <f>H66-H72</f>
        <v>0</v>
      </c>
      <c r="I79" s="254"/>
      <c r="J79" s="257"/>
    </row>
    <row r="80" spans="1:10" ht="12" x14ac:dyDescent="0.2">
      <c r="A80" s="192"/>
      <c r="B80" s="227"/>
      <c r="C80" s="329"/>
      <c r="D80" s="6"/>
      <c r="E80" s="6"/>
      <c r="F80" s="6"/>
      <c r="G80" s="6"/>
      <c r="H80" s="6"/>
      <c r="I80" s="192"/>
      <c r="J80" s="189"/>
    </row>
    <row r="81" spans="1:10" ht="12" x14ac:dyDescent="0.2">
      <c r="A81" s="192"/>
      <c r="B81" s="227"/>
      <c r="C81" s="329"/>
      <c r="D81" s="6"/>
      <c r="E81" s="6"/>
      <c r="F81" s="6"/>
      <c r="G81" s="6"/>
      <c r="H81" s="6"/>
      <c r="I81" s="192"/>
      <c r="J81" s="189"/>
    </row>
    <row r="82" spans="1:10" s="258" customFormat="1" ht="12" customHeight="1" x14ac:dyDescent="0.2">
      <c r="A82" s="254"/>
      <c r="B82" s="387" t="s">
        <v>137</v>
      </c>
      <c r="C82" s="388"/>
      <c r="D82" s="388"/>
      <c r="E82" s="388"/>
      <c r="F82" s="388"/>
      <c r="G82" s="256">
        <f>G47+G61+G79</f>
        <v>-144754.01000000059</v>
      </c>
      <c r="H82" s="256">
        <f>H47+H61+H79</f>
        <v>-4006089.4099999997</v>
      </c>
      <c r="I82" s="254"/>
      <c r="J82" s="257"/>
    </row>
    <row r="83" spans="1:10" s="258" customFormat="1" ht="12" x14ac:dyDescent="0.2">
      <c r="A83" s="254"/>
      <c r="B83" s="255"/>
      <c r="C83" s="329"/>
      <c r="D83" s="329"/>
      <c r="E83" s="329"/>
      <c r="F83" s="329"/>
      <c r="G83" s="256"/>
      <c r="H83" s="256"/>
      <c r="I83" s="254"/>
      <c r="J83" s="257"/>
    </row>
    <row r="84" spans="1:10" s="258" customFormat="1" ht="12" customHeight="1" x14ac:dyDescent="0.2">
      <c r="A84" s="254"/>
      <c r="B84" s="380" t="s">
        <v>138</v>
      </c>
      <c r="C84" s="381"/>
      <c r="D84" s="381"/>
      <c r="E84" s="381"/>
      <c r="F84" s="381"/>
      <c r="G84" s="260">
        <v>6464967.8600000003</v>
      </c>
      <c r="H84" s="260">
        <v>10471057.27</v>
      </c>
      <c r="I84" s="254"/>
      <c r="J84" s="257"/>
    </row>
    <row r="85" spans="1:10" s="258" customFormat="1" ht="12" customHeight="1" x14ac:dyDescent="0.2">
      <c r="A85" s="254"/>
      <c r="B85" s="380" t="s">
        <v>139</v>
      </c>
      <c r="C85" s="381"/>
      <c r="D85" s="381"/>
      <c r="E85" s="381"/>
      <c r="F85" s="381"/>
      <c r="G85" s="261">
        <f>+G82+G84</f>
        <v>6320213.8499999996</v>
      </c>
      <c r="H85" s="261">
        <f>+H82+H84</f>
        <v>6464967.8599999994</v>
      </c>
      <c r="I85" s="254"/>
      <c r="J85" s="257"/>
    </row>
    <row r="86" spans="1:10" s="258" customFormat="1" ht="12" x14ac:dyDescent="0.2">
      <c r="A86" s="254"/>
      <c r="B86" s="255"/>
      <c r="C86" s="329"/>
      <c r="D86" s="329"/>
      <c r="E86" s="329"/>
      <c r="F86" s="329"/>
      <c r="G86" s="256"/>
      <c r="H86" s="256"/>
      <c r="I86" s="254"/>
      <c r="J86" s="257"/>
    </row>
    <row r="87" spans="1:10" s="258" customFormat="1" ht="12" x14ac:dyDescent="0.2">
      <c r="A87" s="254"/>
      <c r="B87" s="227"/>
      <c r="C87" s="329"/>
      <c r="D87" s="329"/>
      <c r="E87" s="329"/>
      <c r="F87" s="329"/>
      <c r="G87" s="256"/>
      <c r="H87" s="256"/>
      <c r="I87" s="254"/>
      <c r="J87" s="257"/>
    </row>
    <row r="88" spans="1:10" ht="12" x14ac:dyDescent="0.2">
      <c r="A88" s="192"/>
      <c r="B88" s="262"/>
      <c r="C88" s="263"/>
      <c r="D88" s="263"/>
      <c r="E88" s="263"/>
      <c r="F88" s="263"/>
      <c r="G88" s="264"/>
      <c r="H88" s="264"/>
      <c r="I88" s="236"/>
      <c r="J88" s="211"/>
    </row>
    <row r="89" spans="1:10" ht="12" x14ac:dyDescent="0.2">
      <c r="A89" s="192"/>
      <c r="I89" s="192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5"/>
      <c r="D93" s="1"/>
      <c r="E93" s="1"/>
      <c r="F93" s="6"/>
      <c r="G93" s="265"/>
      <c r="H93" s="215"/>
      <c r="I93" s="1"/>
      <c r="J93" s="6"/>
    </row>
    <row r="94" spans="1:10" ht="12" x14ac:dyDescent="0.2">
      <c r="A94" s="6"/>
      <c r="B94" s="5"/>
      <c r="C94" s="215"/>
      <c r="D94" s="266"/>
      <c r="E94" s="266"/>
      <c r="F94" s="25"/>
      <c r="G94" s="25"/>
      <c r="H94" s="215"/>
      <c r="I94" s="1"/>
      <c r="J94" s="6"/>
    </row>
    <row r="95" spans="1:10" ht="15" customHeight="1" x14ac:dyDescent="0.2">
      <c r="A95" s="6"/>
      <c r="B95" s="217"/>
      <c r="C95" s="6"/>
      <c r="D95" s="376" t="s">
        <v>175</v>
      </c>
      <c r="E95" s="376"/>
      <c r="F95" s="171"/>
      <c r="G95" s="376" t="s">
        <v>207</v>
      </c>
      <c r="H95" s="376"/>
      <c r="I95" s="231"/>
      <c r="J95" s="6"/>
    </row>
    <row r="96" spans="1:10" ht="15" customHeight="1" x14ac:dyDescent="0.2">
      <c r="A96" s="6"/>
      <c r="B96" s="267"/>
      <c r="C96" s="6"/>
      <c r="D96" s="377" t="s">
        <v>208</v>
      </c>
      <c r="E96" s="377"/>
      <c r="F96" s="3"/>
      <c r="G96" s="377" t="s">
        <v>170</v>
      </c>
      <c r="H96" s="377"/>
      <c r="I96" s="231"/>
      <c r="J96" s="6"/>
    </row>
    <row r="97" spans="1:9" ht="30" customHeight="1" x14ac:dyDescent="0.2">
      <c r="G97" s="25"/>
      <c r="H97" s="215"/>
    </row>
    <row r="98" spans="1:9" ht="15" customHeight="1" x14ac:dyDescent="0.25">
      <c r="D98" s="389" t="s">
        <v>174</v>
      </c>
      <c r="E98" s="351"/>
      <c r="G98" s="376" t="s">
        <v>189</v>
      </c>
      <c r="H98" s="376"/>
    </row>
    <row r="99" spans="1:9" s="242" customFormat="1" ht="15" customHeight="1" x14ac:dyDescent="0.25">
      <c r="A99" s="241"/>
      <c r="B99" s="241"/>
      <c r="C99" s="241"/>
      <c r="D99" s="390" t="s">
        <v>180</v>
      </c>
      <c r="E99" s="349"/>
      <c r="F99" s="241"/>
      <c r="G99" s="377" t="s">
        <v>190</v>
      </c>
      <c r="H99" s="377"/>
      <c r="I99" s="241"/>
    </row>
    <row r="100" spans="1:9" s="242" customFormat="1" ht="15" customHeight="1" x14ac:dyDescent="0.25">
      <c r="A100" s="241"/>
      <c r="B100" s="241"/>
      <c r="C100" s="241"/>
      <c r="D100" s="268"/>
      <c r="E100" s="135"/>
      <c r="F100" s="241"/>
      <c r="G100" s="269"/>
      <c r="H100" s="219"/>
      <c r="I100" s="241"/>
    </row>
    <row r="101" spans="1:9" s="242" customFormat="1" ht="15" customHeight="1" x14ac:dyDescent="0.25">
      <c r="A101" s="241"/>
      <c r="B101" s="241"/>
      <c r="C101" s="241"/>
      <c r="D101" s="390"/>
      <c r="E101" s="349"/>
      <c r="F101" s="241"/>
      <c r="G101" s="391"/>
      <c r="H101" s="347"/>
      <c r="I101" s="241"/>
    </row>
    <row r="102" spans="1:9" s="242" customFormat="1" ht="15" customHeight="1" x14ac:dyDescent="0.25">
      <c r="A102" s="241"/>
      <c r="B102" s="241"/>
      <c r="C102" s="241"/>
      <c r="D102" s="390"/>
      <c r="E102" s="349"/>
      <c r="F102" s="241"/>
      <c r="G102" s="391"/>
      <c r="H102" s="347"/>
      <c r="I102" s="241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D99:E99"/>
    <mergeCell ref="G99:H99"/>
    <mergeCell ref="D101:E101"/>
    <mergeCell ref="G101:H101"/>
    <mergeCell ref="D102:E102"/>
    <mergeCell ref="G102:H102"/>
    <mergeCell ref="G95:H95"/>
    <mergeCell ref="D96:E96"/>
    <mergeCell ref="G96:H96"/>
    <mergeCell ref="D98:E98"/>
    <mergeCell ref="G98:H98"/>
    <mergeCell ref="C79:F79"/>
    <mergeCell ref="B82:F82"/>
    <mergeCell ref="B84:F84"/>
    <mergeCell ref="B85:F85"/>
    <mergeCell ref="D95:E95"/>
    <mergeCell ref="C72:F72"/>
    <mergeCell ref="D73:F73"/>
    <mergeCell ref="D74:F74"/>
    <mergeCell ref="D75:F75"/>
    <mergeCell ref="D76:F76"/>
    <mergeCell ref="C66:F66"/>
    <mergeCell ref="D67:F67"/>
    <mergeCell ref="D68:F68"/>
    <mergeCell ref="D69:F69"/>
    <mergeCell ref="D70:F70"/>
    <mergeCell ref="C56:F56"/>
    <mergeCell ref="D57:F57"/>
    <mergeCell ref="D58:F58"/>
    <mergeCell ref="D59:F59"/>
    <mergeCell ref="C61:F61"/>
    <mergeCell ref="B49:F49"/>
    <mergeCell ref="C51:F51"/>
    <mergeCell ref="D52:F52"/>
    <mergeCell ref="D53:F53"/>
    <mergeCell ref="D54:F54"/>
    <mergeCell ref="E2:G2"/>
    <mergeCell ref="E3:G3"/>
    <mergeCell ref="E4:G4"/>
    <mergeCell ref="E5:G5"/>
    <mergeCell ref="E6:G6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D32:F32"/>
    <mergeCell ref="D33:F33"/>
    <mergeCell ref="D34:F34"/>
    <mergeCell ref="D29:F29"/>
    <mergeCell ref="D30:F30"/>
    <mergeCell ref="D31:F31"/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C11" sqref="C11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38"/>
      <c r="C2" s="338"/>
      <c r="D2" s="338"/>
    </row>
    <row r="3" spans="1:5" ht="16.5" customHeight="1" x14ac:dyDescent="0.2">
      <c r="B3" s="338" t="s">
        <v>169</v>
      </c>
      <c r="C3" s="338"/>
      <c r="D3" s="338"/>
      <c r="E3" s="338"/>
    </row>
    <row r="4" spans="1:5" ht="16.5" customHeight="1" x14ac:dyDescent="0.2">
      <c r="B4" s="338" t="s">
        <v>185</v>
      </c>
      <c r="C4" s="338"/>
      <c r="D4" s="338"/>
      <c r="E4" s="338"/>
    </row>
    <row r="5" spans="1:5" ht="16.5" customHeight="1" x14ac:dyDescent="0.2">
      <c r="B5" s="338" t="s">
        <v>221</v>
      </c>
      <c r="C5" s="338"/>
      <c r="D5" s="338"/>
      <c r="E5" s="338"/>
    </row>
    <row r="6" spans="1:5" ht="16.5" customHeight="1" x14ac:dyDescent="0.2">
      <c r="B6" s="338" t="s">
        <v>1</v>
      </c>
      <c r="C6" s="338"/>
      <c r="D6" s="338"/>
      <c r="E6" s="338"/>
    </row>
    <row r="7" spans="1:5" s="6" customFormat="1" ht="15" customHeight="1" x14ac:dyDescent="0.2">
      <c r="A7" s="12"/>
      <c r="B7" s="395" t="s">
        <v>186</v>
      </c>
      <c r="C7" s="395"/>
      <c r="D7" s="395"/>
      <c r="E7" s="395"/>
    </row>
    <row r="8" spans="1:5" s="6" customFormat="1" x14ac:dyDescent="0.2">
      <c r="A8" s="9"/>
      <c r="B8" s="395"/>
      <c r="C8" s="395"/>
      <c r="D8" s="395"/>
      <c r="E8" s="395"/>
    </row>
    <row r="9" spans="1:5" s="6" customFormat="1" ht="54" customHeight="1" x14ac:dyDescent="0.2">
      <c r="A9" s="9"/>
      <c r="B9" s="395"/>
      <c r="C9" s="395"/>
      <c r="D9" s="395"/>
      <c r="E9" s="395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396" t="s">
        <v>188</v>
      </c>
      <c r="E10" s="397"/>
    </row>
    <row r="11" spans="1:5" s="6" customFormat="1" ht="16.5" customHeight="1" x14ac:dyDescent="0.2">
      <c r="A11" s="9"/>
      <c r="B11" s="16"/>
      <c r="C11" s="17" t="s">
        <v>203</v>
      </c>
      <c r="D11" s="398"/>
      <c r="E11" s="399"/>
    </row>
    <row r="12" spans="1:5" s="6" customFormat="1" ht="16.5" customHeight="1" x14ac:dyDescent="0.2">
      <c r="A12" s="18"/>
      <c r="B12" s="19"/>
      <c r="C12" s="9"/>
      <c r="D12" s="398"/>
      <c r="E12" s="399"/>
    </row>
    <row r="13" spans="1:5" s="6" customFormat="1" ht="16.5" customHeight="1" x14ac:dyDescent="0.2">
      <c r="A13" s="18"/>
      <c r="B13" s="19"/>
      <c r="C13" s="9"/>
      <c r="D13" s="398"/>
      <c r="E13" s="399"/>
    </row>
    <row r="14" spans="1:5" s="6" customFormat="1" ht="16.5" customHeight="1" x14ac:dyDescent="0.2">
      <c r="A14" s="18"/>
      <c r="B14" s="19"/>
      <c r="C14" s="9"/>
      <c r="D14" s="398"/>
      <c r="E14" s="399"/>
    </row>
    <row r="15" spans="1:5" s="6" customFormat="1" ht="16.5" customHeight="1" x14ac:dyDescent="0.2">
      <c r="A15" s="18"/>
      <c r="B15" s="19"/>
      <c r="C15" s="9"/>
      <c r="D15" s="398"/>
      <c r="E15" s="399"/>
    </row>
    <row r="16" spans="1:5" ht="16.5" customHeight="1" x14ac:dyDescent="0.2">
      <c r="A16" s="18"/>
      <c r="B16" s="19"/>
      <c r="C16" s="9"/>
      <c r="D16" s="398"/>
      <c r="E16" s="399"/>
    </row>
    <row r="17" spans="1:6" ht="16.5" customHeight="1" thickBot="1" x14ac:dyDescent="0.25">
      <c r="A17" s="18"/>
      <c r="B17" s="19"/>
      <c r="C17" s="20"/>
      <c r="D17" s="20"/>
      <c r="E17" s="271"/>
    </row>
    <row r="18" spans="1:6" ht="16.5" customHeight="1" thickTop="1" x14ac:dyDescent="0.2">
      <c r="A18" s="18"/>
      <c r="B18" s="21"/>
      <c r="C18" s="22" t="s">
        <v>105</v>
      </c>
      <c r="D18" s="392">
        <v>0</v>
      </c>
      <c r="E18" s="393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6"/>
      <c r="C22" s="25"/>
      <c r="D22" s="394"/>
      <c r="E22" s="394"/>
    </row>
    <row r="23" spans="1:6" x14ac:dyDescent="0.2">
      <c r="A23" s="11"/>
      <c r="B23" s="238" t="s">
        <v>175</v>
      </c>
      <c r="D23" s="376" t="s">
        <v>207</v>
      </c>
      <c r="E23" s="376"/>
    </row>
    <row r="24" spans="1:6" ht="12" customHeight="1" x14ac:dyDescent="0.2">
      <c r="A24" s="11"/>
      <c r="B24" s="7" t="s">
        <v>208</v>
      </c>
      <c r="D24" s="377" t="s">
        <v>170</v>
      </c>
      <c r="E24" s="377"/>
    </row>
    <row r="25" spans="1:6" ht="28.5" customHeight="1" x14ac:dyDescent="0.2">
      <c r="A25" s="11"/>
      <c r="B25" s="182"/>
      <c r="D25" s="25"/>
      <c r="E25" s="215"/>
    </row>
    <row r="26" spans="1:6" x14ac:dyDescent="0.2">
      <c r="A26" s="11"/>
      <c r="B26" s="270" t="s">
        <v>174</v>
      </c>
      <c r="D26" s="376" t="s">
        <v>189</v>
      </c>
      <c r="E26" s="376"/>
    </row>
    <row r="27" spans="1:6" ht="30" customHeight="1" x14ac:dyDescent="0.2">
      <c r="B27" s="268" t="s">
        <v>180</v>
      </c>
      <c r="D27" s="377" t="s">
        <v>190</v>
      </c>
      <c r="E27" s="377"/>
    </row>
    <row r="28" spans="1:6" ht="16.5" customHeight="1" x14ac:dyDescent="0.25">
      <c r="B28" s="268"/>
      <c r="C28" s="135"/>
      <c r="D28" s="241"/>
      <c r="E28" s="269"/>
      <c r="F28" s="219"/>
    </row>
  </sheetData>
  <mergeCells count="19">
    <mergeCell ref="D16:E16"/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  <mergeCell ref="D14:E14"/>
    <mergeCell ref="D15:E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I41" sqref="I41"/>
    </sheetView>
  </sheetViews>
  <sheetFormatPr baseColWidth="10" defaultColWidth="0" defaultRowHeight="0" customHeight="1" zeroHeight="1" x14ac:dyDescent="0.25"/>
  <cols>
    <col min="1" max="1" width="2.42578125" style="272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72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2:11" ht="15" x14ac:dyDescent="0.25">
      <c r="B2" s="273"/>
      <c r="C2" s="107"/>
      <c r="D2" s="427"/>
      <c r="E2" s="427"/>
      <c r="F2" s="427"/>
      <c r="G2" s="427"/>
      <c r="H2" s="427"/>
      <c r="I2" s="427"/>
      <c r="J2" s="107"/>
      <c r="K2" s="107"/>
    </row>
    <row r="3" spans="2:11" ht="15" x14ac:dyDescent="0.25">
      <c r="B3" s="273"/>
      <c r="C3" s="107"/>
      <c r="D3" s="427" t="s">
        <v>169</v>
      </c>
      <c r="E3" s="427"/>
      <c r="F3" s="427"/>
      <c r="G3" s="427"/>
      <c r="H3" s="427"/>
      <c r="I3" s="427"/>
      <c r="J3" s="107"/>
      <c r="K3" s="107"/>
    </row>
    <row r="4" spans="2:11" ht="15" x14ac:dyDescent="0.25">
      <c r="B4" s="273"/>
      <c r="C4" s="107"/>
      <c r="D4" s="427" t="s">
        <v>149</v>
      </c>
      <c r="E4" s="427"/>
      <c r="F4" s="427"/>
      <c r="G4" s="427"/>
      <c r="H4" s="427"/>
      <c r="I4" s="427"/>
      <c r="J4" s="107"/>
      <c r="K4" s="107"/>
    </row>
    <row r="5" spans="2:11" ht="15" x14ac:dyDescent="0.25">
      <c r="B5" s="273"/>
      <c r="C5" s="107"/>
      <c r="D5" s="427" t="s">
        <v>221</v>
      </c>
      <c r="E5" s="427"/>
      <c r="F5" s="427"/>
      <c r="G5" s="427"/>
      <c r="H5" s="427"/>
      <c r="I5" s="427"/>
      <c r="J5" s="107"/>
      <c r="K5" s="107"/>
    </row>
    <row r="6" spans="2:11" ht="15" x14ac:dyDescent="0.25">
      <c r="B6" s="108"/>
      <c r="C6" s="109"/>
      <c r="D6" s="427" t="s">
        <v>1</v>
      </c>
      <c r="E6" s="427"/>
      <c r="F6" s="427"/>
      <c r="G6" s="427"/>
      <c r="H6" s="427"/>
      <c r="I6" s="427"/>
      <c r="J6" s="126"/>
      <c r="K6" s="110"/>
    </row>
    <row r="7" spans="2:11" ht="9" customHeight="1" x14ac:dyDescent="0.25">
      <c r="B7" s="111"/>
      <c r="C7" s="428"/>
      <c r="D7" s="428"/>
      <c r="E7" s="428"/>
      <c r="F7" s="428"/>
      <c r="G7" s="428"/>
      <c r="H7" s="428"/>
      <c r="I7" s="428"/>
      <c r="J7" s="428"/>
      <c r="K7" s="428"/>
    </row>
    <row r="8" spans="2:11" ht="9" customHeight="1" x14ac:dyDescent="0.25">
      <c r="B8" s="274"/>
      <c r="C8" s="428"/>
      <c r="D8" s="428"/>
      <c r="E8" s="428"/>
      <c r="F8" s="428"/>
      <c r="G8" s="428"/>
      <c r="H8" s="428"/>
      <c r="I8" s="428"/>
      <c r="J8" s="428"/>
      <c r="K8" s="428"/>
    </row>
    <row r="9" spans="2:11" ht="24" x14ac:dyDescent="0.25">
      <c r="B9" s="112"/>
      <c r="C9" s="429" t="s">
        <v>150</v>
      </c>
      <c r="D9" s="429"/>
      <c r="E9" s="429"/>
      <c r="F9" s="113"/>
      <c r="G9" s="114" t="s">
        <v>151</v>
      </c>
      <c r="H9" s="114" t="s">
        <v>152</v>
      </c>
      <c r="I9" s="113" t="s">
        <v>153</v>
      </c>
      <c r="J9" s="113" t="s">
        <v>154</v>
      </c>
      <c r="K9" s="115"/>
    </row>
    <row r="10" spans="2:11" ht="7.5" customHeight="1" x14ac:dyDescent="0.25">
      <c r="B10" s="275"/>
      <c r="C10" s="428"/>
      <c r="D10" s="428"/>
      <c r="E10" s="428"/>
      <c r="F10" s="428"/>
      <c r="G10" s="428"/>
      <c r="H10" s="428"/>
      <c r="I10" s="428"/>
      <c r="J10" s="428"/>
      <c r="K10" s="430"/>
    </row>
    <row r="11" spans="2:11" ht="7.5" customHeight="1" x14ac:dyDescent="0.25">
      <c r="B11" s="276"/>
      <c r="C11" s="433"/>
      <c r="D11" s="433"/>
      <c r="E11" s="433"/>
      <c r="F11" s="433"/>
      <c r="G11" s="433"/>
      <c r="H11" s="433"/>
      <c r="I11" s="433"/>
      <c r="J11" s="433"/>
      <c r="K11" s="434"/>
    </row>
    <row r="12" spans="2:11" ht="15" x14ac:dyDescent="0.25">
      <c r="B12" s="276"/>
      <c r="C12" s="421" t="s">
        <v>155</v>
      </c>
      <c r="D12" s="421"/>
      <c r="E12" s="421"/>
      <c r="F12" s="277"/>
      <c r="G12" s="277"/>
      <c r="H12" s="277"/>
      <c r="I12" s="277"/>
      <c r="J12" s="277"/>
      <c r="K12" s="278"/>
    </row>
    <row r="13" spans="2:11" ht="15" x14ac:dyDescent="0.25">
      <c r="B13" s="279"/>
      <c r="C13" s="423" t="s">
        <v>156</v>
      </c>
      <c r="D13" s="423"/>
      <c r="E13" s="423"/>
      <c r="F13" s="280"/>
      <c r="G13" s="280"/>
      <c r="H13" s="280"/>
      <c r="I13" s="280"/>
      <c r="J13" s="280"/>
      <c r="K13" s="281"/>
    </row>
    <row r="14" spans="2:11" ht="15" x14ac:dyDescent="0.25">
      <c r="B14" s="279"/>
      <c r="C14" s="421" t="s">
        <v>157</v>
      </c>
      <c r="D14" s="421"/>
      <c r="E14" s="421"/>
      <c r="F14" s="280"/>
      <c r="G14" s="282"/>
      <c r="H14" s="282"/>
      <c r="I14" s="230">
        <f>SUM(I15:I17)</f>
        <v>0</v>
      </c>
      <c r="J14" s="230">
        <f>SUM(J15:J17)</f>
        <v>0</v>
      </c>
      <c r="K14" s="283"/>
    </row>
    <row r="15" spans="2:11" ht="15" x14ac:dyDescent="0.25">
      <c r="B15" s="284"/>
      <c r="C15" s="285"/>
      <c r="D15" s="424" t="s">
        <v>158</v>
      </c>
      <c r="E15" s="424"/>
      <c r="F15" s="280"/>
      <c r="G15" s="286" t="s">
        <v>173</v>
      </c>
      <c r="H15" s="286" t="s">
        <v>168</v>
      </c>
      <c r="I15" s="287">
        <v>0</v>
      </c>
      <c r="J15" s="287">
        <v>0</v>
      </c>
      <c r="K15" s="288"/>
    </row>
    <row r="16" spans="2:11" ht="15" x14ac:dyDescent="0.25">
      <c r="B16" s="284"/>
      <c r="C16" s="285"/>
      <c r="D16" s="424" t="s">
        <v>159</v>
      </c>
      <c r="E16" s="424"/>
      <c r="F16" s="280"/>
      <c r="G16" s="286" t="s">
        <v>173</v>
      </c>
      <c r="H16" s="286" t="s">
        <v>168</v>
      </c>
      <c r="I16" s="287">
        <v>0</v>
      </c>
      <c r="J16" s="287">
        <v>0</v>
      </c>
      <c r="K16" s="288"/>
    </row>
    <row r="17" spans="2:11" ht="15" x14ac:dyDescent="0.25">
      <c r="B17" s="284"/>
      <c r="C17" s="285"/>
      <c r="D17" s="424" t="s">
        <v>160</v>
      </c>
      <c r="E17" s="424"/>
      <c r="F17" s="280"/>
      <c r="G17" s="286" t="s">
        <v>173</v>
      </c>
      <c r="H17" s="286" t="s">
        <v>168</v>
      </c>
      <c r="I17" s="287">
        <v>0</v>
      </c>
      <c r="J17" s="287">
        <v>0</v>
      </c>
      <c r="K17" s="288"/>
    </row>
    <row r="18" spans="2:11" ht="15" x14ac:dyDescent="0.25">
      <c r="B18" s="284"/>
      <c r="C18" s="285"/>
      <c r="D18" s="285"/>
      <c r="E18" s="289"/>
      <c r="F18" s="280"/>
      <c r="G18" s="290"/>
      <c r="H18" s="290"/>
      <c r="I18" s="291"/>
      <c r="J18" s="291"/>
      <c r="K18" s="288"/>
    </row>
    <row r="19" spans="2:11" ht="15" x14ac:dyDescent="0.25">
      <c r="B19" s="279"/>
      <c r="C19" s="421" t="s">
        <v>161</v>
      </c>
      <c r="D19" s="421"/>
      <c r="E19" s="421"/>
      <c r="F19" s="280"/>
      <c r="G19" s="282"/>
      <c r="H19" s="282"/>
      <c r="I19" s="230">
        <f>SUM(I20:I23)</f>
        <v>0</v>
      </c>
      <c r="J19" s="230">
        <f>SUM(J20:J23)</f>
        <v>0</v>
      </c>
      <c r="K19" s="283"/>
    </row>
    <row r="20" spans="2:11" ht="15" x14ac:dyDescent="0.25">
      <c r="B20" s="284"/>
      <c r="C20" s="285"/>
      <c r="D20" s="424" t="s">
        <v>162</v>
      </c>
      <c r="E20" s="424"/>
      <c r="F20" s="280"/>
      <c r="G20" s="286" t="s">
        <v>173</v>
      </c>
      <c r="H20" s="286" t="s">
        <v>168</v>
      </c>
      <c r="I20" s="287">
        <v>0</v>
      </c>
      <c r="J20" s="287">
        <v>0</v>
      </c>
      <c r="K20" s="288"/>
    </row>
    <row r="21" spans="2:11" ht="15" x14ac:dyDescent="0.25">
      <c r="B21" s="284"/>
      <c r="C21" s="285"/>
      <c r="D21" s="424" t="s">
        <v>163</v>
      </c>
      <c r="E21" s="424"/>
      <c r="F21" s="280"/>
      <c r="G21" s="286" t="s">
        <v>173</v>
      </c>
      <c r="H21" s="286" t="s">
        <v>168</v>
      </c>
      <c r="I21" s="287">
        <v>0</v>
      </c>
      <c r="J21" s="287">
        <v>0</v>
      </c>
      <c r="K21" s="288"/>
    </row>
    <row r="22" spans="2:11" ht="15" x14ac:dyDescent="0.25">
      <c r="B22" s="284"/>
      <c r="C22" s="285"/>
      <c r="D22" s="424" t="s">
        <v>159</v>
      </c>
      <c r="E22" s="424"/>
      <c r="F22" s="280"/>
      <c r="G22" s="286" t="s">
        <v>173</v>
      </c>
      <c r="H22" s="286" t="s">
        <v>168</v>
      </c>
      <c r="I22" s="287">
        <v>0</v>
      </c>
      <c r="J22" s="287">
        <v>0</v>
      </c>
      <c r="K22" s="288"/>
    </row>
    <row r="23" spans="2:11" ht="15" x14ac:dyDescent="0.25">
      <c r="B23" s="284"/>
      <c r="C23" s="292"/>
      <c r="D23" s="424" t="s">
        <v>160</v>
      </c>
      <c r="E23" s="424"/>
      <c r="F23" s="280"/>
      <c r="G23" s="286" t="s">
        <v>173</v>
      </c>
      <c r="H23" s="286" t="s">
        <v>168</v>
      </c>
      <c r="I23" s="293">
        <v>0</v>
      </c>
      <c r="J23" s="293">
        <v>0</v>
      </c>
      <c r="K23" s="288"/>
    </row>
    <row r="24" spans="2:11" ht="15" x14ac:dyDescent="0.25">
      <c r="B24" s="284"/>
      <c r="C24" s="285"/>
      <c r="D24" s="285"/>
      <c r="E24" s="289"/>
      <c r="F24" s="280"/>
      <c r="G24" s="335"/>
      <c r="H24" s="335"/>
      <c r="I24" s="294"/>
      <c r="J24" s="294"/>
      <c r="K24" s="288"/>
    </row>
    <row r="25" spans="2:11" ht="15" x14ac:dyDescent="0.25">
      <c r="B25" s="295"/>
      <c r="C25" s="431" t="s">
        <v>164</v>
      </c>
      <c r="D25" s="431"/>
      <c r="E25" s="431"/>
      <c r="F25" s="296"/>
      <c r="G25" s="297"/>
      <c r="H25" s="297"/>
      <c r="I25" s="298">
        <f>I14+I19</f>
        <v>0</v>
      </c>
      <c r="J25" s="298">
        <f>J14+J19</f>
        <v>0</v>
      </c>
      <c r="K25" s="299"/>
    </row>
    <row r="26" spans="2:11" ht="15" x14ac:dyDescent="0.25">
      <c r="B26" s="279"/>
      <c r="C26" s="285"/>
      <c r="D26" s="285"/>
      <c r="E26" s="334"/>
      <c r="F26" s="280"/>
      <c r="G26" s="335"/>
      <c r="H26" s="335"/>
      <c r="I26" s="294"/>
      <c r="J26" s="294"/>
      <c r="K26" s="283"/>
    </row>
    <row r="27" spans="2:11" ht="15" x14ac:dyDescent="0.25">
      <c r="B27" s="279"/>
      <c r="C27" s="423" t="s">
        <v>165</v>
      </c>
      <c r="D27" s="423"/>
      <c r="E27" s="423"/>
      <c r="F27" s="280"/>
      <c r="G27" s="335"/>
      <c r="H27" s="335"/>
      <c r="I27" s="294"/>
      <c r="J27" s="294"/>
      <c r="K27" s="283"/>
    </row>
    <row r="28" spans="2:11" ht="15" x14ac:dyDescent="0.25">
      <c r="B28" s="279"/>
      <c r="C28" s="421" t="s">
        <v>157</v>
      </c>
      <c r="D28" s="421"/>
      <c r="E28" s="421"/>
      <c r="F28" s="280"/>
      <c r="G28" s="282"/>
      <c r="H28" s="282"/>
      <c r="I28" s="230">
        <f>SUM(I29:I31)</f>
        <v>0</v>
      </c>
      <c r="J28" s="230">
        <f>SUM(J29:J31)</f>
        <v>0</v>
      </c>
      <c r="K28" s="283"/>
    </row>
    <row r="29" spans="2:11" ht="15" x14ac:dyDescent="0.25">
      <c r="B29" s="284"/>
      <c r="C29" s="285"/>
      <c r="D29" s="424" t="s">
        <v>158</v>
      </c>
      <c r="E29" s="424"/>
      <c r="F29" s="280"/>
      <c r="G29" s="286" t="s">
        <v>173</v>
      </c>
      <c r="H29" s="286" t="s">
        <v>168</v>
      </c>
      <c r="I29" s="287">
        <v>0</v>
      </c>
      <c r="J29" s="287">
        <v>0</v>
      </c>
      <c r="K29" s="288"/>
    </row>
    <row r="30" spans="2:11" ht="15" x14ac:dyDescent="0.25">
      <c r="B30" s="284"/>
      <c r="C30" s="292"/>
      <c r="D30" s="424" t="s">
        <v>159</v>
      </c>
      <c r="E30" s="424"/>
      <c r="F30" s="292"/>
      <c r="G30" s="300" t="s">
        <v>173</v>
      </c>
      <c r="H30" s="300" t="s">
        <v>168</v>
      </c>
      <c r="I30" s="287">
        <v>0</v>
      </c>
      <c r="J30" s="287">
        <v>0</v>
      </c>
      <c r="K30" s="288"/>
    </row>
    <row r="31" spans="2:11" ht="15" x14ac:dyDescent="0.25">
      <c r="B31" s="284"/>
      <c r="C31" s="292"/>
      <c r="D31" s="424" t="s">
        <v>160</v>
      </c>
      <c r="E31" s="424"/>
      <c r="F31" s="292"/>
      <c r="G31" s="300" t="s">
        <v>173</v>
      </c>
      <c r="H31" s="300" t="s">
        <v>168</v>
      </c>
      <c r="I31" s="287">
        <v>0</v>
      </c>
      <c r="J31" s="287">
        <v>0</v>
      </c>
      <c r="K31" s="288"/>
    </row>
    <row r="32" spans="2:11" ht="10.5" customHeight="1" x14ac:dyDescent="0.25">
      <c r="B32" s="284"/>
      <c r="C32" s="285"/>
      <c r="D32" s="285"/>
      <c r="E32" s="289"/>
      <c r="F32" s="280"/>
      <c r="G32" s="335"/>
      <c r="H32" s="335"/>
      <c r="I32" s="294"/>
      <c r="J32" s="294"/>
      <c r="K32" s="288"/>
    </row>
    <row r="33" spans="2:11" ht="15" x14ac:dyDescent="0.25">
      <c r="B33" s="279"/>
      <c r="C33" s="421" t="s">
        <v>161</v>
      </c>
      <c r="D33" s="421"/>
      <c r="E33" s="421"/>
      <c r="F33" s="280"/>
      <c r="G33" s="282"/>
      <c r="H33" s="282"/>
      <c r="I33" s="230">
        <f>SUM(I34:I37)</f>
        <v>0</v>
      </c>
      <c r="J33" s="230">
        <f>SUM(J34:J37)</f>
        <v>0</v>
      </c>
      <c r="K33" s="283"/>
    </row>
    <row r="34" spans="2:11" ht="15" x14ac:dyDescent="0.25">
      <c r="B34" s="284"/>
      <c r="C34" s="285"/>
      <c r="D34" s="424" t="s">
        <v>162</v>
      </c>
      <c r="E34" s="424"/>
      <c r="F34" s="280"/>
      <c r="G34" s="286" t="s">
        <v>173</v>
      </c>
      <c r="H34" s="286" t="s">
        <v>168</v>
      </c>
      <c r="I34" s="287">
        <v>0</v>
      </c>
      <c r="J34" s="287">
        <v>0</v>
      </c>
      <c r="K34" s="288"/>
    </row>
    <row r="35" spans="2:11" ht="15" x14ac:dyDescent="0.25">
      <c r="B35" s="284"/>
      <c r="C35" s="285"/>
      <c r="D35" s="424" t="s">
        <v>163</v>
      </c>
      <c r="E35" s="424"/>
      <c r="F35" s="280"/>
      <c r="G35" s="286" t="s">
        <v>173</v>
      </c>
      <c r="H35" s="286" t="s">
        <v>168</v>
      </c>
      <c r="I35" s="287">
        <v>0</v>
      </c>
      <c r="J35" s="287">
        <v>0</v>
      </c>
      <c r="K35" s="288"/>
    </row>
    <row r="36" spans="2:11" ht="15" x14ac:dyDescent="0.25">
      <c r="B36" s="284"/>
      <c r="C36" s="285"/>
      <c r="D36" s="424" t="s">
        <v>159</v>
      </c>
      <c r="E36" s="424"/>
      <c r="F36" s="280"/>
      <c r="G36" s="286" t="s">
        <v>173</v>
      </c>
      <c r="H36" s="286" t="s">
        <v>168</v>
      </c>
      <c r="I36" s="287">
        <v>0</v>
      </c>
      <c r="J36" s="287">
        <v>0</v>
      </c>
      <c r="K36" s="288"/>
    </row>
    <row r="37" spans="2:11" ht="15" x14ac:dyDescent="0.25">
      <c r="B37" s="284"/>
      <c r="C37" s="280"/>
      <c r="D37" s="424" t="s">
        <v>160</v>
      </c>
      <c r="E37" s="424"/>
      <c r="F37" s="280"/>
      <c r="G37" s="286"/>
      <c r="H37" s="286"/>
      <c r="I37" s="287">
        <v>0</v>
      </c>
      <c r="J37" s="287">
        <v>0</v>
      </c>
      <c r="K37" s="288"/>
    </row>
    <row r="38" spans="2:11" ht="15" x14ac:dyDescent="0.25">
      <c r="B38" s="284"/>
      <c r="C38" s="280"/>
      <c r="D38" s="280"/>
      <c r="E38" s="289"/>
      <c r="F38" s="280"/>
      <c r="G38" s="335"/>
      <c r="H38" s="335"/>
      <c r="I38" s="294"/>
      <c r="J38" s="294"/>
      <c r="K38" s="288"/>
    </row>
    <row r="39" spans="2:11" ht="15" x14ac:dyDescent="0.25">
      <c r="B39" s="295"/>
      <c r="C39" s="431" t="s">
        <v>166</v>
      </c>
      <c r="D39" s="431"/>
      <c r="E39" s="431"/>
      <c r="F39" s="296"/>
      <c r="G39" s="301"/>
      <c r="H39" s="301"/>
      <c r="I39" s="298">
        <f>I28+I33</f>
        <v>0</v>
      </c>
      <c r="J39" s="298">
        <f>J28+J33</f>
        <v>0</v>
      </c>
      <c r="K39" s="299"/>
    </row>
    <row r="40" spans="2:11" ht="9.75" customHeight="1" x14ac:dyDescent="0.25">
      <c r="B40" s="284"/>
      <c r="C40" s="285"/>
      <c r="D40" s="285"/>
      <c r="E40" s="289"/>
      <c r="F40" s="280"/>
      <c r="G40" s="335"/>
      <c r="H40" s="335"/>
      <c r="I40" s="294"/>
      <c r="J40" s="294"/>
      <c r="K40" s="288"/>
    </row>
    <row r="41" spans="2:11" ht="15" x14ac:dyDescent="0.25">
      <c r="B41" s="284"/>
      <c r="C41" s="421" t="s">
        <v>167</v>
      </c>
      <c r="D41" s="421"/>
      <c r="E41" s="421"/>
      <c r="F41" s="280"/>
      <c r="G41" s="286" t="s">
        <v>173</v>
      </c>
      <c r="H41" s="286" t="s">
        <v>168</v>
      </c>
      <c r="I41" s="302">
        <v>750050.99</v>
      </c>
      <c r="J41" s="302">
        <v>801115.01</v>
      </c>
      <c r="K41" s="288"/>
    </row>
    <row r="42" spans="2:11" ht="8.25" customHeight="1" x14ac:dyDescent="0.25">
      <c r="B42" s="284"/>
      <c r="C42" s="285"/>
      <c r="D42" s="285"/>
      <c r="E42" s="289"/>
      <c r="F42" s="280"/>
      <c r="G42" s="335"/>
      <c r="H42" s="335"/>
      <c r="I42" s="294"/>
      <c r="J42" s="294"/>
      <c r="K42" s="288"/>
    </row>
    <row r="43" spans="2:11" ht="15" x14ac:dyDescent="0.25">
      <c r="B43" s="303"/>
      <c r="C43" s="422" t="s">
        <v>218</v>
      </c>
      <c r="D43" s="422"/>
      <c r="E43" s="422"/>
      <c r="F43" s="304"/>
      <c r="G43" s="305"/>
      <c r="H43" s="305"/>
      <c r="I43" s="306">
        <f>I41+I39+I25</f>
        <v>750050.99</v>
      </c>
      <c r="J43" s="306">
        <f>J41+J39+J25</f>
        <v>801115.01</v>
      </c>
      <c r="K43" s="307"/>
    </row>
    <row r="44" spans="2:11" ht="9" customHeight="1" x14ac:dyDescent="0.25">
      <c r="C44" s="423"/>
      <c r="D44" s="423"/>
      <c r="E44" s="423"/>
      <c r="F44" s="423"/>
      <c r="G44" s="423"/>
      <c r="H44" s="423"/>
      <c r="I44" s="423"/>
      <c r="J44" s="423"/>
      <c r="K44" s="423"/>
    </row>
    <row r="45" spans="2:11" ht="10.5" customHeight="1" x14ac:dyDescent="0.25">
      <c r="C45" s="308"/>
      <c r="D45" s="308"/>
      <c r="E45" s="309"/>
      <c r="F45" s="310"/>
      <c r="G45" s="309"/>
      <c r="H45" s="310"/>
      <c r="I45" s="310"/>
      <c r="J45" s="310"/>
    </row>
    <row r="46" spans="2:11" ht="15" x14ac:dyDescent="0.25">
      <c r="B46" s="311"/>
      <c r="C46" s="424" t="s">
        <v>51</v>
      </c>
      <c r="D46" s="424"/>
      <c r="E46" s="424"/>
      <c r="F46" s="424"/>
      <c r="G46" s="424"/>
      <c r="H46" s="424"/>
      <c r="I46" s="424"/>
      <c r="J46" s="424"/>
      <c r="K46" s="424"/>
    </row>
    <row r="47" spans="2:11" ht="15" x14ac:dyDescent="0.25">
      <c r="B47" s="311"/>
      <c r="C47" s="289"/>
      <c r="D47" s="312"/>
      <c r="E47" s="313"/>
      <c r="F47" s="313"/>
      <c r="G47" s="311"/>
      <c r="H47" s="314"/>
      <c r="I47" s="312"/>
      <c r="J47" s="313"/>
      <c r="K47" s="313"/>
    </row>
    <row r="48" spans="2:11" ht="15" x14ac:dyDescent="0.25">
      <c r="B48" s="311"/>
      <c r="C48" s="289"/>
      <c r="D48" s="375"/>
      <c r="E48" s="375"/>
      <c r="F48" s="313"/>
      <c r="G48" s="311"/>
      <c r="H48" s="425"/>
      <c r="I48" s="425"/>
      <c r="J48" s="313"/>
      <c r="K48" s="313"/>
    </row>
    <row r="49" spans="2:11" ht="15" customHeight="1" x14ac:dyDescent="0.25">
      <c r="B49" s="311"/>
      <c r="C49" s="294"/>
      <c r="D49" s="376" t="s">
        <v>175</v>
      </c>
      <c r="E49" s="376"/>
      <c r="F49" s="313"/>
      <c r="G49" s="313"/>
      <c r="H49" s="376" t="s">
        <v>207</v>
      </c>
      <c r="I49" s="376"/>
      <c r="J49" s="280"/>
      <c r="K49" s="313"/>
    </row>
    <row r="50" spans="2:11" s="272" customFormat="1" ht="30.75" customHeight="1" x14ac:dyDescent="0.25">
      <c r="B50" s="315"/>
      <c r="C50" s="124"/>
      <c r="D50" s="346" t="s">
        <v>208</v>
      </c>
      <c r="E50" s="346"/>
      <c r="F50" s="316"/>
      <c r="G50" s="316"/>
      <c r="H50" s="346" t="s">
        <v>170</v>
      </c>
      <c r="I50" s="346"/>
      <c r="J50" s="117"/>
      <c r="K50" s="317"/>
    </row>
    <row r="51" spans="2:11" s="272" customFormat="1" ht="30" customHeight="1" x14ac:dyDescent="0.25"/>
    <row r="52" spans="2:11" s="70" customFormat="1" ht="15" customHeight="1" x14ac:dyDescent="0.25">
      <c r="D52" s="418" t="s">
        <v>174</v>
      </c>
      <c r="E52" s="351"/>
      <c r="H52" s="418" t="s">
        <v>189</v>
      </c>
      <c r="I52" s="432"/>
    </row>
    <row r="53" spans="2:11" s="66" customFormat="1" ht="28.5" customHeight="1" x14ac:dyDescent="0.25">
      <c r="D53" s="417" t="s">
        <v>180</v>
      </c>
      <c r="E53" s="349"/>
      <c r="H53" s="417" t="s">
        <v>190</v>
      </c>
      <c r="I53" s="426"/>
    </row>
    <row r="54" spans="2:11" s="66" customFormat="1" ht="15" customHeight="1" x14ac:dyDescent="0.25">
      <c r="D54" s="137"/>
      <c r="E54" s="135"/>
      <c r="H54" s="137"/>
      <c r="I54" s="135"/>
    </row>
    <row r="55" spans="2:11" s="66" customFormat="1" ht="15" customHeight="1" x14ac:dyDescent="0.25">
      <c r="D55" s="417"/>
      <c r="E55" s="349"/>
      <c r="H55" s="417"/>
      <c r="I55" s="349"/>
    </row>
    <row r="56" spans="2:11" s="66" customFormat="1" ht="15" customHeight="1" x14ac:dyDescent="0.25">
      <c r="D56" s="417"/>
      <c r="E56" s="349"/>
      <c r="H56" s="417"/>
      <c r="I56" s="34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17:E17"/>
    <mergeCell ref="C11:K11"/>
    <mergeCell ref="C13:E13"/>
    <mergeCell ref="C14:E14"/>
    <mergeCell ref="D16:E16"/>
    <mergeCell ref="C25:E25"/>
    <mergeCell ref="D52:E52"/>
    <mergeCell ref="H52:I52"/>
    <mergeCell ref="C39:E39"/>
    <mergeCell ref="D21:E21"/>
    <mergeCell ref="D22:E22"/>
    <mergeCell ref="D23:E23"/>
    <mergeCell ref="D30:E30"/>
    <mergeCell ref="D31:E31"/>
    <mergeCell ref="D35:E35"/>
    <mergeCell ref="D36:E36"/>
    <mergeCell ref="C27:E27"/>
    <mergeCell ref="D29:E29"/>
    <mergeCell ref="C28:E28"/>
    <mergeCell ref="D37:E37"/>
    <mergeCell ref="C33:E33"/>
    <mergeCell ref="D34:E34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C19:E19"/>
    <mergeCell ref="D20:E20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activeCell="D5" sqref="D5:H5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00"/>
      <c r="E1" s="400"/>
      <c r="F1" s="400"/>
      <c r="G1" s="401"/>
      <c r="H1" s="401"/>
      <c r="I1" s="401"/>
      <c r="J1" s="133"/>
      <c r="K1" s="401"/>
      <c r="L1" s="401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67"/>
      <c r="E3" s="367"/>
      <c r="F3" s="367"/>
      <c r="G3" s="367"/>
      <c r="H3" s="367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67" t="s">
        <v>169</v>
      </c>
      <c r="E4" s="367"/>
      <c r="F4" s="367"/>
      <c r="G4" s="367"/>
      <c r="H4" s="367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67" t="s">
        <v>140</v>
      </c>
      <c r="E5" s="367"/>
      <c r="F5" s="367"/>
      <c r="G5" s="367"/>
      <c r="H5" s="367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67" t="s">
        <v>221</v>
      </c>
      <c r="E6" s="367"/>
      <c r="F6" s="367"/>
      <c r="G6" s="367"/>
      <c r="H6" s="367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67" t="s">
        <v>1</v>
      </c>
      <c r="E7" s="367"/>
      <c r="F7" s="367"/>
      <c r="G7" s="367"/>
      <c r="H7" s="367"/>
      <c r="I7" s="104"/>
      <c r="J7" s="73"/>
      <c r="K7" s="73"/>
      <c r="L7" s="73"/>
      <c r="M7" s="73"/>
      <c r="N7" s="73"/>
    </row>
    <row r="8" spans="2:14" ht="9.75" customHeight="1" x14ac:dyDescent="0.25">
      <c r="B8" s="405"/>
      <c r="C8" s="405"/>
      <c r="D8" s="405"/>
      <c r="E8" s="405"/>
      <c r="F8" s="405"/>
      <c r="G8" s="405"/>
      <c r="H8" s="405"/>
      <c r="I8" s="405"/>
      <c r="J8" s="405"/>
      <c r="K8" s="67"/>
      <c r="L8" s="67"/>
      <c r="M8" s="67"/>
      <c r="N8" s="67"/>
    </row>
    <row r="9" spans="2:14" ht="8.25" customHeight="1" x14ac:dyDescent="0.25">
      <c r="B9" s="405"/>
      <c r="C9" s="405"/>
      <c r="D9" s="405"/>
      <c r="E9" s="405"/>
      <c r="F9" s="405"/>
      <c r="G9" s="405"/>
      <c r="H9" s="405"/>
      <c r="I9" s="405"/>
      <c r="J9" s="405"/>
      <c r="K9" s="67"/>
      <c r="L9" s="67"/>
      <c r="M9" s="67"/>
      <c r="N9" s="67"/>
    </row>
    <row r="10" spans="2:14" ht="15" x14ac:dyDescent="0.25">
      <c r="B10" s="74"/>
      <c r="C10" s="402" t="s">
        <v>2</v>
      </c>
      <c r="D10" s="402"/>
      <c r="E10" s="75" t="s">
        <v>141</v>
      </c>
      <c r="F10" s="75" t="s">
        <v>142</v>
      </c>
      <c r="G10" s="331" t="s">
        <v>143</v>
      </c>
      <c r="H10" s="331" t="s">
        <v>144</v>
      </c>
      <c r="I10" s="331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03"/>
      <c r="D11" s="403"/>
      <c r="E11" s="79">
        <v>1</v>
      </c>
      <c r="F11" s="79">
        <v>2</v>
      </c>
      <c r="G11" s="332">
        <v>3</v>
      </c>
      <c r="H11" s="332" t="s">
        <v>146</v>
      </c>
      <c r="I11" s="332" t="s">
        <v>172</v>
      </c>
      <c r="J11" s="80"/>
      <c r="K11" s="77"/>
      <c r="L11" s="77"/>
      <c r="M11" s="77"/>
      <c r="N11" s="77"/>
    </row>
    <row r="12" spans="2:14" ht="6" customHeight="1" x14ac:dyDescent="0.25">
      <c r="B12" s="404"/>
      <c r="C12" s="405"/>
      <c r="D12" s="405"/>
      <c r="E12" s="405"/>
      <c r="F12" s="405"/>
      <c r="G12" s="405"/>
      <c r="H12" s="405"/>
      <c r="I12" s="405"/>
      <c r="J12" s="406"/>
      <c r="K12" s="67"/>
      <c r="L12" s="67"/>
      <c r="M12" s="67"/>
      <c r="N12" s="67"/>
    </row>
    <row r="13" spans="2:14" ht="10.5" customHeight="1" x14ac:dyDescent="0.25">
      <c r="B13" s="409"/>
      <c r="C13" s="410"/>
      <c r="D13" s="410"/>
      <c r="E13" s="410"/>
      <c r="F13" s="410"/>
      <c r="G13" s="410"/>
      <c r="H13" s="410"/>
      <c r="I13" s="410"/>
      <c r="J13" s="411"/>
      <c r="K13" s="70"/>
      <c r="L13" s="70"/>
      <c r="M13" s="67"/>
      <c r="N13" s="67"/>
    </row>
    <row r="14" spans="2:14" ht="15" x14ac:dyDescent="0.25">
      <c r="B14" s="81"/>
      <c r="C14" s="412" t="s">
        <v>52</v>
      </c>
      <c r="D14" s="412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07" t="s">
        <v>54</v>
      </c>
      <c r="D16" s="407"/>
      <c r="E16" s="86">
        <f>SUM(E18:E24)</f>
        <v>6954406.6900000004</v>
      </c>
      <c r="F16" s="86">
        <f>SUM(F18:F24)</f>
        <v>24040858.299999997</v>
      </c>
      <c r="G16" s="86">
        <f>SUM(G18:G24)</f>
        <v>24191785.780000001</v>
      </c>
      <c r="H16" s="86">
        <f>SUM(H18:H24)</f>
        <v>6803479.2100000009</v>
      </c>
      <c r="I16" s="86">
        <f>SUM(I18:I24)</f>
        <v>-150927.47999999946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08" t="s">
        <v>56</v>
      </c>
      <c r="D18" s="408"/>
      <c r="E18" s="91">
        <v>6464967.8600000003</v>
      </c>
      <c r="F18" s="91">
        <v>13683091.029999999</v>
      </c>
      <c r="G18" s="91">
        <v>13827845.039999999</v>
      </c>
      <c r="H18" s="92">
        <f>E18+F18-G18</f>
        <v>6320213.8500000015</v>
      </c>
      <c r="I18" s="92">
        <f>H18-E18</f>
        <v>-144754.00999999885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08" t="s">
        <v>58</v>
      </c>
      <c r="D19" s="408"/>
      <c r="E19" s="91">
        <v>489438.83</v>
      </c>
      <c r="F19" s="91">
        <v>10357767.27</v>
      </c>
      <c r="G19" s="91">
        <v>10363940.74</v>
      </c>
      <c r="H19" s="92">
        <f t="shared" ref="H19:H24" si="0">E19+F19-G19</f>
        <v>483265.3599999994</v>
      </c>
      <c r="I19" s="92">
        <f t="shared" ref="I19:I24" si="1">H19-E19</f>
        <v>-6173.4700000006123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08" t="s">
        <v>60</v>
      </c>
      <c r="D20" s="408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08" t="s">
        <v>62</v>
      </c>
      <c r="D21" s="408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08" t="s">
        <v>64</v>
      </c>
      <c r="D22" s="408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08" t="s">
        <v>66</v>
      </c>
      <c r="D23" s="408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08" t="s">
        <v>68</v>
      </c>
      <c r="D24" s="408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3"/>
      <c r="D25" s="333"/>
      <c r="E25" s="93"/>
      <c r="F25" s="93"/>
      <c r="G25" s="93"/>
      <c r="H25" s="93"/>
      <c r="I25" s="93"/>
      <c r="J25" s="90"/>
    </row>
    <row r="26" spans="2:15" ht="15" x14ac:dyDescent="0.25">
      <c r="B26" s="85"/>
      <c r="C26" s="407" t="s">
        <v>71</v>
      </c>
      <c r="D26" s="407"/>
      <c r="E26" s="86">
        <f>SUM(E28:E36)</f>
        <v>20776146.300000004</v>
      </c>
      <c r="F26" s="86">
        <f>SUM(F28:F36)</f>
        <v>292724.62</v>
      </c>
      <c r="G26" s="86">
        <f>SUM(G28:G36)</f>
        <v>936068.88</v>
      </c>
      <c r="H26" s="86">
        <f>SUM(H28:H36)</f>
        <v>20132802.040000003</v>
      </c>
      <c r="I26" s="86">
        <f>SUM(I28:I36)</f>
        <v>-643344.25999999791</v>
      </c>
      <c r="J26" s="87"/>
    </row>
    <row r="27" spans="2:15" ht="15" x14ac:dyDescent="0.25">
      <c r="B27" s="88"/>
      <c r="C27" s="68"/>
      <c r="D27" s="333"/>
      <c r="E27" s="89"/>
      <c r="F27" s="89"/>
      <c r="G27" s="89"/>
      <c r="H27" s="89"/>
      <c r="I27" s="89"/>
      <c r="J27" s="90"/>
    </row>
    <row r="28" spans="2:15" ht="15" x14ac:dyDescent="0.25">
      <c r="B28" s="88"/>
      <c r="C28" s="408" t="s">
        <v>73</v>
      </c>
      <c r="D28" s="408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08" t="s">
        <v>75</v>
      </c>
      <c r="D29" s="408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08" t="s">
        <v>77</v>
      </c>
      <c r="D30" s="408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08" t="s">
        <v>147</v>
      </c>
      <c r="D31" s="408"/>
      <c r="E31" s="91">
        <v>21626504.370000001</v>
      </c>
      <c r="F31" s="91">
        <v>292724.62</v>
      </c>
      <c r="G31" s="91">
        <v>0</v>
      </c>
      <c r="H31" s="92">
        <f t="shared" si="2"/>
        <v>21919228.990000002</v>
      </c>
      <c r="I31" s="92">
        <f t="shared" si="3"/>
        <v>292724.62000000104</v>
      </c>
      <c r="J31" s="90"/>
    </row>
    <row r="32" spans="2:15" ht="15" x14ac:dyDescent="0.25">
      <c r="B32" s="88"/>
      <c r="C32" s="408" t="s">
        <v>81</v>
      </c>
      <c r="D32" s="408"/>
      <c r="E32" s="91">
        <v>1905450.31</v>
      </c>
      <c r="F32" s="91">
        <v>0</v>
      </c>
      <c r="G32" s="91">
        <v>0</v>
      </c>
      <c r="H32" s="92">
        <f t="shared" si="2"/>
        <v>1905450.31</v>
      </c>
      <c r="I32" s="92">
        <f t="shared" si="3"/>
        <v>0</v>
      </c>
      <c r="J32" s="90"/>
    </row>
    <row r="33" spans="2:18" ht="15" x14ac:dyDescent="0.25">
      <c r="B33" s="88"/>
      <c r="C33" s="408" t="s">
        <v>83</v>
      </c>
      <c r="D33" s="408"/>
      <c r="E33" s="91">
        <v>-26591235.809999999</v>
      </c>
      <c r="F33" s="91">
        <v>0</v>
      </c>
      <c r="G33" s="91">
        <v>936068.88</v>
      </c>
      <c r="H33" s="92">
        <f t="shared" si="2"/>
        <v>-27527304.689999998</v>
      </c>
      <c r="I33" s="92">
        <f t="shared" si="3"/>
        <v>-936068.87999999896</v>
      </c>
      <c r="J33" s="90"/>
    </row>
    <row r="34" spans="2:18" ht="15" x14ac:dyDescent="0.25">
      <c r="B34" s="88"/>
      <c r="C34" s="408" t="s">
        <v>85</v>
      </c>
      <c r="D34" s="408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08" t="s">
        <v>86</v>
      </c>
      <c r="D35" s="408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08" t="s">
        <v>87</v>
      </c>
      <c r="D36" s="408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3"/>
      <c r="D37" s="333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2" t="s">
        <v>148</v>
      </c>
      <c r="D38" s="412"/>
      <c r="E38" s="86">
        <f>E16+E26</f>
        <v>27730552.990000006</v>
      </c>
      <c r="F38" s="86">
        <f>F16+F26</f>
        <v>24333582.919999998</v>
      </c>
      <c r="G38" s="86">
        <f>G16+G26</f>
        <v>25127854.66</v>
      </c>
      <c r="H38" s="86">
        <f>H16+H26</f>
        <v>26936281.250000004</v>
      </c>
      <c r="I38" s="86">
        <f>I16+I26</f>
        <v>-794271.73999999743</v>
      </c>
      <c r="J38" s="83"/>
    </row>
    <row r="39" spans="2:18" ht="15" x14ac:dyDescent="0.25">
      <c r="B39" s="413"/>
      <c r="C39" s="414"/>
      <c r="D39" s="414"/>
      <c r="E39" s="414"/>
      <c r="F39" s="414"/>
      <c r="G39" s="414"/>
      <c r="H39" s="414"/>
      <c r="I39" s="414"/>
      <c r="J39" s="415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16" t="s">
        <v>51</v>
      </c>
      <c r="D41" s="416"/>
      <c r="E41" s="416"/>
      <c r="F41" s="416"/>
      <c r="G41" s="416"/>
      <c r="H41" s="416"/>
      <c r="I41" s="416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19"/>
      <c r="D43" s="419"/>
      <c r="E43" s="99"/>
      <c r="F43" s="420"/>
      <c r="G43" s="420"/>
      <c r="H43" s="420"/>
      <c r="I43" s="420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45" t="s">
        <v>175</v>
      </c>
      <c r="D44" s="345"/>
      <c r="E44" s="101"/>
      <c r="F44" s="345" t="s">
        <v>207</v>
      </c>
      <c r="G44" s="345"/>
      <c r="H44" s="345"/>
      <c r="I44" s="345"/>
      <c r="J44" s="102"/>
      <c r="K44" s="67"/>
      <c r="Q44" s="67"/>
      <c r="R44" s="67"/>
    </row>
    <row r="45" spans="2:18" ht="15" customHeight="1" x14ac:dyDescent="0.25">
      <c r="B45" s="67"/>
      <c r="C45" s="346" t="s">
        <v>171</v>
      </c>
      <c r="D45" s="346"/>
      <c r="E45" s="103"/>
      <c r="F45" s="346" t="s">
        <v>170</v>
      </c>
      <c r="G45" s="346"/>
      <c r="H45" s="346"/>
      <c r="I45" s="346"/>
      <c r="J45" s="102"/>
      <c r="K45" s="67"/>
      <c r="Q45" s="67"/>
      <c r="R45" s="67"/>
    </row>
    <row r="46" spans="2:18" ht="30" customHeight="1" x14ac:dyDescent="0.25">
      <c r="C46" s="67"/>
      <c r="D46" s="67"/>
      <c r="E46" s="129"/>
      <c r="F46" s="67"/>
      <c r="G46" s="67"/>
      <c r="H46" s="67"/>
    </row>
    <row r="47" spans="2:18" s="127" customFormat="1" ht="15" customHeight="1" x14ac:dyDescent="0.25">
      <c r="C47" s="418" t="s">
        <v>174</v>
      </c>
      <c r="D47" s="351"/>
      <c r="E47" s="129"/>
      <c r="F47" s="418" t="s">
        <v>189</v>
      </c>
      <c r="G47" s="351"/>
      <c r="H47" s="351"/>
      <c r="I47" s="351"/>
    </row>
    <row r="48" spans="2:18" s="128" customFormat="1" ht="15" customHeight="1" x14ac:dyDescent="0.25">
      <c r="C48" s="417" t="s">
        <v>180</v>
      </c>
      <c r="D48" s="349"/>
      <c r="E48" s="132"/>
      <c r="F48" s="417" t="s">
        <v>190</v>
      </c>
      <c r="G48" s="349"/>
      <c r="H48" s="349"/>
      <c r="I48" s="349"/>
    </row>
    <row r="49" spans="3:9" s="128" customFormat="1" ht="15" customHeight="1" x14ac:dyDescent="0.25">
      <c r="C49" s="132"/>
      <c r="D49" s="131"/>
      <c r="E49" s="132"/>
      <c r="F49" s="132"/>
      <c r="G49" s="131"/>
      <c r="H49" s="131"/>
      <c r="I49" s="131"/>
    </row>
    <row r="50" spans="3:9" s="128" customFormat="1" ht="15" customHeight="1" x14ac:dyDescent="0.25">
      <c r="C50" s="417"/>
      <c r="D50" s="349"/>
      <c r="E50" s="132"/>
      <c r="F50" s="417"/>
      <c r="G50" s="349"/>
      <c r="H50" s="349"/>
      <c r="I50" s="349"/>
    </row>
    <row r="51" spans="3:9" s="128" customFormat="1" ht="15" customHeight="1" x14ac:dyDescent="0.25">
      <c r="C51" s="417"/>
      <c r="D51" s="349"/>
      <c r="E51" s="132"/>
      <c r="F51" s="417"/>
      <c r="G51" s="349"/>
      <c r="H51" s="349"/>
      <c r="I51" s="349"/>
    </row>
    <row r="52" spans="3:9" ht="15" hidden="1" x14ac:dyDescent="0.25">
      <c r="C52" s="67"/>
      <c r="D52" s="67"/>
      <c r="E52" s="129"/>
      <c r="F52" s="67"/>
      <c r="G52" s="67"/>
      <c r="H52" s="67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2021-03-18T19:59:25Z</cp:lastPrinted>
  <dcterms:created xsi:type="dcterms:W3CDTF">2016-07-08T17:43:12Z</dcterms:created>
  <dcterms:modified xsi:type="dcterms:W3CDTF">2021-04-14T17:10:37Z</dcterms:modified>
</cp:coreProperties>
</file>