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enero IIEG\III.informacion_programatica_enero_2019_IIEG\"/>
    </mc:Choice>
  </mc:AlternateContent>
  <bookViews>
    <workbookView xWindow="0" yWindow="0" windowWidth="20490" windowHeight="7665"/>
  </bookViews>
  <sheets>
    <sheet name="Gasto Cat. Progra.2019" sheetId="4" r:id="rId1"/>
    <sheet name=" Pg y Pr de Inversión (MIR)" sheetId="7" r:id="rId2"/>
    <sheet name="indicadores de resultados " sheetId="5" r:id="rId3"/>
  </sheets>
  <externalReferences>
    <externalReference r:id="rId4"/>
  </externalReference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AC29" i="7" l="1"/>
  <c r="AC28" i="7"/>
  <c r="Y28" i="7"/>
  <c r="W28" i="7"/>
  <c r="S28" i="7"/>
  <c r="Q28" i="7"/>
  <c r="M28" i="7"/>
  <c r="K28" i="7"/>
  <c r="G28" i="7"/>
  <c r="E28" i="7"/>
  <c r="AC27" i="7"/>
  <c r="AC26" i="7"/>
  <c r="AC25" i="7"/>
  <c r="AA25" i="7"/>
  <c r="Y25" i="7"/>
  <c r="W25" i="7"/>
  <c r="U25" i="7"/>
  <c r="S25" i="7"/>
  <c r="Q25" i="7"/>
  <c r="O25" i="7"/>
  <c r="M25" i="7"/>
  <c r="K25" i="7"/>
  <c r="I25" i="7"/>
  <c r="G25" i="7"/>
  <c r="E25" i="7"/>
  <c r="AC24" i="7"/>
  <c r="AA24" i="7"/>
  <c r="Y24" i="7"/>
  <c r="W24" i="7"/>
  <c r="U24" i="7"/>
  <c r="S24" i="7"/>
  <c r="Q24" i="7"/>
  <c r="O24" i="7"/>
  <c r="M24" i="7"/>
  <c r="K24" i="7"/>
  <c r="I24" i="7"/>
  <c r="G24" i="7"/>
  <c r="E24" i="7"/>
  <c r="AC23" i="7"/>
  <c r="AA23" i="7"/>
  <c r="Y23" i="7"/>
  <c r="W23" i="7"/>
  <c r="U23" i="7"/>
  <c r="S23" i="7"/>
  <c r="Q23" i="7"/>
  <c r="O23" i="7"/>
  <c r="M23" i="7"/>
  <c r="K23" i="7"/>
  <c r="I23" i="7"/>
  <c r="G23" i="7"/>
  <c r="E23" i="7"/>
  <c r="AC21" i="7"/>
  <c r="AC20" i="7"/>
  <c r="AA20" i="7"/>
  <c r="Y20" i="7"/>
  <c r="W20" i="7"/>
  <c r="U20" i="7"/>
  <c r="S20" i="7"/>
  <c r="Q20" i="7"/>
  <c r="O20" i="7"/>
  <c r="M20" i="7"/>
  <c r="K20" i="7"/>
  <c r="I20" i="7"/>
  <c r="G20" i="7"/>
  <c r="E20" i="7"/>
  <c r="AC19" i="7"/>
  <c r="AC18" i="7"/>
  <c r="AA18" i="7"/>
  <c r="Y18" i="7"/>
  <c r="W18" i="7"/>
  <c r="U18" i="7"/>
  <c r="S18" i="7"/>
  <c r="Q18" i="7"/>
  <c r="O18" i="7"/>
  <c r="M18" i="7"/>
  <c r="K18" i="7"/>
  <c r="I18" i="7"/>
  <c r="G18" i="7"/>
  <c r="E18" i="7"/>
  <c r="AC17" i="7"/>
  <c r="AC16" i="7"/>
  <c r="AA16" i="7"/>
  <c r="I16" i="7"/>
  <c r="E16" i="7"/>
  <c r="AC15" i="7"/>
  <c r="AC14" i="7"/>
  <c r="AC13" i="7"/>
  <c r="AC12" i="7"/>
  <c r="AC11" i="7"/>
  <c r="AC9" i="7"/>
  <c r="W9" i="7"/>
  <c r="S9" i="7"/>
  <c r="Q9" i="7"/>
  <c r="M9" i="7"/>
  <c r="K9" i="7"/>
  <c r="E9" i="7"/>
  <c r="AC8" i="7"/>
  <c r="AC7" i="7"/>
  <c r="Y7" i="7"/>
  <c r="W7" i="7"/>
  <c r="S7" i="7"/>
  <c r="Q7" i="7"/>
  <c r="M7" i="7"/>
  <c r="K7" i="7"/>
  <c r="G7" i="7"/>
  <c r="E7" i="7"/>
  <c r="AC6" i="7"/>
  <c r="AC5" i="7"/>
  <c r="Y5" i="7"/>
  <c r="W5" i="7"/>
  <c r="U5" i="7"/>
  <c r="S5" i="7"/>
  <c r="Q5" i="7"/>
  <c r="O5" i="7"/>
  <c r="M5" i="7"/>
  <c r="K5" i="7"/>
  <c r="I5" i="7"/>
  <c r="G5" i="7"/>
  <c r="E5" i="7"/>
  <c r="AC4" i="7"/>
  <c r="AA4" i="7"/>
  <c r="Y4" i="7"/>
  <c r="W4" i="7"/>
  <c r="U4" i="7"/>
  <c r="S4" i="7"/>
  <c r="Q4" i="7"/>
  <c r="O4" i="7"/>
  <c r="M4" i="7"/>
  <c r="K4" i="7"/>
  <c r="G4" i="7"/>
  <c r="E4" i="7"/>
  <c r="G40" i="4"/>
  <c r="J40" i="4" s="1"/>
  <c r="G39" i="4"/>
  <c r="J39" i="4" s="1"/>
  <c r="J38" i="4"/>
  <c r="G38" i="4"/>
  <c r="G37" i="4"/>
  <c r="J37" i="4" s="1"/>
  <c r="J36" i="4" s="1"/>
  <c r="I36" i="4"/>
  <c r="H36" i="4"/>
  <c r="F36" i="4"/>
  <c r="E36" i="4"/>
  <c r="J35" i="4"/>
  <c r="G35" i="4"/>
  <c r="J34" i="4"/>
  <c r="G34" i="4"/>
  <c r="G33" i="4"/>
  <c r="J33" i="4" s="1"/>
  <c r="J31" i="4" s="1"/>
  <c r="J32" i="4"/>
  <c r="G32" i="4"/>
  <c r="I31" i="4"/>
  <c r="H31" i="4"/>
  <c r="G31" i="4"/>
  <c r="F31" i="4"/>
  <c r="E31" i="4"/>
  <c r="J30" i="4"/>
  <c r="G30" i="4"/>
  <c r="G29" i="4"/>
  <c r="J29" i="4" s="1"/>
  <c r="J28" i="4" s="1"/>
  <c r="I28" i="4"/>
  <c r="H28" i="4"/>
  <c r="F28" i="4"/>
  <c r="E28" i="4"/>
  <c r="J27" i="4"/>
  <c r="G27" i="4"/>
  <c r="J26" i="4"/>
  <c r="G26" i="4"/>
  <c r="G25" i="4"/>
  <c r="J25" i="4" s="1"/>
  <c r="J24" i="4" s="1"/>
  <c r="I24" i="4"/>
  <c r="H24" i="4"/>
  <c r="F24" i="4"/>
  <c r="E24" i="4"/>
  <c r="J23" i="4"/>
  <c r="G23" i="4"/>
  <c r="J22" i="4"/>
  <c r="G22" i="4"/>
  <c r="G21" i="4"/>
  <c r="J21" i="4" s="1"/>
  <c r="J20" i="4"/>
  <c r="G20" i="4"/>
  <c r="J19" i="4"/>
  <c r="G19" i="4"/>
  <c r="G18" i="4"/>
  <c r="J18" i="4" s="1"/>
  <c r="J17" i="4"/>
  <c r="G17" i="4"/>
  <c r="J16" i="4"/>
  <c r="J15" i="4" s="1"/>
  <c r="G16" i="4"/>
  <c r="G15" i="4" s="1"/>
  <c r="I15" i="4"/>
  <c r="I11" i="4" s="1"/>
  <c r="I42" i="4" s="1"/>
  <c r="H15" i="4"/>
  <c r="H11" i="4" s="1"/>
  <c r="H42" i="4" s="1"/>
  <c r="F15" i="4"/>
  <c r="F11" i="4" s="1"/>
  <c r="F42" i="4" s="1"/>
  <c r="E15" i="4"/>
  <c r="E11" i="4" s="1"/>
  <c r="E42" i="4" s="1"/>
  <c r="G14" i="4"/>
  <c r="J14" i="4" s="1"/>
  <c r="J12" i="4" s="1"/>
  <c r="J11" i="4" s="1"/>
  <c r="J42" i="4" s="1"/>
  <c r="J13" i="4"/>
  <c r="G13" i="4"/>
  <c r="I12" i="4"/>
  <c r="H12" i="4"/>
  <c r="G12" i="4"/>
  <c r="F12" i="4"/>
  <c r="E12" i="4"/>
  <c r="G24" i="4" l="1"/>
  <c r="G11" i="4" s="1"/>
  <c r="G42" i="4" s="1"/>
  <c r="G28" i="4"/>
  <c r="G36" i="4"/>
</calcChain>
</file>

<file path=xl/sharedStrings.xml><?xml version="1.0" encoding="utf-8"?>
<sst xmlns="http://schemas.openxmlformats.org/spreadsheetml/2006/main" count="221" uniqueCount="141">
  <si>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</si>
  <si>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</si>
  <si>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</si>
  <si>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</si>
  <si>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</si>
  <si>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</si>
  <si>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</si>
  <si>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</si>
  <si>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</si>
  <si>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</si>
  <si>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</si>
  <si>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</si>
  <si>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</si>
  <si>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</si>
  <si>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</si>
  <si>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</si>
  <si>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</si>
  <si>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</si>
  <si>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</si>
  <si>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</si>
  <si>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</si>
  <si>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</si>
  <si>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</si>
  <si>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</si>
  <si>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</si>
  <si>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</si>
  <si>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</si>
  <si>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</si>
  <si>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</si>
  <si>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</si>
  <si>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</si>
  <si>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</si>
  <si>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</si>
  <si>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</si>
  <si>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</si>
  <si>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</si>
  <si>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</si>
  <si>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</si>
  <si>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</si>
  <si>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</si>
  <si>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</si>
  <si>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</si>
  <si>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</si>
  <si>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</si>
  <si>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</si>
  <si>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</si>
  <si>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</si>
  <si>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</si>
  <si>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</si>
  <si>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</si>
  <si>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</si>
  <si>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</si>
  <si>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</si>
  <si>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</si>
  <si>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</si>
  <si>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</si>
  <si>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</si>
  <si>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</si>
  <si>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</si>
  <si>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2. 1 Elaboración de anexos técnicos, análisis de factibilidad y dictámenes específicos para sustentar procedimientos de TI.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</si>
  <si>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</si>
  <si>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</si>
  <si>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</si>
  <si>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</si>
  <si>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</si>
  <si>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</si>
  <si>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</si>
  <si>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</si>
  <si>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</si>
  <si>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</si>
  <si>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</si>
  <si>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</si>
  <si>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</si>
  <si>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</si>
  <si>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</si>
  <si>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</si>
  <si>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</si>
  <si>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</si>
  <si>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</si>
  <si>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</si>
  <si>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</si>
  <si>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</si>
  <si>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</si>
  <si>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</si>
  <si>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</si>
  <si>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</si>
  <si>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</si>
  <si>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</si>
  <si>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</si>
  <si>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</si>
  <si>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</si>
  <si>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</si>
  <si>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</si>
  <si>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</si>
  <si>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</si>
  <si>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</si>
  <si>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</si>
  <si>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</si>
  <si>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</si>
  <si>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</si>
  <si>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</si>
  <si>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</si>
  <si>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</si>
  <si>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</si>
  <si>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</si>
  <si>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</si>
  <si>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</si>
  <si>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</si>
  <si>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</si>
  <si>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</si>
  <si>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Porcentaje de cumplimiento a requerimientos del Sistema Anticorrupción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</si>
  <si>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</si>
  <si>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</si>
  <si>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COORD. REC. FIN. Y CTRL. PPTAL</t>
  </si>
  <si>
    <t>TÉCNICO ESPECIALIZADO</t>
  </si>
  <si>
    <t>ERNESTO GASPAR CABRERA</t>
  </si>
  <si>
    <t>LOURDES NAHARAÍ ESPINOSA GARCÍA</t>
  </si>
  <si>
    <t>DULCE MARIA MACIEL BAUTISTA</t>
  </si>
  <si>
    <t>Del 1 de Enero al 31 de Enero de 2019</t>
  </si>
  <si>
    <t>COORDINADOR GENERAL DE ADMINISTRACIÓN</t>
  </si>
  <si>
    <t>Del 1 de enero al 31 de enero de 2019</t>
  </si>
  <si>
    <t>REPORTE MENSUAL MIR ENERO 2019 DEL PROGRAMA PRESUPUESTARIO 079.
 INFORMACIÓN ESTRATÉGICA PARA LA TOMA DE DECISIONES</t>
  </si>
  <si>
    <t>Contribuir a mejorar la calidad y disponibilidad de la información para la toma de decisiones de la sociedad y el gobierno (O25E4 PED 2033 actualizado en 2016)</t>
  </si>
  <si>
    <t>Las personas e instituciones públicas y privadas utilizan las plataformas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y aprovechamiento de la sociedad.</t>
  </si>
  <si>
    <t>Porcentaje de programas del Ejecutivo estatal que utilizan como base datos del Sistema de Información Estratégica.</t>
  </si>
  <si>
    <t>1. Metodologías, análisis, estudios y capas de información diseñados, desarrollados y operando en el Sistema de Información Estratégica.</t>
  </si>
  <si>
    <t>Porcentaje de subfunciones de gobierno identificadas por subsistema de información con metodologías, análisis o estudios desarrollados.</t>
  </si>
  <si>
    <t>1.1  Identificación y clasificación del soporte jurídico y atribución a detalle de las subfunciones de gobierno.</t>
  </si>
  <si>
    <t>Porcentaje de subfunciones de gobierno con soporte jurídico y atribución identificada por orden de gobierno.</t>
  </si>
  <si>
    <t>1.2 Identificación y clasificación de los factores de demanda y de oferta de las subfunciones de gobierno por subsistema de información.</t>
  </si>
  <si>
    <t>Porcentaje de subfunciones de gobierno con factores de demanda y oferta identificados.</t>
  </si>
  <si>
    <t>1.3 Cálculo del déficit y superávit de cobertura actual y proyectada de las subfunciones de gobierno representado mediante capas de información en el Mapa Digital de Jalisco y otros sistemas de información.</t>
  </si>
  <si>
    <t>Porcentaje de subfunciones de gobierno con indicadores de cobertura actual y proyectada representados en capas.</t>
  </si>
  <si>
    <t>2. 2 Acciones de mantenimiento, soporte, respaldo y actualización de licencias e inventarios realizadas.</t>
  </si>
  <si>
    <t>2. 3 Acciones de mantenimiento, actualización y operación de los portales, sitios y aplicaciones del IIEG en Internet.</t>
  </si>
  <si>
    <t>2. 5 Evaluación de la calidad del Banco de Datos del SIEEJ.</t>
  </si>
  <si>
    <t>Porcentaje de contenido del banco de datos del SIEEJ evaluado para garantizar su calidad.</t>
  </si>
  <si>
    <t>Porcentaje de cumplimiento del Programa Anual de Trabajo del Comité Estatal de Información Estadística y Geográfica.</t>
  </si>
  <si>
    <t>4.6 Instrumentación y vigilancia del Sistema Anticorrupción.</t>
  </si>
  <si>
    <r>
      <rPr>
        <b/>
        <sz val="20"/>
        <rFont val="Calibri"/>
        <family val="2"/>
        <scheme val="minor"/>
      </rPr>
      <t>ERNESTO GASPAR CABRERA</t>
    </r>
    <r>
      <rPr>
        <sz val="20"/>
        <rFont val="Calibri"/>
        <family val="2"/>
        <scheme val="minor"/>
      </rPr>
      <t xml:space="preserve">
COORDINACIÓN GENERAL
DE ADMINISTRACIÓN</t>
    </r>
  </si>
  <si>
    <r>
      <rPr>
        <b/>
        <sz val="20"/>
        <rFont val="Calibri"/>
        <family val="2"/>
        <scheme val="minor"/>
      </rPr>
      <t>SERGIO ZAVALA MERCADO</t>
    </r>
    <r>
      <rPr>
        <sz val="20"/>
        <rFont val="Calibri"/>
        <family val="2"/>
        <scheme val="minor"/>
      </rPr>
      <t xml:space="preserve">
COORDINACIÓN GENERAL DE  
ORGANIZACIÓN Y PLANEACIÓN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</si>
</sst>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  <fill>
      <patternFill patternType="solid">
        <fgColor rgb="FF339933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18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6" fillId="0" borderId="0" xfId="60" applyFont="1" applyAlignment="1">
      <alignment horizontal="left"/>
    </xf>
    <xf numFmtId="0" fontId="33" fillId="0" borderId="0" xfId="60" applyFont="1" applyAlignment="1">
      <alignment horizontal="left"/>
    </xf>
    <xf numFmtId="0" fontId="33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7" fillId="35" borderId="0" xfId="60" applyFont="1" applyFill="1" applyAlignment="1">
      <alignment horizontal="left"/>
    </xf>
    <xf numFmtId="0" fontId="34" fillId="36" borderId="22" xfId="60" applyFont="1" applyFill="1" applyBorder="1" applyAlignment="1">
      <alignment horizontal="center" vertical="center" wrapText="1"/>
    </xf>
    <xf numFmtId="0" fontId="34" fillId="36" borderId="25" xfId="60" applyFont="1" applyFill="1" applyBorder="1" applyAlignment="1">
      <alignment horizontal="center" vertical="center" wrapText="1"/>
    </xf>
    <xf numFmtId="0" fontId="34" fillId="36" borderId="23" xfId="60" applyFont="1" applyFill="1" applyBorder="1" applyAlignment="1">
      <alignment horizontal="center" vertical="center" wrapText="1"/>
    </xf>
    <xf numFmtId="0" fontId="34" fillId="38" borderId="23" xfId="60" applyFont="1" applyFill="1" applyBorder="1" applyAlignment="1">
      <alignment horizontal="center" vertical="center" wrapText="1"/>
    </xf>
    <xf numFmtId="0" fontId="34" fillId="36" borderId="24" xfId="60" applyFont="1" applyFill="1" applyBorder="1" applyAlignment="1">
      <alignment horizontal="center" vertical="center" wrapText="1"/>
    </xf>
    <xf numFmtId="0" fontId="36" fillId="0" borderId="0" xfId="60" applyFont="1" applyAlignment="1">
      <alignment horizontal="center"/>
    </xf>
    <xf numFmtId="0" fontId="35" fillId="36" borderId="27" xfId="60" applyFont="1" applyFill="1" applyBorder="1" applyAlignment="1">
      <alignment horizontal="left" vertical="center" wrapText="1"/>
    </xf>
    <xf numFmtId="9" fontId="35" fillId="37" borderId="31" xfId="60" applyNumberFormat="1" applyFont="1" applyFill="1" applyBorder="1" applyAlignment="1">
      <alignment horizontal="left" vertical="center" wrapText="1"/>
    </xf>
    <xf numFmtId="9" fontId="32" fillId="37" borderId="28" xfId="60" applyNumberFormat="1" applyFont="1" applyFill="1" applyBorder="1" applyAlignment="1">
      <alignment horizontal="center" vertical="center" wrapText="1"/>
    </xf>
    <xf numFmtId="1" fontId="32" fillId="37" borderId="28" xfId="60" applyNumberFormat="1" applyFont="1" applyFill="1" applyBorder="1" applyAlignment="1">
      <alignment horizontal="center" vertical="center" wrapText="1"/>
    </xf>
    <xf numFmtId="1" fontId="32" fillId="38" borderId="28" xfId="60" applyNumberFormat="1" applyFont="1" applyFill="1" applyBorder="1" applyAlignment="1">
      <alignment horizontal="center" vertical="center" wrapText="1"/>
    </xf>
    <xf numFmtId="2" fontId="32" fillId="37" borderId="28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left"/>
    </xf>
    <xf numFmtId="0" fontId="35" fillId="36" borderId="45" xfId="60" applyFont="1" applyFill="1" applyBorder="1" applyAlignment="1">
      <alignment horizontal="left" vertical="center" wrapText="1"/>
    </xf>
    <xf numFmtId="0" fontId="35" fillId="36" borderId="50" xfId="60" applyFont="1" applyFill="1" applyBorder="1" applyAlignment="1">
      <alignment horizontal="left" vertical="center" wrapText="1"/>
    </xf>
    <xf numFmtId="9" fontId="32" fillId="37" borderId="46" xfId="60" applyNumberFormat="1" applyFont="1" applyFill="1" applyBorder="1" applyAlignment="1">
      <alignment horizontal="center" vertical="center" wrapText="1"/>
    </xf>
    <xf numFmtId="1" fontId="32" fillId="37" borderId="46" xfId="60" applyNumberFormat="1" applyFont="1" applyFill="1" applyBorder="1" applyAlignment="1">
      <alignment horizontal="center" vertical="center" wrapText="1"/>
    </xf>
    <xf numFmtId="0" fontId="32" fillId="38" borderId="46" xfId="60" applyFont="1" applyFill="1" applyBorder="1" applyAlignment="1">
      <alignment horizontal="center" vertical="center" wrapText="1"/>
    </xf>
    <xf numFmtId="1" fontId="32" fillId="37" borderId="14" xfId="60" applyNumberFormat="1" applyFont="1" applyFill="1" applyBorder="1" applyAlignment="1">
      <alignment horizontal="center" vertical="center" wrapText="1"/>
    </xf>
    <xf numFmtId="1" fontId="32" fillId="38" borderId="46" xfId="60" applyNumberFormat="1" applyFont="1" applyFill="1" applyBorder="1" applyAlignment="1">
      <alignment horizontal="center" vertical="center" wrapText="1"/>
    </xf>
    <xf numFmtId="0" fontId="32" fillId="38" borderId="14" xfId="60" applyFont="1" applyFill="1" applyBorder="1" applyAlignment="1">
      <alignment horizontal="center" vertical="center" wrapText="1"/>
    </xf>
    <xf numFmtId="2" fontId="32" fillId="37" borderId="14" xfId="60" applyNumberFormat="1" applyFont="1" applyFill="1" applyBorder="1" applyAlignment="1">
      <alignment horizontal="center" vertical="center" wrapText="1"/>
    </xf>
    <xf numFmtId="0" fontId="34" fillId="0" borderId="33" xfId="60" applyFont="1" applyFill="1" applyBorder="1" applyAlignment="1">
      <alignment horizontal="left" vertical="center" wrapText="1"/>
    </xf>
    <xf numFmtId="9" fontId="35" fillId="37" borderId="34" xfId="60" applyNumberFormat="1" applyFont="1" applyFill="1" applyBorder="1" applyAlignment="1">
      <alignment horizontal="left" vertical="center" wrapText="1"/>
    </xf>
    <xf numFmtId="10" fontId="32" fillId="37" borderId="18" xfId="60" applyNumberFormat="1" applyFont="1" applyFill="1" applyBorder="1" applyAlignment="1">
      <alignment horizontal="center" vertical="center" wrapText="1"/>
    </xf>
    <xf numFmtId="2" fontId="32" fillId="37" borderId="18" xfId="60" applyNumberFormat="1" applyFont="1" applyFill="1" applyBorder="1" applyAlignment="1">
      <alignment horizontal="center" vertical="center" wrapText="1"/>
    </xf>
    <xf numFmtId="2" fontId="32" fillId="38" borderId="18" xfId="60" applyNumberFormat="1" applyFont="1" applyFill="1" applyBorder="1" applyAlignment="1">
      <alignment horizontal="center" vertical="center" wrapText="1"/>
    </xf>
    <xf numFmtId="0" fontId="32" fillId="38" borderId="18" xfId="60" applyFont="1" applyFill="1" applyBorder="1" applyAlignment="1">
      <alignment horizontal="center" vertical="center" wrapText="1"/>
    </xf>
    <xf numFmtId="0" fontId="35" fillId="0" borderId="21" xfId="60" applyFont="1" applyFill="1" applyBorder="1" applyAlignment="1">
      <alignment horizontal="left" vertical="center" wrapText="1"/>
    </xf>
    <xf numFmtId="9" fontId="35" fillId="37" borderId="16" xfId="60" applyNumberFormat="1" applyFont="1" applyFill="1" applyBorder="1" applyAlignment="1">
      <alignment horizontal="left" vertical="center" wrapText="1"/>
    </xf>
    <xf numFmtId="1" fontId="32" fillId="37" borderId="53" xfId="60" applyNumberFormat="1" applyFont="1" applyFill="1" applyBorder="1" applyAlignment="1">
      <alignment horizontal="center" vertical="center" wrapText="1"/>
    </xf>
    <xf numFmtId="2" fontId="32" fillId="38" borderId="14" xfId="60" applyNumberFormat="1" applyFont="1" applyFill="1" applyBorder="1" applyAlignment="1">
      <alignment horizontal="center" vertical="center" wrapText="1"/>
    </xf>
    <xf numFmtId="0" fontId="35" fillId="0" borderId="52" xfId="60" applyFont="1" applyFill="1" applyBorder="1" applyAlignment="1">
      <alignment horizontal="left" vertical="center" wrapText="1"/>
    </xf>
    <xf numFmtId="9" fontId="35" fillId="37" borderId="49" xfId="60" applyNumberFormat="1" applyFont="1" applyFill="1" applyBorder="1" applyAlignment="1">
      <alignment horizontal="left" vertical="center" wrapText="1"/>
    </xf>
    <xf numFmtId="10" fontId="32" fillId="37" borderId="38" xfId="60" applyNumberFormat="1" applyFont="1" applyFill="1" applyBorder="1" applyAlignment="1">
      <alignment horizontal="center" vertical="center" wrapText="1"/>
    </xf>
    <xf numFmtId="2" fontId="32" fillId="37" borderId="53" xfId="60" applyNumberFormat="1" applyFont="1" applyFill="1" applyBorder="1" applyAlignment="1">
      <alignment horizontal="center" vertical="center" wrapText="1"/>
    </xf>
    <xf numFmtId="2" fontId="32" fillId="38" borderId="53" xfId="60" applyNumberFormat="1" applyFont="1" applyFill="1" applyBorder="1" applyAlignment="1">
      <alignment horizontal="center" vertical="center" wrapText="1"/>
    </xf>
    <xf numFmtId="0" fontId="32" fillId="38" borderId="53" xfId="60" applyFont="1" applyFill="1" applyBorder="1" applyAlignment="1">
      <alignment horizontal="center" vertical="center" wrapText="1"/>
    </xf>
    <xf numFmtId="10" fontId="32" fillId="37" borderId="43" xfId="60" applyNumberFormat="1" applyFont="1" applyFill="1" applyBorder="1" applyAlignment="1">
      <alignment horizontal="center" vertical="center" wrapText="1"/>
    </xf>
    <xf numFmtId="0" fontId="34" fillId="36" borderId="34" xfId="60" applyFont="1" applyFill="1" applyBorder="1" applyAlignment="1">
      <alignment horizontal="center" vertical="center" wrapText="1"/>
    </xf>
    <xf numFmtId="0" fontId="31" fillId="36" borderId="23" xfId="60" applyFont="1" applyFill="1" applyBorder="1" applyAlignment="1">
      <alignment horizontal="center" vertical="center" wrapText="1"/>
    </xf>
    <xf numFmtId="0" fontId="31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5" fillId="0" borderId="45" xfId="60" applyFont="1" applyFill="1" applyBorder="1" applyAlignment="1">
      <alignment horizontal="left" vertical="center" wrapText="1"/>
    </xf>
    <xf numFmtId="2" fontId="32" fillId="38" borderId="28" xfId="60" applyNumberFormat="1" applyFont="1" applyFill="1" applyBorder="1" applyAlignment="1">
      <alignment horizontal="center" vertical="center" wrapText="1"/>
    </xf>
    <xf numFmtId="9" fontId="32" fillId="37" borderId="53" xfId="60" applyNumberFormat="1" applyFont="1" applyFill="1" applyBorder="1" applyAlignment="1">
      <alignment horizontal="center" vertical="center" wrapText="1"/>
    </xf>
    <xf numFmtId="9" fontId="35" fillId="37" borderId="50" xfId="60" applyNumberFormat="1" applyFont="1" applyFill="1" applyBorder="1" applyAlignment="1">
      <alignment horizontal="left" vertical="center" wrapText="1"/>
    </xf>
    <xf numFmtId="2" fontId="32" fillId="38" borderId="46" xfId="60" applyNumberFormat="1" applyFont="1" applyFill="1" applyBorder="1" applyAlignment="1">
      <alignment horizontal="center" vertical="center" wrapText="1"/>
    </xf>
    <xf numFmtId="1" fontId="32" fillId="37" borderId="43" xfId="60" applyNumberFormat="1" applyFont="1" applyFill="1" applyBorder="1" applyAlignment="1">
      <alignment horizontal="center" vertical="center" wrapText="1"/>
    </xf>
    <xf numFmtId="2" fontId="32" fillId="37" borderId="43" xfId="60" applyNumberFormat="1" applyFont="1" applyFill="1" applyBorder="1" applyAlignment="1">
      <alignment horizontal="center" vertical="center" wrapText="1"/>
    </xf>
    <xf numFmtId="0" fontId="34" fillId="36" borderId="34" xfId="60" applyFont="1" applyFill="1" applyBorder="1" applyAlignment="1">
      <alignment horizontal="left" vertical="center" wrapText="1"/>
    </xf>
    <xf numFmtId="0" fontId="35" fillId="36" borderId="36" xfId="60" applyFont="1" applyFill="1" applyBorder="1" applyAlignment="1">
      <alignment horizontal="left" vertical="center" wrapText="1"/>
    </xf>
    <xf numFmtId="9" fontId="32" fillId="37" borderId="36" xfId="60" applyNumberFormat="1" applyFont="1" applyFill="1" applyBorder="1" applyAlignment="1">
      <alignment horizontal="center" vertical="center" wrapText="1"/>
    </xf>
    <xf numFmtId="9" fontId="32" fillId="37" borderId="14" xfId="60" applyNumberFormat="1" applyFont="1" applyFill="1" applyBorder="1" applyAlignment="1">
      <alignment horizontal="center" vertical="center" wrapText="1"/>
    </xf>
    <xf numFmtId="2" fontId="32" fillId="38" borderId="43" xfId="60" applyNumberFormat="1" applyFont="1" applyFill="1" applyBorder="1" applyAlignment="1">
      <alignment horizontal="center" vertical="center" wrapText="1"/>
    </xf>
    <xf numFmtId="0" fontId="31" fillId="36" borderId="0" xfId="60" applyFont="1" applyFill="1" applyBorder="1" applyAlignment="1">
      <alignment horizontal="center" vertical="center" wrapText="1"/>
    </xf>
    <xf numFmtId="0" fontId="34" fillId="36" borderId="33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9" fontId="32" fillId="37" borderId="18" xfId="60" applyNumberFormat="1" applyFont="1" applyFill="1" applyBorder="1" applyAlignment="1">
      <alignment horizontal="center" vertical="center" wrapText="1"/>
    </xf>
    <xf numFmtId="1" fontId="32" fillId="38" borderId="14" xfId="60" applyNumberFormat="1" applyFont="1" applyFill="1" applyBorder="1" applyAlignment="1">
      <alignment horizontal="center" vertical="center" wrapText="1"/>
    </xf>
    <xf numFmtId="9" fontId="32" fillId="37" borderId="0" xfId="60" applyNumberFormat="1" applyFont="1" applyFill="1" applyBorder="1" applyAlignment="1">
      <alignment horizontal="center" vertical="center" wrapText="1"/>
    </xf>
    <xf numFmtId="0" fontId="35" fillId="0" borderId="41" xfId="60" applyFont="1" applyFill="1" applyBorder="1" applyAlignment="1">
      <alignment horizontal="left" vertical="center" wrapText="1"/>
    </xf>
    <xf numFmtId="9" fontId="35" fillId="37" borderId="42" xfId="60" applyNumberFormat="1" applyFont="1" applyFill="1" applyBorder="1" applyAlignment="1">
      <alignment horizontal="left" vertical="center" wrapText="1"/>
    </xf>
    <xf numFmtId="9" fontId="32" fillId="37" borderId="47" xfId="60" applyNumberFormat="1" applyFont="1" applyFill="1" applyBorder="1" applyAlignment="1">
      <alignment horizontal="center" vertical="center" wrapText="1"/>
    </xf>
    <xf numFmtId="0" fontId="35" fillId="37" borderId="0" xfId="60" applyFont="1" applyFill="1" applyBorder="1" applyAlignment="1">
      <alignment horizontal="left" vertical="center" wrapText="1"/>
    </xf>
    <xf numFmtId="0" fontId="32" fillId="37" borderId="0" xfId="60" applyFont="1" applyFill="1" applyBorder="1" applyAlignment="1">
      <alignment horizontal="center" vertical="center" wrapText="1"/>
    </xf>
    <xf numFmtId="2" fontId="32" fillId="37" borderId="0" xfId="60" applyNumberFormat="1" applyFont="1" applyFill="1" applyBorder="1" applyAlignment="1">
      <alignment horizontal="center" vertical="center" wrapText="1"/>
    </xf>
    <xf numFmtId="0" fontId="36" fillId="35" borderId="0" xfId="60" applyFont="1" applyFill="1" applyAlignment="1">
      <alignment horizontal="left"/>
    </xf>
    <xf numFmtId="0" fontId="33" fillId="35" borderId="0" xfId="60" applyFont="1" applyFill="1" applyAlignment="1">
      <alignment horizontal="center"/>
    </xf>
    <xf numFmtId="0" fontId="33" fillId="35" borderId="0" xfId="60" applyFont="1" applyFill="1" applyAlignment="1">
      <alignment horizontal="left"/>
    </xf>
    <xf numFmtId="0" fontId="33" fillId="35" borderId="0" xfId="60" applyFont="1" applyFill="1"/>
    <xf numFmtId="0" fontId="27" fillId="35" borderId="0" xfId="60" applyFont="1" applyFill="1"/>
    <xf numFmtId="0" fontId="34" fillId="40" borderId="23" xfId="60" applyFont="1" applyFill="1" applyBorder="1" applyAlignment="1">
      <alignment horizontal="center" vertical="center" wrapText="1"/>
    </xf>
    <xf numFmtId="1" fontId="32" fillId="40" borderId="28" xfId="60" applyNumberFormat="1" applyFont="1" applyFill="1" applyBorder="1" applyAlignment="1">
      <alignment horizontal="center" vertical="center" wrapText="1"/>
    </xf>
    <xf numFmtId="0" fontId="31" fillId="40" borderId="23" xfId="60" applyFont="1" applyFill="1" applyBorder="1" applyAlignment="1">
      <alignment horizontal="center" vertical="center" wrapText="1"/>
    </xf>
    <xf numFmtId="2" fontId="32" fillId="40" borderId="28" xfId="60" applyNumberFormat="1" applyFont="1" applyFill="1" applyBorder="1" applyAlignment="1">
      <alignment horizontal="center" vertical="center" wrapText="1"/>
    </xf>
    <xf numFmtId="2" fontId="32" fillId="40" borderId="53" xfId="60" applyNumberFormat="1" applyFont="1" applyFill="1" applyBorder="1" applyAlignment="1">
      <alignment horizontal="center" vertical="center" wrapText="1"/>
    </xf>
    <xf numFmtId="2" fontId="32" fillId="40" borderId="14" xfId="60" applyNumberFormat="1" applyFont="1" applyFill="1" applyBorder="1" applyAlignment="1">
      <alignment horizontal="center" vertical="center" wrapText="1"/>
    </xf>
    <xf numFmtId="166" fontId="32" fillId="37" borderId="43" xfId="60" applyNumberFormat="1" applyFont="1" applyFill="1" applyBorder="1" applyAlignment="1">
      <alignment horizontal="center" vertical="center" wrapText="1"/>
    </xf>
    <xf numFmtId="0" fontId="39" fillId="35" borderId="0" xfId="0" applyFont="1" applyFill="1"/>
    <xf numFmtId="164" fontId="40" fillId="41" borderId="62" xfId="61" applyNumberFormat="1" applyFont="1" applyFill="1" applyBorder="1" applyAlignment="1" applyProtection="1">
      <alignment horizontal="right"/>
    </xf>
    <xf numFmtId="164" fontId="40" fillId="41" borderId="63" xfId="61" applyNumberFormat="1" applyFont="1" applyFill="1" applyBorder="1" applyAlignment="1" applyProtection="1">
      <alignment horizontal="right"/>
    </xf>
    <xf numFmtId="164" fontId="40" fillId="41" borderId="63" xfId="61" applyNumberFormat="1" applyFont="1" applyFill="1" applyBorder="1" applyAlignment="1" applyProtection="1">
      <alignment horizontal="center"/>
    </xf>
    <xf numFmtId="164" fontId="40" fillId="41" borderId="64" xfId="61" applyNumberFormat="1" applyFont="1" applyFill="1" applyBorder="1" applyAlignment="1" applyProtection="1"/>
    <xf numFmtId="0" fontId="41" fillId="35" borderId="0" xfId="0" applyFont="1" applyFill="1"/>
    <xf numFmtId="164" fontId="42" fillId="41" borderId="50" xfId="61" applyNumberFormat="1" applyFont="1" applyFill="1" applyBorder="1" applyAlignment="1" applyProtection="1">
      <alignment horizontal="center"/>
    </xf>
    <xf numFmtId="164" fontId="42" fillId="41" borderId="49" xfId="61" applyNumberFormat="1" applyFont="1" applyFill="1" applyBorder="1" applyAlignment="1" applyProtection="1">
      <alignment horizontal="center"/>
    </xf>
    <xf numFmtId="0" fontId="39" fillId="0" borderId="0" xfId="0" applyFont="1" applyFill="1"/>
    <xf numFmtId="3" fontId="43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3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3" fillId="0" borderId="38" xfId="0" applyFont="1" applyFill="1" applyBorder="1" applyAlignment="1">
      <alignment horizontal="justify" vertical="center" wrapText="1"/>
    </xf>
    <xf numFmtId="3" fontId="43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164" fontId="42" fillId="41" borderId="38" xfId="61" applyNumberFormat="1" applyFont="1" applyFill="1" applyBorder="1" applyAlignment="1" applyProtection="1">
      <alignment horizontal="center"/>
    </xf>
    <xf numFmtId="164" fontId="42" fillId="41" borderId="50" xfId="61" applyNumberFormat="1" applyFont="1" applyFill="1" applyBorder="1" applyAlignment="1" applyProtection="1">
      <alignment horizontal="center" vertical="center"/>
    </xf>
    <xf numFmtId="164" fontId="42" fillId="41" borderId="37" xfId="61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34" fillId="0" borderId="26" xfId="60" applyFont="1" applyFill="1" applyBorder="1" applyAlignment="1">
      <alignment horizontal="left" vertical="center" wrapText="1"/>
    </xf>
    <xf numFmtId="2" fontId="32" fillId="37" borderId="29" xfId="60" applyNumberFormat="1" applyFont="1" applyFill="1" applyBorder="1" applyAlignment="1">
      <alignment vertical="center" wrapText="1"/>
    </xf>
    <xf numFmtId="0" fontId="34" fillId="0" borderId="44" xfId="60" applyFont="1" applyFill="1" applyBorder="1" applyAlignment="1">
      <alignment horizontal="left" vertical="center" wrapText="1"/>
    </xf>
    <xf numFmtId="0" fontId="32" fillId="40" borderId="46" xfId="60" applyFont="1" applyFill="1" applyBorder="1" applyAlignment="1">
      <alignment horizontal="center" vertical="center" wrapText="1"/>
    </xf>
    <xf numFmtId="2" fontId="32" fillId="37" borderId="47" xfId="60" applyNumberFormat="1" applyFont="1" applyFill="1" applyBorder="1" applyAlignment="1">
      <alignment horizontal="center" vertical="center" wrapText="1"/>
    </xf>
    <xf numFmtId="2" fontId="32" fillId="37" borderId="30" xfId="60" applyNumberFormat="1" applyFont="1" applyFill="1" applyBorder="1" applyAlignment="1">
      <alignment vertical="center" wrapText="1"/>
    </xf>
    <xf numFmtId="0" fontId="34" fillId="0" borderId="32" xfId="60" applyFont="1" applyFill="1" applyBorder="1" applyAlignment="1">
      <alignment horizontal="left" vertical="center" wrapText="1"/>
    </xf>
    <xf numFmtId="2" fontId="32" fillId="40" borderId="18" xfId="60" applyNumberFormat="1" applyFont="1" applyFill="1" applyBorder="1" applyAlignment="1">
      <alignment horizontal="center" vertical="center" wrapText="1"/>
    </xf>
    <xf numFmtId="0" fontId="35" fillId="0" borderId="19" xfId="60" applyFont="1" applyFill="1" applyBorder="1" applyAlignment="1">
      <alignment horizontal="left" vertical="center" wrapText="1"/>
    </xf>
    <xf numFmtId="9" fontId="32" fillId="37" borderId="55" xfId="60" applyNumberFormat="1" applyFont="1" applyFill="1" applyBorder="1" applyAlignment="1">
      <alignment horizontal="center" vertical="center" wrapText="1"/>
    </xf>
    <xf numFmtId="2" fontId="32" fillId="37" borderId="23" xfId="60" applyNumberFormat="1" applyFont="1" applyFill="1" applyBorder="1" applyAlignment="1">
      <alignment horizontal="center" vertical="center" wrapText="1"/>
    </xf>
    <xf numFmtId="0" fontId="35" fillId="0" borderId="51" xfId="60" applyFont="1" applyFill="1" applyBorder="1" applyAlignment="1">
      <alignment horizontal="left" vertical="center" wrapText="1"/>
    </xf>
    <xf numFmtId="0" fontId="35" fillId="0" borderId="40" xfId="60" applyFont="1" applyFill="1" applyBorder="1" applyAlignment="1">
      <alignment horizontal="left" vertical="center" wrapText="1"/>
    </xf>
    <xf numFmtId="1" fontId="32" fillId="37" borderId="47" xfId="60" applyNumberFormat="1" applyFont="1" applyFill="1" applyBorder="1" applyAlignment="1">
      <alignment horizontal="center" vertical="center" wrapText="1"/>
    </xf>
    <xf numFmtId="1" fontId="32" fillId="40" borderId="43" xfId="60" applyNumberFormat="1" applyFont="1" applyFill="1" applyBorder="1" applyAlignment="1">
      <alignment horizontal="center" vertical="center" wrapText="1"/>
    </xf>
    <xf numFmtId="0" fontId="32" fillId="38" borderId="47" xfId="60" applyFont="1" applyFill="1" applyBorder="1" applyAlignment="1">
      <alignment horizontal="center" vertical="center" wrapText="1"/>
    </xf>
    <xf numFmtId="2" fontId="32" fillId="38" borderId="47" xfId="60" applyNumberFormat="1" applyFont="1" applyFill="1" applyBorder="1" applyAlignment="1">
      <alignment horizontal="center" vertical="center" wrapText="1"/>
    </xf>
    <xf numFmtId="2" fontId="32" fillId="37" borderId="65" xfId="60" applyNumberFormat="1" applyFont="1" applyFill="1" applyBorder="1" applyAlignment="1">
      <alignment vertical="center" wrapText="1"/>
    </xf>
    <xf numFmtId="0" fontId="34" fillId="0" borderId="17" xfId="60" applyFont="1" applyFill="1" applyBorder="1" applyAlignment="1">
      <alignment horizontal="center" vertical="center" wrapText="1"/>
    </xf>
    <xf numFmtId="0" fontId="35" fillId="0" borderId="44" xfId="60" applyFont="1" applyFill="1" applyBorder="1" applyAlignment="1">
      <alignment horizontal="left" vertical="center" wrapText="1"/>
    </xf>
    <xf numFmtId="2" fontId="32" fillId="37" borderId="54" xfId="60" applyNumberFormat="1" applyFont="1" applyFill="1" applyBorder="1" applyAlignment="1">
      <alignment vertical="center" wrapText="1"/>
    </xf>
    <xf numFmtId="0" fontId="34" fillId="0" borderId="35" xfId="60" applyFont="1" applyFill="1" applyBorder="1" applyAlignment="1">
      <alignment horizontal="left" vertical="center" wrapText="1"/>
    </xf>
    <xf numFmtId="2" fontId="32" fillId="40" borderId="47" xfId="60" applyNumberFormat="1" applyFont="1" applyFill="1" applyBorder="1" applyAlignment="1">
      <alignment horizontal="center" vertical="center" wrapText="1"/>
    </xf>
    <xf numFmtId="2" fontId="32" fillId="37" borderId="48" xfId="60" applyNumberFormat="1" applyFont="1" applyFill="1" applyBorder="1" applyAlignment="1">
      <alignment vertical="center" wrapText="1"/>
    </xf>
    <xf numFmtId="0" fontId="34" fillId="0" borderId="66" xfId="60" applyFont="1" applyFill="1" applyBorder="1" applyAlignment="1">
      <alignment horizontal="center" vertical="center" wrapText="1"/>
    </xf>
    <xf numFmtId="0" fontId="34" fillId="36" borderId="67" xfId="60" applyFont="1" applyFill="1" applyBorder="1" applyAlignment="1">
      <alignment horizontal="center" vertical="center" wrapText="1"/>
    </xf>
    <xf numFmtId="0" fontId="31" fillId="40" borderId="0" xfId="60" applyFont="1" applyFill="1" applyBorder="1" applyAlignment="1">
      <alignment horizontal="center" vertical="center" wrapText="1"/>
    </xf>
    <xf numFmtId="0" fontId="31" fillId="38" borderId="0" xfId="60" applyFont="1" applyFill="1" applyBorder="1" applyAlignment="1">
      <alignment horizontal="center" vertical="center" wrapText="1"/>
    </xf>
    <xf numFmtId="0" fontId="31" fillId="36" borderId="43" xfId="60" applyFont="1" applyFill="1" applyBorder="1" applyAlignment="1">
      <alignment horizontal="center" vertical="center" wrapText="1"/>
    </xf>
    <xf numFmtId="0" fontId="30" fillId="36" borderId="65" xfId="60" applyFont="1" applyFill="1" applyBorder="1" applyAlignment="1">
      <alignment horizontal="center" vertical="center" wrapText="1"/>
    </xf>
    <xf numFmtId="2" fontId="32" fillId="37" borderId="20" xfId="60" applyNumberFormat="1" applyFont="1" applyFill="1" applyBorder="1" applyAlignment="1">
      <alignment vertical="center" wrapText="1"/>
    </xf>
    <xf numFmtId="1" fontId="32" fillId="40" borderId="53" xfId="60" applyNumberFormat="1" applyFont="1" applyFill="1" applyBorder="1" applyAlignment="1">
      <alignment horizontal="center" vertical="center"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28" fillId="0" borderId="0" xfId="0" applyFont="1" applyAlignment="1">
      <alignment horizontal="center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43" fillId="0" borderId="53" xfId="0" applyFont="1" applyFill="1" applyBorder="1" applyAlignment="1">
      <alignment horizontal="left" vertical="center" wrapText="1" indent="3"/>
    </xf>
    <xf numFmtId="0" fontId="43" fillId="0" borderId="39" xfId="0" applyFont="1" applyFill="1" applyBorder="1" applyAlignment="1">
      <alignment horizontal="left" vertical="center" wrapText="1" indent="3"/>
    </xf>
    <xf numFmtId="164" fontId="40" fillId="41" borderId="57" xfId="61" applyNumberFormat="1" applyFont="1" applyFill="1" applyBorder="1" applyAlignment="1" applyProtection="1">
      <alignment horizontal="center"/>
    </xf>
    <xf numFmtId="164" fontId="40" fillId="41" borderId="58" xfId="61" applyNumberFormat="1" applyFont="1" applyFill="1" applyBorder="1" applyAlignment="1" applyProtection="1">
      <alignment horizontal="center"/>
    </xf>
    <xf numFmtId="164" fontId="40" fillId="41" borderId="59" xfId="61" applyNumberFormat="1" applyFont="1" applyFill="1" applyBorder="1" applyAlignment="1" applyProtection="1">
      <alignment horizontal="center"/>
    </xf>
    <xf numFmtId="164" fontId="40" fillId="41" borderId="60" xfId="61" applyNumberFormat="1" applyFont="1" applyFill="1" applyBorder="1" applyAlignment="1" applyProtection="1">
      <alignment horizontal="center"/>
      <protection locked="0"/>
    </xf>
    <xf numFmtId="164" fontId="40" fillId="41" borderId="0" xfId="61" applyNumberFormat="1" applyFont="1" applyFill="1" applyBorder="1" applyAlignment="1" applyProtection="1">
      <alignment horizontal="center"/>
      <protection locked="0"/>
    </xf>
    <xf numFmtId="164" fontId="40" fillId="41" borderId="61" xfId="61" applyNumberFormat="1" applyFont="1" applyFill="1" applyBorder="1" applyAlignment="1" applyProtection="1">
      <alignment horizontal="center"/>
      <protection locked="0"/>
    </xf>
    <xf numFmtId="164" fontId="40" fillId="41" borderId="60" xfId="61" applyNumberFormat="1" applyFont="1" applyFill="1" applyBorder="1" applyAlignment="1" applyProtection="1">
      <alignment horizontal="center"/>
    </xf>
    <xf numFmtId="164" fontId="40" fillId="41" borderId="0" xfId="61" applyNumberFormat="1" applyFont="1" applyFill="1" applyBorder="1" applyAlignment="1" applyProtection="1">
      <alignment horizontal="center"/>
    </xf>
    <xf numFmtId="164" fontId="40" fillId="41" borderId="61" xfId="61" applyNumberFormat="1" applyFont="1" applyFill="1" applyBorder="1" applyAlignment="1" applyProtection="1">
      <alignment horizontal="center"/>
    </xf>
    <xf numFmtId="164" fontId="42" fillId="41" borderId="38" xfId="61" applyNumberFormat="1" applyFont="1" applyFill="1" applyBorder="1" applyAlignment="1" applyProtection="1">
      <alignment horizontal="center"/>
    </xf>
    <xf numFmtId="164" fontId="42" fillId="41" borderId="53" xfId="61" applyNumberFormat="1" applyFont="1" applyFill="1" applyBorder="1" applyAlignment="1" applyProtection="1">
      <alignment horizontal="center"/>
    </xf>
    <xf numFmtId="164" fontId="42" fillId="41" borderId="39" xfId="61" applyNumberFormat="1" applyFont="1" applyFill="1" applyBorder="1" applyAlignment="1" applyProtection="1">
      <alignment horizontal="center"/>
    </xf>
    <xf numFmtId="164" fontId="42" fillId="41" borderId="50" xfId="61" applyNumberFormat="1" applyFont="1" applyFill="1" applyBorder="1" applyAlignment="1" applyProtection="1">
      <alignment horizontal="center" vertical="center"/>
    </xf>
    <xf numFmtId="164" fontId="42" fillId="41" borderId="12" xfId="61" applyNumberFormat="1" applyFont="1" applyFill="1" applyBorder="1" applyAlignment="1" applyProtection="1">
      <alignment horizontal="center" vertical="center"/>
    </xf>
    <xf numFmtId="164" fontId="42" fillId="41" borderId="37" xfId="61" applyNumberFormat="1" applyFont="1" applyFill="1" applyBorder="1" applyAlignment="1" applyProtection="1">
      <alignment horizontal="center" vertical="center"/>
    </xf>
    <xf numFmtId="164" fontId="42" fillId="41" borderId="46" xfId="61" applyNumberFormat="1" applyFont="1" applyFill="1" applyBorder="1" applyAlignment="1" applyProtection="1">
      <alignment horizontal="center" vertical="center"/>
    </xf>
    <xf numFmtId="164" fontId="42" fillId="41" borderId="56" xfId="61" applyNumberFormat="1" applyFont="1" applyFill="1" applyBorder="1" applyAlignment="1" applyProtection="1">
      <alignment horizontal="center" vertical="center"/>
    </xf>
    <xf numFmtId="164" fontId="42" fillId="41" borderId="10" xfId="61" applyNumberFormat="1" applyFont="1" applyFill="1" applyBorder="1" applyAlignment="1" applyProtection="1">
      <alignment horizontal="center" vertical="center"/>
    </xf>
    <xf numFmtId="164" fontId="42" fillId="41" borderId="0" xfId="61" applyNumberFormat="1" applyFont="1" applyFill="1" applyBorder="1" applyAlignment="1" applyProtection="1">
      <alignment horizontal="center" vertical="center"/>
    </xf>
    <xf numFmtId="164" fontId="42" fillId="41" borderId="11" xfId="61" applyNumberFormat="1" applyFont="1" applyFill="1" applyBorder="1" applyAlignment="1" applyProtection="1">
      <alignment horizontal="center" vertical="center"/>
    </xf>
    <xf numFmtId="164" fontId="42" fillId="41" borderId="13" xfId="61" applyNumberFormat="1" applyFont="1" applyFill="1" applyBorder="1" applyAlignment="1" applyProtection="1">
      <alignment horizontal="center" vertical="center"/>
    </xf>
    <xf numFmtId="164" fontId="42" fillId="41" borderId="14" xfId="61" applyNumberFormat="1" applyFont="1" applyFill="1" applyBorder="1" applyAlignment="1" applyProtection="1">
      <alignment horizontal="center" vertical="center"/>
    </xf>
    <xf numFmtId="164" fontId="42" fillId="41" borderId="15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  <xf numFmtId="0" fontId="37" fillId="35" borderId="0" xfId="60" applyFont="1" applyFill="1" applyBorder="1" applyAlignment="1">
      <alignment horizontal="center" wrapText="1"/>
    </xf>
    <xf numFmtId="0" fontId="35" fillId="35" borderId="0" xfId="60" applyFont="1" applyFill="1" applyBorder="1" applyAlignment="1">
      <alignment horizontal="center" wrapText="1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5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/>
      <sheetData sheetId="1" refreshError="1">
        <row r="4">
          <cell r="Z4">
            <v>0</v>
          </cell>
          <cell r="AA4">
            <v>0</v>
          </cell>
          <cell r="AD4">
            <v>0</v>
          </cell>
          <cell r="AE4">
            <v>0</v>
          </cell>
          <cell r="AF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80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</row>
        <row r="7">
          <cell r="Z7">
            <v>0</v>
          </cell>
          <cell r="AA7">
            <v>0</v>
          </cell>
          <cell r="AD7">
            <v>0</v>
          </cell>
          <cell r="AE7">
            <v>0</v>
          </cell>
          <cell r="AH7">
            <v>0</v>
          </cell>
          <cell r="AI7">
            <v>0</v>
          </cell>
          <cell r="AL7">
            <v>0</v>
          </cell>
          <cell r="AM7">
            <v>0</v>
          </cell>
        </row>
        <row r="9">
          <cell r="Z9">
            <v>0</v>
          </cell>
          <cell r="AD9">
            <v>0</v>
          </cell>
          <cell r="AE9">
            <v>0</v>
          </cell>
          <cell r="AH9">
            <v>0</v>
          </cell>
          <cell r="AI9">
            <v>0</v>
          </cell>
          <cell r="AL9">
            <v>0</v>
          </cell>
        </row>
        <row r="15">
          <cell r="Z15">
            <v>0</v>
          </cell>
          <cell r="AB15">
            <v>0</v>
          </cell>
          <cell r="AN15">
            <v>0</v>
          </cell>
        </row>
        <row r="17">
          <cell r="Z17">
            <v>8.624309392265193</v>
          </cell>
          <cell r="AA17">
            <v>10.248618784530386</v>
          </cell>
          <cell r="AB17">
            <v>11.563535911602211</v>
          </cell>
          <cell r="AD17">
            <v>7.6740331491712706</v>
          </cell>
          <cell r="AE17">
            <v>8.2707182320441976</v>
          </cell>
          <cell r="AF17">
            <v>8.375690607734807</v>
          </cell>
          <cell r="AH17">
            <v>7.209944751381216</v>
          </cell>
          <cell r="AI17">
            <v>7.1878453038674035</v>
          </cell>
          <cell r="AJ17">
            <v>9.0883977900552484</v>
          </cell>
          <cell r="AL17">
            <v>9.6298342541436455</v>
          </cell>
          <cell r="AM17">
            <v>8.3701657458563528</v>
          </cell>
          <cell r="AN17">
            <v>3.7569060773480665</v>
          </cell>
        </row>
        <row r="19">
          <cell r="Z19">
            <v>1.67</v>
          </cell>
          <cell r="AA19">
            <v>1.67</v>
          </cell>
          <cell r="AB19">
            <v>1.67</v>
          </cell>
          <cell r="AD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  <cell r="AN19">
            <v>1.67</v>
          </cell>
        </row>
        <row r="21">
          <cell r="Z21">
            <v>7.92</v>
          </cell>
          <cell r="AA21">
            <v>7.92</v>
          </cell>
          <cell r="AB21">
            <v>7.92</v>
          </cell>
          <cell r="AD21">
            <v>7.92</v>
          </cell>
          <cell r="AE21">
            <v>7.92</v>
          </cell>
          <cell r="AF21">
            <v>7.92</v>
          </cell>
          <cell r="AH21">
            <v>7.92</v>
          </cell>
          <cell r="AI21">
            <v>7.92</v>
          </cell>
          <cell r="AJ21">
            <v>7.92</v>
          </cell>
          <cell r="AL21">
            <v>7.92</v>
          </cell>
          <cell r="AM21">
            <v>7.9</v>
          </cell>
          <cell r="AN21">
            <v>7.9</v>
          </cell>
        </row>
        <row r="22"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  <cell r="AF22">
            <v>50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50</v>
          </cell>
        </row>
        <row r="23">
          <cell r="Z23">
            <v>7.916666666666667</v>
          </cell>
          <cell r="AA23">
            <v>7.916666666666667</v>
          </cell>
          <cell r="AB23">
            <v>7.916666666666667</v>
          </cell>
          <cell r="AD23">
            <v>7.916666666666667</v>
          </cell>
          <cell r="AE23">
            <v>7.916666666666667</v>
          </cell>
          <cell r="AF23">
            <v>7.916666666666667</v>
          </cell>
          <cell r="AH23">
            <v>7.916666666666667</v>
          </cell>
          <cell r="AI23">
            <v>7.916666666666667</v>
          </cell>
          <cell r="AJ23">
            <v>7.916666666666667</v>
          </cell>
          <cell r="AL23">
            <v>7.916666666666667</v>
          </cell>
          <cell r="AM23">
            <v>7.916666666666667</v>
          </cell>
          <cell r="AN23">
            <v>7.916666666666667</v>
          </cell>
        </row>
        <row r="26">
          <cell r="Z26">
            <v>0</v>
          </cell>
          <cell r="AA26">
            <v>0</v>
          </cell>
          <cell r="AD26">
            <v>0</v>
          </cell>
          <cell r="AE26">
            <v>0</v>
          </cell>
          <cell r="AH26">
            <v>0</v>
          </cell>
          <cell r="AI26">
            <v>0</v>
          </cell>
          <cell r="AL26">
            <v>0</v>
          </cell>
          <cell r="AM2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tabSelected="1" showWhiteSpace="0" view="pageBreakPreview" zoomScale="75" zoomScaleNormal="75" zoomScaleSheetLayoutView="75" workbookViewId="0"/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103"/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x14ac:dyDescent="0.25">
      <c r="A2" s="103"/>
      <c r="B2" s="184"/>
      <c r="C2" s="185"/>
      <c r="D2" s="185"/>
      <c r="E2" s="185"/>
      <c r="F2" s="185"/>
      <c r="G2" s="185"/>
      <c r="H2" s="185"/>
      <c r="I2" s="185"/>
      <c r="J2" s="186"/>
    </row>
    <row r="3" spans="1:10" ht="15" x14ac:dyDescent="0.25">
      <c r="A3" s="103"/>
      <c r="B3" s="187" t="s">
        <v>111</v>
      </c>
      <c r="C3" s="188"/>
      <c r="D3" s="188"/>
      <c r="E3" s="188"/>
      <c r="F3" s="188"/>
      <c r="G3" s="188"/>
      <c r="H3" s="188"/>
      <c r="I3" s="188"/>
      <c r="J3" s="189"/>
    </row>
    <row r="4" spans="1:10" ht="15" x14ac:dyDescent="0.25">
      <c r="A4" s="103"/>
      <c r="B4" s="190" t="s">
        <v>1</v>
      </c>
      <c r="C4" s="191"/>
      <c r="D4" s="191"/>
      <c r="E4" s="191"/>
      <c r="F4" s="191"/>
      <c r="G4" s="191"/>
      <c r="H4" s="191"/>
      <c r="I4" s="191"/>
      <c r="J4" s="192"/>
    </row>
    <row r="5" spans="1:10" ht="15" x14ac:dyDescent="0.25">
      <c r="A5" s="103"/>
      <c r="B5" s="190" t="s">
        <v>118</v>
      </c>
      <c r="C5" s="191"/>
      <c r="D5" s="191"/>
      <c r="E5" s="191"/>
      <c r="F5" s="191"/>
      <c r="G5" s="191"/>
      <c r="H5" s="191"/>
      <c r="I5" s="191"/>
      <c r="J5" s="192"/>
    </row>
    <row r="6" spans="1:10" ht="15" x14ac:dyDescent="0.25">
      <c r="A6" s="103"/>
      <c r="B6" s="104"/>
      <c r="C6" s="105"/>
      <c r="D6" s="106"/>
      <c r="E6" s="106"/>
      <c r="F6" s="106"/>
      <c r="G6" s="106"/>
      <c r="H6" s="106"/>
      <c r="I6" s="106"/>
      <c r="J6" s="107"/>
    </row>
    <row r="7" spans="1:10" x14ac:dyDescent="0.2">
      <c r="A7" s="103"/>
      <c r="B7" s="108"/>
      <c r="C7" s="108"/>
      <c r="D7" s="108"/>
      <c r="E7" s="108"/>
      <c r="F7" s="108"/>
      <c r="G7" s="108"/>
      <c r="H7" s="108"/>
      <c r="I7" s="108"/>
      <c r="J7" s="108"/>
    </row>
    <row r="8" spans="1:10" x14ac:dyDescent="0.2">
      <c r="A8" s="103"/>
      <c r="B8" s="198" t="s">
        <v>2</v>
      </c>
      <c r="C8" s="199"/>
      <c r="D8" s="200"/>
      <c r="E8" s="193" t="s">
        <v>3</v>
      </c>
      <c r="F8" s="194"/>
      <c r="G8" s="194"/>
      <c r="H8" s="194"/>
      <c r="I8" s="195"/>
      <c r="J8" s="196" t="s">
        <v>4</v>
      </c>
    </row>
    <row r="9" spans="1:10" x14ac:dyDescent="0.2">
      <c r="A9" s="103"/>
      <c r="B9" s="201"/>
      <c r="C9" s="202"/>
      <c r="D9" s="203"/>
      <c r="E9" s="109" t="s">
        <v>5</v>
      </c>
      <c r="F9" s="133" t="s">
        <v>6</v>
      </c>
      <c r="G9" s="133" t="s">
        <v>7</v>
      </c>
      <c r="H9" s="133" t="s">
        <v>8</v>
      </c>
      <c r="I9" s="134" t="s">
        <v>9</v>
      </c>
      <c r="J9" s="197"/>
    </row>
    <row r="10" spans="1:10" s="8" customFormat="1" x14ac:dyDescent="0.2">
      <c r="A10" s="103"/>
      <c r="B10" s="204"/>
      <c r="C10" s="205"/>
      <c r="D10" s="206"/>
      <c r="E10" s="110">
        <v>1</v>
      </c>
      <c r="F10" s="110">
        <v>2</v>
      </c>
      <c r="G10" s="110" t="s">
        <v>10</v>
      </c>
      <c r="H10" s="110">
        <v>4</v>
      </c>
      <c r="I10" s="132">
        <v>5</v>
      </c>
      <c r="J10" s="110" t="s">
        <v>11</v>
      </c>
    </row>
    <row r="11" spans="1:10" s="8" customFormat="1" ht="28.5" customHeight="1" x14ac:dyDescent="0.2">
      <c r="A11" s="111"/>
      <c r="B11" s="177" t="s">
        <v>12</v>
      </c>
      <c r="C11" s="178"/>
      <c r="D11" s="179"/>
      <c r="E11" s="112">
        <f t="shared" ref="E11:J11" si="0">SUM(E12,E15,E24,E28,E31,E36)</f>
        <v>34585961.049999997</v>
      </c>
      <c r="F11" s="112">
        <f t="shared" si="0"/>
        <v>0</v>
      </c>
      <c r="G11" s="112">
        <f t="shared" si="0"/>
        <v>34585961.049999997</v>
      </c>
      <c r="H11" s="112">
        <f t="shared" si="0"/>
        <v>2101006.2599999998</v>
      </c>
      <c r="I11" s="112">
        <f t="shared" si="0"/>
        <v>1861484.02</v>
      </c>
      <c r="J11" s="112">
        <f t="shared" si="0"/>
        <v>32484954.789999999</v>
      </c>
    </row>
    <row r="12" spans="1:10" s="8" customFormat="1" ht="14.25" customHeight="1" x14ac:dyDescent="0.2">
      <c r="A12" s="111"/>
      <c r="B12" s="113"/>
      <c r="C12" s="180" t="s">
        <v>13</v>
      </c>
      <c r="D12" s="181"/>
      <c r="E12" s="114">
        <f t="shared" ref="E12:J12" si="1">SUM(E13:E14)</f>
        <v>0</v>
      </c>
      <c r="F12" s="114">
        <f t="shared" si="1"/>
        <v>0</v>
      </c>
      <c r="G12" s="114">
        <f t="shared" si="1"/>
        <v>0</v>
      </c>
      <c r="H12" s="114">
        <f t="shared" si="1"/>
        <v>0</v>
      </c>
      <c r="I12" s="114">
        <f t="shared" si="1"/>
        <v>0</v>
      </c>
      <c r="J12" s="114">
        <f t="shared" si="1"/>
        <v>0</v>
      </c>
    </row>
    <row r="13" spans="1:10" s="8" customFormat="1" x14ac:dyDescent="0.2">
      <c r="A13" s="111"/>
      <c r="B13" s="113"/>
      <c r="C13" s="130"/>
      <c r="D13" s="131" t="s">
        <v>14</v>
      </c>
      <c r="E13" s="115">
        <v>0</v>
      </c>
      <c r="F13" s="116">
        <v>0</v>
      </c>
      <c r="G13" s="117">
        <f>SUM(E13:F13)</f>
        <v>0</v>
      </c>
      <c r="H13" s="116">
        <v>0</v>
      </c>
      <c r="I13" s="116">
        <v>0</v>
      </c>
      <c r="J13" s="118">
        <f>(G13-H13)</f>
        <v>0</v>
      </c>
    </row>
    <row r="14" spans="1:10" s="8" customFormat="1" ht="14.25" customHeight="1" x14ac:dyDescent="0.2">
      <c r="A14" s="111"/>
      <c r="B14" s="113"/>
      <c r="C14" s="130"/>
      <c r="D14" s="131" t="s">
        <v>15</v>
      </c>
      <c r="E14" s="115">
        <v>0</v>
      </c>
      <c r="F14" s="116">
        <v>0</v>
      </c>
      <c r="G14" s="117">
        <f>SUM(E14:F14)</f>
        <v>0</v>
      </c>
      <c r="H14" s="116">
        <v>0</v>
      </c>
      <c r="I14" s="116">
        <v>0</v>
      </c>
      <c r="J14" s="118">
        <f>(G14-H14)</f>
        <v>0</v>
      </c>
    </row>
    <row r="15" spans="1:10" s="8" customFormat="1" ht="14.25" customHeight="1" x14ac:dyDescent="0.2">
      <c r="A15" s="111"/>
      <c r="B15" s="113"/>
      <c r="C15" s="180" t="s">
        <v>16</v>
      </c>
      <c r="D15" s="181"/>
      <c r="E15" s="114">
        <f t="shared" ref="E15:J15" si="2">SUM(E16:E23)</f>
        <v>0</v>
      </c>
      <c r="F15" s="114">
        <f t="shared" si="2"/>
        <v>0</v>
      </c>
      <c r="G15" s="114">
        <f t="shared" si="2"/>
        <v>0</v>
      </c>
      <c r="H15" s="114">
        <f t="shared" si="2"/>
        <v>0</v>
      </c>
      <c r="I15" s="114">
        <f t="shared" si="2"/>
        <v>0</v>
      </c>
      <c r="J15" s="114">
        <f t="shared" si="2"/>
        <v>0</v>
      </c>
    </row>
    <row r="16" spans="1:10" s="8" customFormat="1" x14ac:dyDescent="0.2">
      <c r="A16" s="111"/>
      <c r="B16" s="113"/>
      <c r="C16" s="130"/>
      <c r="D16" s="131" t="s">
        <v>17</v>
      </c>
      <c r="E16" s="115">
        <v>0</v>
      </c>
      <c r="F16" s="116">
        <v>0</v>
      </c>
      <c r="G16" s="117">
        <f>SUM(E16:F16)</f>
        <v>0</v>
      </c>
      <c r="H16" s="116">
        <v>0</v>
      </c>
      <c r="I16" s="116">
        <v>0</v>
      </c>
      <c r="J16" s="118">
        <f>(G16-H16)</f>
        <v>0</v>
      </c>
    </row>
    <row r="17" spans="1:10" s="8" customFormat="1" x14ac:dyDescent="0.2">
      <c r="A17" s="111"/>
      <c r="B17" s="113"/>
      <c r="C17" s="130"/>
      <c r="D17" s="131" t="s">
        <v>18</v>
      </c>
      <c r="E17" s="115">
        <v>0</v>
      </c>
      <c r="F17" s="116">
        <v>0</v>
      </c>
      <c r="G17" s="117">
        <f t="shared" ref="G17:G23" si="3">SUM(E17:F17)</f>
        <v>0</v>
      </c>
      <c r="H17" s="116">
        <v>0</v>
      </c>
      <c r="I17" s="116">
        <v>0</v>
      </c>
      <c r="J17" s="118">
        <f t="shared" ref="J17:J23" si="4">(G17-H17)</f>
        <v>0</v>
      </c>
    </row>
    <row r="18" spans="1:10" s="8" customFormat="1" ht="24" x14ac:dyDescent="0.2">
      <c r="A18" s="111"/>
      <c r="B18" s="113"/>
      <c r="C18" s="130"/>
      <c r="D18" s="131" t="s">
        <v>19</v>
      </c>
      <c r="E18" s="115">
        <v>0</v>
      </c>
      <c r="F18" s="116">
        <v>0</v>
      </c>
      <c r="G18" s="117">
        <f t="shared" si="3"/>
        <v>0</v>
      </c>
      <c r="H18" s="116">
        <v>0</v>
      </c>
      <c r="I18" s="116">
        <v>0</v>
      </c>
      <c r="J18" s="118">
        <f t="shared" si="4"/>
        <v>0</v>
      </c>
    </row>
    <row r="19" spans="1:10" s="8" customFormat="1" x14ac:dyDescent="0.2">
      <c r="A19" s="111"/>
      <c r="B19" s="113"/>
      <c r="C19" s="130"/>
      <c r="D19" s="131" t="s">
        <v>20</v>
      </c>
      <c r="E19" s="115">
        <v>0</v>
      </c>
      <c r="F19" s="116">
        <v>0</v>
      </c>
      <c r="G19" s="117">
        <f t="shared" si="3"/>
        <v>0</v>
      </c>
      <c r="H19" s="116">
        <v>0</v>
      </c>
      <c r="I19" s="116">
        <v>0</v>
      </c>
      <c r="J19" s="118">
        <f t="shared" si="4"/>
        <v>0</v>
      </c>
    </row>
    <row r="20" spans="1:10" s="8" customFormat="1" x14ac:dyDescent="0.2">
      <c r="A20" s="111"/>
      <c r="B20" s="113"/>
      <c r="C20" s="130"/>
      <c r="D20" s="131" t="s">
        <v>21</v>
      </c>
      <c r="E20" s="115">
        <v>0</v>
      </c>
      <c r="F20" s="116">
        <v>0</v>
      </c>
      <c r="G20" s="117">
        <f t="shared" si="3"/>
        <v>0</v>
      </c>
      <c r="H20" s="116">
        <v>0</v>
      </c>
      <c r="I20" s="116">
        <v>0</v>
      </c>
      <c r="J20" s="118">
        <f t="shared" si="4"/>
        <v>0</v>
      </c>
    </row>
    <row r="21" spans="1:10" s="8" customFormat="1" ht="24" x14ac:dyDescent="0.2">
      <c r="A21" s="111"/>
      <c r="B21" s="113"/>
      <c r="C21" s="130"/>
      <c r="D21" s="131" t="s">
        <v>22</v>
      </c>
      <c r="E21" s="115">
        <v>0</v>
      </c>
      <c r="F21" s="116">
        <v>0</v>
      </c>
      <c r="G21" s="117">
        <f t="shared" si="3"/>
        <v>0</v>
      </c>
      <c r="H21" s="116">
        <v>0</v>
      </c>
      <c r="I21" s="116">
        <v>0</v>
      </c>
      <c r="J21" s="118">
        <f t="shared" si="4"/>
        <v>0</v>
      </c>
    </row>
    <row r="22" spans="1:10" s="8" customFormat="1" x14ac:dyDescent="0.2">
      <c r="A22" s="111"/>
      <c r="B22" s="113"/>
      <c r="C22" s="130"/>
      <c r="D22" s="131" t="s">
        <v>23</v>
      </c>
      <c r="E22" s="115">
        <v>0</v>
      </c>
      <c r="F22" s="116">
        <v>0</v>
      </c>
      <c r="G22" s="117">
        <f t="shared" si="3"/>
        <v>0</v>
      </c>
      <c r="H22" s="116">
        <v>0</v>
      </c>
      <c r="I22" s="116">
        <v>0</v>
      </c>
      <c r="J22" s="118">
        <f t="shared" si="4"/>
        <v>0</v>
      </c>
    </row>
    <row r="23" spans="1:10" s="8" customFormat="1" ht="14.25" customHeight="1" x14ac:dyDescent="0.2">
      <c r="A23" s="111"/>
      <c r="B23" s="113"/>
      <c r="C23" s="130"/>
      <c r="D23" s="131" t="s">
        <v>24</v>
      </c>
      <c r="E23" s="115">
        <v>0</v>
      </c>
      <c r="F23" s="116">
        <v>0</v>
      </c>
      <c r="G23" s="117">
        <f t="shared" si="3"/>
        <v>0</v>
      </c>
      <c r="H23" s="116">
        <v>0</v>
      </c>
      <c r="I23" s="116">
        <v>0</v>
      </c>
      <c r="J23" s="118">
        <f t="shared" si="4"/>
        <v>0</v>
      </c>
    </row>
    <row r="24" spans="1:10" s="8" customFormat="1" ht="36" customHeight="1" x14ac:dyDescent="0.2">
      <c r="A24" s="111"/>
      <c r="B24" s="113"/>
      <c r="C24" s="180" t="s">
        <v>25</v>
      </c>
      <c r="D24" s="181"/>
      <c r="E24" s="114">
        <f t="shared" ref="E24:J24" si="5">SUM(E25:E27)</f>
        <v>34585961.049999997</v>
      </c>
      <c r="F24" s="114">
        <f t="shared" si="5"/>
        <v>0</v>
      </c>
      <c r="G24" s="114">
        <f t="shared" si="5"/>
        <v>34585961.049999997</v>
      </c>
      <c r="H24" s="114">
        <f t="shared" si="5"/>
        <v>2101006.2599999998</v>
      </c>
      <c r="I24" s="114">
        <f t="shared" si="5"/>
        <v>1861484.02</v>
      </c>
      <c r="J24" s="114">
        <f t="shared" si="5"/>
        <v>32484954.789999999</v>
      </c>
    </row>
    <row r="25" spans="1:10" s="8" customFormat="1" ht="27" customHeight="1" x14ac:dyDescent="0.2">
      <c r="A25" s="111"/>
      <c r="B25" s="113"/>
      <c r="C25" s="130"/>
      <c r="D25" s="131" t="s">
        <v>26</v>
      </c>
      <c r="E25" s="115">
        <v>0</v>
      </c>
      <c r="F25" s="116">
        <v>0</v>
      </c>
      <c r="G25" s="117">
        <f>SUM(E25:F25)</f>
        <v>0</v>
      </c>
      <c r="H25" s="116">
        <v>0</v>
      </c>
      <c r="I25" s="116">
        <v>0</v>
      </c>
      <c r="J25" s="118">
        <f>(G25-H25)</f>
        <v>0</v>
      </c>
    </row>
    <row r="26" spans="1:10" s="8" customFormat="1" ht="24" x14ac:dyDescent="0.2">
      <c r="A26" s="111"/>
      <c r="B26" s="113"/>
      <c r="C26" s="130"/>
      <c r="D26" s="131" t="s">
        <v>27</v>
      </c>
      <c r="E26" s="115">
        <v>34585961.049999997</v>
      </c>
      <c r="F26" s="116">
        <v>0</v>
      </c>
      <c r="G26" s="117">
        <f>SUM(E26:F26)</f>
        <v>34585961.049999997</v>
      </c>
      <c r="H26" s="116">
        <v>2101006.2599999998</v>
      </c>
      <c r="I26" s="116">
        <v>1861484.02</v>
      </c>
      <c r="J26" s="118">
        <f>(G26-H26)</f>
        <v>32484954.789999999</v>
      </c>
    </row>
    <row r="27" spans="1:10" s="8" customFormat="1" ht="14.25" customHeight="1" x14ac:dyDescent="0.2">
      <c r="A27" s="111"/>
      <c r="B27" s="113"/>
      <c r="C27" s="130"/>
      <c r="D27" s="131" t="s">
        <v>28</v>
      </c>
      <c r="E27" s="115">
        <v>0</v>
      </c>
      <c r="F27" s="116">
        <v>0</v>
      </c>
      <c r="G27" s="117">
        <f>SUM(E27:F27)</f>
        <v>0</v>
      </c>
      <c r="H27" s="116">
        <v>0</v>
      </c>
      <c r="I27" s="116">
        <v>0</v>
      </c>
      <c r="J27" s="118">
        <f>(G27-H27)</f>
        <v>0</v>
      </c>
    </row>
    <row r="28" spans="1:10" s="8" customFormat="1" ht="28.5" customHeight="1" x14ac:dyDescent="0.2">
      <c r="A28" s="111"/>
      <c r="B28" s="113"/>
      <c r="C28" s="180" t="s">
        <v>29</v>
      </c>
      <c r="D28" s="181"/>
      <c r="E28" s="114">
        <f t="shared" ref="E28:J28" si="6">SUM(E29:E30)</f>
        <v>0</v>
      </c>
      <c r="F28" s="114">
        <f t="shared" si="6"/>
        <v>0</v>
      </c>
      <c r="G28" s="114">
        <f t="shared" si="6"/>
        <v>0</v>
      </c>
      <c r="H28" s="114">
        <f t="shared" si="6"/>
        <v>0</v>
      </c>
      <c r="I28" s="114">
        <f t="shared" si="6"/>
        <v>0</v>
      </c>
      <c r="J28" s="114">
        <f t="shared" si="6"/>
        <v>0</v>
      </c>
    </row>
    <row r="29" spans="1:10" s="8" customFormat="1" ht="21" customHeight="1" x14ac:dyDescent="0.2">
      <c r="A29" s="111"/>
      <c r="B29" s="113"/>
      <c r="C29" s="130"/>
      <c r="D29" s="131" t="s">
        <v>30</v>
      </c>
      <c r="E29" s="115">
        <v>0</v>
      </c>
      <c r="F29" s="116">
        <v>0</v>
      </c>
      <c r="G29" s="117">
        <f>SUM(E29:F29)</f>
        <v>0</v>
      </c>
      <c r="H29" s="116">
        <v>0</v>
      </c>
      <c r="I29" s="116">
        <v>0</v>
      </c>
      <c r="J29" s="118">
        <f>(G29-H29)</f>
        <v>0</v>
      </c>
    </row>
    <row r="30" spans="1:10" s="8" customFormat="1" x14ac:dyDescent="0.2">
      <c r="A30" s="111"/>
      <c r="B30" s="113"/>
      <c r="C30" s="130"/>
      <c r="D30" s="131" t="s">
        <v>31</v>
      </c>
      <c r="E30" s="115">
        <v>0</v>
      </c>
      <c r="F30" s="116">
        <v>0</v>
      </c>
      <c r="G30" s="117">
        <f>SUM(E30:F30)</f>
        <v>0</v>
      </c>
      <c r="H30" s="116">
        <v>0</v>
      </c>
      <c r="I30" s="116">
        <v>0</v>
      </c>
      <c r="J30" s="118">
        <f>(G30-H30)</f>
        <v>0</v>
      </c>
    </row>
    <row r="31" spans="1:10" s="8" customFormat="1" x14ac:dyDescent="0.2">
      <c r="A31" s="111"/>
      <c r="B31" s="113"/>
      <c r="C31" s="180" t="s">
        <v>32</v>
      </c>
      <c r="D31" s="181"/>
      <c r="E31" s="114">
        <f t="shared" ref="E31:J31" si="7">SUM(E32:E35)</f>
        <v>0</v>
      </c>
      <c r="F31" s="114">
        <f t="shared" si="7"/>
        <v>0</v>
      </c>
      <c r="G31" s="114">
        <f t="shared" si="7"/>
        <v>0</v>
      </c>
      <c r="H31" s="114">
        <f t="shared" si="7"/>
        <v>0</v>
      </c>
      <c r="I31" s="114">
        <f t="shared" si="7"/>
        <v>0</v>
      </c>
      <c r="J31" s="114">
        <f t="shared" si="7"/>
        <v>0</v>
      </c>
    </row>
    <row r="32" spans="1:10" s="8" customFormat="1" x14ac:dyDescent="0.2">
      <c r="A32" s="111"/>
      <c r="B32" s="113"/>
      <c r="C32" s="130"/>
      <c r="D32" s="131" t="s">
        <v>33</v>
      </c>
      <c r="E32" s="115">
        <v>0</v>
      </c>
      <c r="F32" s="116">
        <v>0</v>
      </c>
      <c r="G32" s="117">
        <f>SUM(E32:F32)</f>
        <v>0</v>
      </c>
      <c r="H32" s="116">
        <v>0</v>
      </c>
      <c r="I32" s="116">
        <v>0</v>
      </c>
      <c r="J32" s="118">
        <f>(G32-H32)</f>
        <v>0</v>
      </c>
    </row>
    <row r="33" spans="1:10" s="8" customFormat="1" x14ac:dyDescent="0.2">
      <c r="A33" s="111"/>
      <c r="B33" s="113"/>
      <c r="C33" s="130"/>
      <c r="D33" s="131" t="s">
        <v>34</v>
      </c>
      <c r="E33" s="115">
        <v>0</v>
      </c>
      <c r="F33" s="116">
        <v>0</v>
      </c>
      <c r="G33" s="117">
        <f>SUM(E33:F33)</f>
        <v>0</v>
      </c>
      <c r="H33" s="116">
        <v>0</v>
      </c>
      <c r="I33" s="116">
        <v>0</v>
      </c>
      <c r="J33" s="118">
        <f>(G33-H33)</f>
        <v>0</v>
      </c>
    </row>
    <row r="34" spans="1:10" s="8" customFormat="1" x14ac:dyDescent="0.2">
      <c r="A34" s="111"/>
      <c r="B34" s="113"/>
      <c r="C34" s="130"/>
      <c r="D34" s="131" t="s">
        <v>35</v>
      </c>
      <c r="E34" s="115">
        <v>0</v>
      </c>
      <c r="F34" s="116">
        <v>0</v>
      </c>
      <c r="G34" s="117">
        <f>SUM(E34:F34)</f>
        <v>0</v>
      </c>
      <c r="H34" s="116">
        <v>0</v>
      </c>
      <c r="I34" s="116">
        <v>0</v>
      </c>
      <c r="J34" s="118">
        <f>(G34-H34)</f>
        <v>0</v>
      </c>
    </row>
    <row r="35" spans="1:10" s="8" customFormat="1" ht="27" customHeight="1" x14ac:dyDescent="0.2">
      <c r="A35" s="111"/>
      <c r="B35" s="113"/>
      <c r="C35" s="130"/>
      <c r="D35" s="131" t="s">
        <v>36</v>
      </c>
      <c r="E35" s="115">
        <v>0</v>
      </c>
      <c r="F35" s="116">
        <v>0</v>
      </c>
      <c r="G35" s="117">
        <f>SUM(E35:F35)</f>
        <v>0</v>
      </c>
      <c r="H35" s="116">
        <v>0</v>
      </c>
      <c r="I35" s="116">
        <v>0</v>
      </c>
      <c r="J35" s="118">
        <f>(G35-H35)</f>
        <v>0</v>
      </c>
    </row>
    <row r="36" spans="1:10" s="8" customFormat="1" ht="14.25" customHeight="1" x14ac:dyDescent="0.2">
      <c r="A36" s="111"/>
      <c r="B36" s="113"/>
      <c r="C36" s="180" t="s">
        <v>37</v>
      </c>
      <c r="D36" s="181"/>
      <c r="E36" s="114">
        <f t="shared" ref="E36:J36" si="8">SUM(E37)</f>
        <v>0</v>
      </c>
      <c r="F36" s="114">
        <f t="shared" si="8"/>
        <v>0</v>
      </c>
      <c r="G36" s="114">
        <f t="shared" si="8"/>
        <v>0</v>
      </c>
      <c r="H36" s="114">
        <f t="shared" si="8"/>
        <v>0</v>
      </c>
      <c r="I36" s="114">
        <f t="shared" si="8"/>
        <v>0</v>
      </c>
      <c r="J36" s="114">
        <f t="shared" si="8"/>
        <v>0</v>
      </c>
    </row>
    <row r="37" spans="1:10" s="8" customFormat="1" ht="16.5" customHeight="1" x14ac:dyDescent="0.2">
      <c r="A37" s="111"/>
      <c r="B37" s="113"/>
      <c r="C37" s="130"/>
      <c r="D37" s="131" t="s">
        <v>38</v>
      </c>
      <c r="E37" s="115">
        <v>0</v>
      </c>
      <c r="F37" s="116">
        <v>0</v>
      </c>
      <c r="G37" s="117">
        <f>SUM(E37:F37)</f>
        <v>0</v>
      </c>
      <c r="H37" s="116">
        <v>0</v>
      </c>
      <c r="I37" s="116">
        <v>0</v>
      </c>
      <c r="J37" s="118">
        <f>(G37-H37)</f>
        <v>0</v>
      </c>
    </row>
    <row r="38" spans="1:10" s="8" customFormat="1" ht="23.25" customHeight="1" x14ac:dyDescent="0.2">
      <c r="A38" s="111"/>
      <c r="B38" s="177" t="s">
        <v>39</v>
      </c>
      <c r="C38" s="178"/>
      <c r="D38" s="179"/>
      <c r="E38" s="115">
        <v>0</v>
      </c>
      <c r="F38" s="116">
        <v>0</v>
      </c>
      <c r="G38" s="117">
        <f>SUM(E38:F38)</f>
        <v>0</v>
      </c>
      <c r="H38" s="116">
        <v>0</v>
      </c>
      <c r="I38" s="116">
        <v>0</v>
      </c>
      <c r="J38" s="118">
        <f>(G38-H38)</f>
        <v>0</v>
      </c>
    </row>
    <row r="39" spans="1:10" s="8" customFormat="1" ht="15.75" customHeight="1" x14ac:dyDescent="0.2">
      <c r="A39" s="111"/>
      <c r="B39" s="177" t="s">
        <v>40</v>
      </c>
      <c r="C39" s="178"/>
      <c r="D39" s="179"/>
      <c r="E39" s="115">
        <v>0</v>
      </c>
      <c r="F39" s="116">
        <v>0</v>
      </c>
      <c r="G39" s="117">
        <f>SUM(E39:F39)</f>
        <v>0</v>
      </c>
      <c r="H39" s="116">
        <v>0</v>
      </c>
      <c r="I39" s="116">
        <v>0</v>
      </c>
      <c r="J39" s="118">
        <f>(G39-H39)</f>
        <v>0</v>
      </c>
    </row>
    <row r="40" spans="1:10" s="8" customFormat="1" ht="14.25" customHeight="1" x14ac:dyDescent="0.2">
      <c r="A40" s="111"/>
      <c r="B40" s="177" t="s">
        <v>41</v>
      </c>
      <c r="C40" s="178"/>
      <c r="D40" s="179"/>
      <c r="E40" s="115">
        <v>0</v>
      </c>
      <c r="F40" s="116">
        <v>0</v>
      </c>
      <c r="G40" s="117">
        <f>SUM(E40:F40)</f>
        <v>0</v>
      </c>
      <c r="H40" s="116">
        <v>0</v>
      </c>
      <c r="I40" s="116">
        <v>0</v>
      </c>
      <c r="J40" s="118">
        <f>(G40-H40)</f>
        <v>0</v>
      </c>
    </row>
    <row r="41" spans="1:10" s="8" customFormat="1" ht="14.25" customHeight="1" x14ac:dyDescent="0.2">
      <c r="A41" s="111"/>
      <c r="B41" s="119"/>
      <c r="C41" s="120"/>
      <c r="D41" s="121"/>
      <c r="E41" s="122"/>
      <c r="F41" s="123"/>
      <c r="G41" s="123"/>
      <c r="H41" s="123"/>
      <c r="I41" s="123"/>
      <c r="J41" s="123"/>
    </row>
    <row r="42" spans="1:10" s="8" customFormat="1" ht="14.25" customHeight="1" x14ac:dyDescent="0.2">
      <c r="A42" s="111"/>
      <c r="B42" s="124"/>
      <c r="C42" s="182" t="s">
        <v>42</v>
      </c>
      <c r="D42" s="183"/>
      <c r="E42" s="125">
        <f t="shared" ref="E42:J42" si="9">SUM(E11,E38,E39,E40)</f>
        <v>34585961.049999997</v>
      </c>
      <c r="F42" s="125">
        <f t="shared" si="9"/>
        <v>0</v>
      </c>
      <c r="G42" s="125">
        <f t="shared" si="9"/>
        <v>34585961.049999997</v>
      </c>
      <c r="H42" s="125">
        <f t="shared" si="9"/>
        <v>2101006.2599999998</v>
      </c>
      <c r="I42" s="125">
        <f t="shared" si="9"/>
        <v>1861484.02</v>
      </c>
      <c r="J42" s="125">
        <f t="shared" si="9"/>
        <v>32484954.789999999</v>
      </c>
    </row>
    <row r="43" spans="1:10" x14ac:dyDescent="0.2">
      <c r="A43" s="111"/>
      <c r="B43" s="111"/>
      <c r="C43" s="111"/>
      <c r="D43" s="111"/>
      <c r="E43" s="111"/>
      <c r="F43" s="111"/>
      <c r="G43" s="111"/>
      <c r="H43" s="111"/>
      <c r="I43" s="111"/>
      <c r="J43" s="111"/>
    </row>
    <row r="44" spans="1:10" ht="15" customHeight="1" x14ac:dyDescent="0.25">
      <c r="A44" s="103"/>
      <c r="B44" s="103"/>
      <c r="C44" s="171" t="s">
        <v>115</v>
      </c>
      <c r="D44" s="172"/>
      <c r="E44" s="103"/>
      <c r="F44" s="103"/>
      <c r="G44" s="171" t="s">
        <v>116</v>
      </c>
      <c r="H44" s="172"/>
      <c r="I44" s="172"/>
      <c r="J44" s="103"/>
    </row>
    <row r="45" spans="1:10" ht="15" customHeight="1" x14ac:dyDescent="0.25">
      <c r="A45" s="103"/>
      <c r="B45" s="103"/>
      <c r="C45" s="173" t="s">
        <v>119</v>
      </c>
      <c r="D45" s="173"/>
      <c r="E45" s="135"/>
      <c r="F45" s="103"/>
      <c r="G45" s="174" t="s">
        <v>113</v>
      </c>
      <c r="H45" s="175"/>
      <c r="I45" s="175"/>
      <c r="J45" s="103"/>
    </row>
    <row r="46" spans="1:10" ht="30" customHeight="1" x14ac:dyDescent="0.2">
      <c r="A46" s="103"/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s="20" customFormat="1" ht="15" customHeight="1" x14ac:dyDescent="0.25">
      <c r="A47" s="126"/>
      <c r="B47" s="126"/>
      <c r="C47" s="171" t="s">
        <v>117</v>
      </c>
      <c r="D47" s="172"/>
      <c r="E47" s="126"/>
      <c r="F47" s="126"/>
      <c r="G47" s="176"/>
      <c r="H47" s="175"/>
      <c r="I47" s="175"/>
      <c r="J47" s="126"/>
    </row>
    <row r="48" spans="1:10" s="21" customFormat="1" ht="15" customHeight="1" x14ac:dyDescent="0.25">
      <c r="A48" s="127"/>
      <c r="B48" s="127"/>
      <c r="C48" s="168" t="s">
        <v>114</v>
      </c>
      <c r="D48" s="169"/>
      <c r="E48" s="127"/>
      <c r="F48" s="127"/>
      <c r="G48" s="168"/>
      <c r="H48" s="169"/>
      <c r="I48" s="169"/>
      <c r="J48" s="127"/>
    </row>
    <row r="49" spans="1:10" s="21" customFormat="1" ht="15" customHeight="1" x14ac:dyDescent="0.25">
      <c r="A49" s="127"/>
      <c r="B49" s="127"/>
      <c r="C49" s="128"/>
      <c r="D49" s="129"/>
      <c r="E49" s="127"/>
      <c r="F49" s="127"/>
      <c r="G49" s="128"/>
      <c r="H49" s="129"/>
      <c r="I49" s="129"/>
      <c r="J49" s="127"/>
    </row>
    <row r="50" spans="1:10" s="21" customFormat="1" ht="15" customHeight="1" x14ac:dyDescent="0.2">
      <c r="C50" s="170"/>
      <c r="D50" s="170"/>
      <c r="G50" s="170"/>
      <c r="H50" s="170"/>
      <c r="I50" s="170"/>
    </row>
    <row r="51" spans="1:10" s="21" customFormat="1" ht="15" customHeight="1" x14ac:dyDescent="0.25">
      <c r="C51" s="170"/>
      <c r="D51" s="169"/>
      <c r="G51" s="170"/>
      <c r="H51" s="169"/>
      <c r="I51" s="169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9"/>
  <sheetViews>
    <sheetView zoomScale="70" zoomScaleNormal="70" zoomScaleSheetLayoutView="70" zoomScalePageLayoutView="150" workbookViewId="0">
      <selection activeCell="AI6" sqref="AI6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92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93" customWidth="1"/>
    <col min="14" max="14" width="7.5703125" style="18" customWidth="1"/>
    <col min="15" max="15" width="7.5703125" style="93" customWidth="1"/>
    <col min="16" max="16" width="7.5703125" style="18" customWidth="1"/>
    <col min="17" max="17" width="7.5703125" style="93" customWidth="1"/>
    <col min="18" max="18" width="7.5703125" style="18" customWidth="1"/>
    <col min="19" max="19" width="7.5703125" style="93" customWidth="1"/>
    <col min="20" max="20" width="7.5703125" style="18" customWidth="1"/>
    <col min="21" max="21" width="7.5703125" style="93" customWidth="1"/>
    <col min="22" max="22" width="7.5703125" style="18" customWidth="1"/>
    <col min="23" max="23" width="7.5703125" style="93" customWidth="1"/>
    <col min="24" max="24" width="7.5703125" style="18" customWidth="1"/>
    <col min="25" max="25" width="7.5703125" style="93" customWidth="1"/>
    <col min="26" max="26" width="7.5703125" style="18" customWidth="1"/>
    <col min="27" max="27" width="7.5703125" style="93" customWidth="1"/>
    <col min="28" max="28" width="7.5703125" style="18" customWidth="1"/>
    <col min="29" max="29" width="9.42578125" style="94" customWidth="1"/>
    <col min="30" max="30" width="27.28515625" style="19" customWidth="1"/>
    <col min="31" max="16384" width="8.85546875" style="35"/>
  </cols>
  <sheetData>
    <row r="1" spans="1:32" s="22" customFormat="1" ht="69" customHeight="1" thickBot="1" x14ac:dyDescent="0.3">
      <c r="A1" s="210" t="s">
        <v>121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2"/>
    </row>
    <row r="2" spans="1:32" s="22" customFormat="1" ht="45" customHeight="1" thickBot="1" x14ac:dyDescent="0.3">
      <c r="A2" s="213" t="s">
        <v>45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5"/>
    </row>
    <row r="3" spans="1:32" s="28" customFormat="1" ht="48" customHeight="1" thickBot="1" x14ac:dyDescent="0.25">
      <c r="A3" s="23" t="s">
        <v>46</v>
      </c>
      <c r="B3" s="24" t="s">
        <v>47</v>
      </c>
      <c r="C3" s="24" t="s">
        <v>48</v>
      </c>
      <c r="D3" s="25" t="s">
        <v>91</v>
      </c>
      <c r="E3" s="25" t="s">
        <v>55</v>
      </c>
      <c r="F3" s="96" t="s">
        <v>56</v>
      </c>
      <c r="G3" s="25" t="s">
        <v>71</v>
      </c>
      <c r="H3" s="26" t="s">
        <v>72</v>
      </c>
      <c r="I3" s="25" t="s">
        <v>87</v>
      </c>
      <c r="J3" s="26" t="s">
        <v>88</v>
      </c>
      <c r="K3" s="25" t="s">
        <v>89</v>
      </c>
      <c r="L3" s="26" t="s">
        <v>90</v>
      </c>
      <c r="M3" s="25" t="s">
        <v>92</v>
      </c>
      <c r="N3" s="26" t="s">
        <v>93</v>
      </c>
      <c r="O3" s="25" t="s">
        <v>95</v>
      </c>
      <c r="P3" s="26" t="s">
        <v>96</v>
      </c>
      <c r="Q3" s="25" t="s">
        <v>97</v>
      </c>
      <c r="R3" s="26" t="s">
        <v>98</v>
      </c>
      <c r="S3" s="25" t="s">
        <v>99</v>
      </c>
      <c r="T3" s="26" t="s">
        <v>100</v>
      </c>
      <c r="U3" s="25" t="s">
        <v>101</v>
      </c>
      <c r="V3" s="26" t="s">
        <v>102</v>
      </c>
      <c r="W3" s="25" t="s">
        <v>103</v>
      </c>
      <c r="X3" s="26" t="s">
        <v>104</v>
      </c>
      <c r="Y3" s="25" t="s">
        <v>105</v>
      </c>
      <c r="Z3" s="26" t="s">
        <v>106</v>
      </c>
      <c r="AA3" s="25" t="s">
        <v>107</v>
      </c>
      <c r="AB3" s="26" t="s">
        <v>108</v>
      </c>
      <c r="AC3" s="25" t="s">
        <v>109</v>
      </c>
      <c r="AD3" s="27" t="s">
        <v>49</v>
      </c>
    </row>
    <row r="4" spans="1:32" ht="143.25" customHeight="1" x14ac:dyDescent="0.25">
      <c r="A4" s="136" t="s">
        <v>94</v>
      </c>
      <c r="B4" s="29" t="s">
        <v>122</v>
      </c>
      <c r="C4" s="30" t="s">
        <v>57</v>
      </c>
      <c r="D4" s="31">
        <v>0.8</v>
      </c>
      <c r="E4" s="32">
        <f>[1]IIEG!Z4</f>
        <v>0</v>
      </c>
      <c r="F4" s="97">
        <v>0</v>
      </c>
      <c r="G4" s="32">
        <f>[1]IIEG!AA4</f>
        <v>0</v>
      </c>
      <c r="H4" s="33"/>
      <c r="I4" s="32">
        <v>0</v>
      </c>
      <c r="J4" s="33"/>
      <c r="K4" s="32">
        <f>[1]IIEG!AD4</f>
        <v>0</v>
      </c>
      <c r="L4" s="33"/>
      <c r="M4" s="32">
        <f>[1]IIEG!AE4</f>
        <v>0</v>
      </c>
      <c r="N4" s="33"/>
      <c r="O4" s="32">
        <f>[1]IIEG!AF4</f>
        <v>0</v>
      </c>
      <c r="P4" s="33"/>
      <c r="Q4" s="32">
        <f>[1]IIEG!AH4</f>
        <v>0</v>
      </c>
      <c r="R4" s="33"/>
      <c r="S4" s="32">
        <f>[1]IIEG!AI4</f>
        <v>0</v>
      </c>
      <c r="T4" s="33"/>
      <c r="U4" s="32">
        <f>[1]IIEG!AJ4</f>
        <v>0</v>
      </c>
      <c r="V4" s="33"/>
      <c r="W4" s="32">
        <f>[1]IIEG!AL4</f>
        <v>0</v>
      </c>
      <c r="X4" s="33"/>
      <c r="Y4" s="32">
        <f>[1]IIEG!AM4</f>
        <v>0</v>
      </c>
      <c r="Z4" s="33"/>
      <c r="AA4" s="34">
        <f>[1]IIEG!AN4</f>
        <v>80</v>
      </c>
      <c r="AB4" s="33"/>
      <c r="AC4" s="34">
        <f>SUM(F4,H4,J4,L4,N4,P4,R4,T4,V4,X4,Z4,AB4)</f>
        <v>0</v>
      </c>
      <c r="AD4" s="137"/>
    </row>
    <row r="5" spans="1:32" ht="192.75" customHeight="1" thickBot="1" x14ac:dyDescent="0.3">
      <c r="A5" s="138" t="s">
        <v>50</v>
      </c>
      <c r="B5" s="36" t="s">
        <v>123</v>
      </c>
      <c r="C5" s="37" t="s">
        <v>124</v>
      </c>
      <c r="D5" s="38">
        <v>0.11</v>
      </c>
      <c r="E5" s="39">
        <f>[1]IIEG!Z5</f>
        <v>0</v>
      </c>
      <c r="F5" s="139">
        <v>0</v>
      </c>
      <c r="G5" s="41">
        <f>[1]IIEG!AA5</f>
        <v>0</v>
      </c>
      <c r="H5" s="40"/>
      <c r="I5" s="41">
        <f>[1]IIEG!AB5</f>
        <v>0</v>
      </c>
      <c r="J5" s="40"/>
      <c r="K5" s="41">
        <f>[1]IIEG!AD5</f>
        <v>0</v>
      </c>
      <c r="L5" s="40"/>
      <c r="M5" s="41">
        <f>[1]IIEG!AE5</f>
        <v>0</v>
      </c>
      <c r="N5" s="42"/>
      <c r="O5" s="41">
        <f>[1]IIEG!AF5</f>
        <v>0</v>
      </c>
      <c r="P5" s="42"/>
      <c r="Q5" s="41">
        <f>[1]IIEG!AH5</f>
        <v>0</v>
      </c>
      <c r="R5" s="42"/>
      <c r="S5" s="41">
        <f>[1]IIEG!AI5</f>
        <v>0</v>
      </c>
      <c r="T5" s="42"/>
      <c r="U5" s="41">
        <f>[1]IIEG!AJ5</f>
        <v>0</v>
      </c>
      <c r="V5" s="42"/>
      <c r="W5" s="41">
        <f>[1]IIEG!AL5</f>
        <v>0</v>
      </c>
      <c r="X5" s="42"/>
      <c r="Y5" s="41">
        <f>[1]IIEG!AM5</f>
        <v>0</v>
      </c>
      <c r="Z5" s="42"/>
      <c r="AA5" s="44">
        <v>11</v>
      </c>
      <c r="AB5" s="83"/>
      <c r="AC5" s="140">
        <f t="shared" ref="AC5:AC6" si="0">SUM(F5,H5,J5,L5,N5,P5,R5,T5,V5,X5,Z5,AB5)</f>
        <v>0</v>
      </c>
      <c r="AD5" s="141"/>
    </row>
    <row r="6" spans="1:32" ht="160.5" customHeight="1" thickBot="1" x14ac:dyDescent="0.3">
      <c r="A6" s="142" t="s">
        <v>51</v>
      </c>
      <c r="B6" s="45" t="s">
        <v>125</v>
      </c>
      <c r="C6" s="46" t="s">
        <v>126</v>
      </c>
      <c r="D6" s="47">
        <v>0.50560000000000005</v>
      </c>
      <c r="E6" s="48">
        <v>3.81</v>
      </c>
      <c r="F6" s="143">
        <v>3.44</v>
      </c>
      <c r="G6" s="48">
        <v>4.899</v>
      </c>
      <c r="H6" s="50"/>
      <c r="I6" s="34">
        <v>5.9</v>
      </c>
      <c r="J6" s="49"/>
      <c r="K6" s="48">
        <v>3.8811</v>
      </c>
      <c r="L6" s="50"/>
      <c r="M6" s="48">
        <v>3.8811</v>
      </c>
      <c r="N6" s="50"/>
      <c r="O6" s="34">
        <v>3.8811</v>
      </c>
      <c r="P6" s="50"/>
      <c r="Q6" s="48">
        <v>4.7300000000000004</v>
      </c>
      <c r="R6" s="50"/>
      <c r="S6" s="48">
        <v>3.161</v>
      </c>
      <c r="T6" s="50"/>
      <c r="U6" s="34">
        <v>3.8</v>
      </c>
      <c r="V6" s="50"/>
      <c r="W6" s="48">
        <v>7.6210000000000004</v>
      </c>
      <c r="X6" s="50"/>
      <c r="Y6" s="48">
        <v>2.5110000000000001</v>
      </c>
      <c r="Z6" s="50"/>
      <c r="AA6" s="34">
        <v>2.48</v>
      </c>
      <c r="AB6" s="68"/>
      <c r="AC6" s="44">
        <f t="shared" si="0"/>
        <v>3.44</v>
      </c>
      <c r="AD6" s="137"/>
    </row>
    <row r="7" spans="1:32" ht="132.75" customHeight="1" x14ac:dyDescent="0.25">
      <c r="A7" s="144" t="s">
        <v>58</v>
      </c>
      <c r="B7" s="51" t="s">
        <v>127</v>
      </c>
      <c r="C7" s="52" t="s">
        <v>128</v>
      </c>
      <c r="D7" s="145">
        <v>0.3</v>
      </c>
      <c r="E7" s="53">
        <f>[1]IIEG!Z7</f>
        <v>0</v>
      </c>
      <c r="F7" s="97">
        <v>0</v>
      </c>
      <c r="G7" s="53">
        <f>[1]IIEG!AA7</f>
        <v>0</v>
      </c>
      <c r="H7" s="43"/>
      <c r="I7" s="34">
        <v>7.5</v>
      </c>
      <c r="J7" s="54"/>
      <c r="K7" s="53">
        <f>[1]IIEG!AD7</f>
        <v>0</v>
      </c>
      <c r="L7" s="43"/>
      <c r="M7" s="53">
        <f>[1]IIEG!AE7</f>
        <v>0</v>
      </c>
      <c r="N7" s="43"/>
      <c r="O7" s="34">
        <v>7.5</v>
      </c>
      <c r="P7" s="43"/>
      <c r="Q7" s="53">
        <f>[1]IIEG!AH7</f>
        <v>0</v>
      </c>
      <c r="R7" s="43"/>
      <c r="S7" s="53">
        <f>[1]IIEG!AI7</f>
        <v>0</v>
      </c>
      <c r="T7" s="43"/>
      <c r="U7" s="34">
        <v>7.5</v>
      </c>
      <c r="V7" s="43"/>
      <c r="W7" s="53">
        <f>[1]IIEG!AL7</f>
        <v>0</v>
      </c>
      <c r="X7" s="43"/>
      <c r="Y7" s="53">
        <f>[1]IIEG!AM7</f>
        <v>0</v>
      </c>
      <c r="Z7" s="43"/>
      <c r="AA7" s="34">
        <v>7.5</v>
      </c>
      <c r="AB7" s="68"/>
      <c r="AC7" s="146">
        <f>SUM(F7,H7,J7,L7,N7,P7,R7,T7,V7,X7,Z7,AB7)</f>
        <v>0</v>
      </c>
      <c r="AD7" s="137"/>
    </row>
    <row r="8" spans="1:32" ht="132.75" customHeight="1" x14ac:dyDescent="0.25">
      <c r="A8" s="147" t="s">
        <v>58</v>
      </c>
      <c r="B8" s="55" t="s">
        <v>129</v>
      </c>
      <c r="C8" s="56" t="s">
        <v>130</v>
      </c>
      <c r="D8" s="57">
        <v>0.50560000000000005</v>
      </c>
      <c r="E8" s="58">
        <v>0.52</v>
      </c>
      <c r="F8" s="100">
        <v>0.47</v>
      </c>
      <c r="G8" s="58">
        <v>1.55</v>
      </c>
      <c r="H8" s="60"/>
      <c r="I8" s="58">
        <v>2.59</v>
      </c>
      <c r="J8" s="59"/>
      <c r="K8" s="58">
        <v>8.52</v>
      </c>
      <c r="L8" s="54"/>
      <c r="M8" s="58">
        <v>0.59</v>
      </c>
      <c r="N8" s="54"/>
      <c r="O8" s="58">
        <v>0.59</v>
      </c>
      <c r="P8" s="54"/>
      <c r="Q8" s="58">
        <v>5.31</v>
      </c>
      <c r="R8" s="54"/>
      <c r="S8" s="58">
        <v>7.59</v>
      </c>
      <c r="T8" s="54"/>
      <c r="U8" s="58">
        <v>4.4000000000000004</v>
      </c>
      <c r="V8" s="54"/>
      <c r="W8" s="58">
        <v>4.4000000000000004</v>
      </c>
      <c r="X8" s="54"/>
      <c r="Y8" s="58">
        <v>8.6999999999999993</v>
      </c>
      <c r="Z8" s="54"/>
      <c r="AA8" s="58">
        <v>5.8</v>
      </c>
      <c r="AB8" s="59"/>
      <c r="AC8" s="58">
        <f>SUM(F8,H8,J8,L8,N8,P8,R8,T8,V8,X8,Z8,AB8)</f>
        <v>0.47</v>
      </c>
      <c r="AD8" s="141"/>
    </row>
    <row r="9" spans="1:32" ht="132.75" customHeight="1" thickBot="1" x14ac:dyDescent="0.3">
      <c r="A9" s="148" t="s">
        <v>58</v>
      </c>
      <c r="B9" s="85" t="s">
        <v>131</v>
      </c>
      <c r="C9" s="86" t="s">
        <v>132</v>
      </c>
      <c r="D9" s="61">
        <v>0.24060000000000001</v>
      </c>
      <c r="E9" s="149">
        <f>[1]IIEG!Z9</f>
        <v>0</v>
      </c>
      <c r="F9" s="150">
        <v>0</v>
      </c>
      <c r="G9" s="73">
        <v>10.15</v>
      </c>
      <c r="H9" s="151"/>
      <c r="I9" s="73">
        <v>3.44</v>
      </c>
      <c r="J9" s="152"/>
      <c r="K9" s="149">
        <f>[1]IIEG!AD9</f>
        <v>0</v>
      </c>
      <c r="L9" s="151"/>
      <c r="M9" s="149">
        <f>[1]IIEG!AE9</f>
        <v>0</v>
      </c>
      <c r="N9" s="152"/>
      <c r="O9" s="73">
        <v>3.6</v>
      </c>
      <c r="P9" s="152"/>
      <c r="Q9" s="149">
        <f>[1]IIEG!AH9</f>
        <v>0</v>
      </c>
      <c r="R9" s="152"/>
      <c r="S9" s="149">
        <f>[1]IIEG!AI9</f>
        <v>0</v>
      </c>
      <c r="T9" s="152"/>
      <c r="U9" s="73">
        <v>3.44</v>
      </c>
      <c r="V9" s="152"/>
      <c r="W9" s="149">
        <f>[1]IIEG!AL9</f>
        <v>0</v>
      </c>
      <c r="X9" s="152"/>
      <c r="Y9" s="73">
        <v>0.56000000000000005</v>
      </c>
      <c r="Z9" s="152"/>
      <c r="AA9" s="73">
        <v>2.87</v>
      </c>
      <c r="AB9" s="78"/>
      <c r="AC9" s="73">
        <f>SUM(F9,H9,J9,L9,N9,P9,R9,T9,V9,X9,Z9,AB9)</f>
        <v>0</v>
      </c>
      <c r="AD9" s="153"/>
    </row>
    <row r="10" spans="1:32" s="66" customFormat="1" ht="66" customHeight="1" thickBot="1" x14ac:dyDescent="0.3">
      <c r="A10" s="154" t="s">
        <v>46</v>
      </c>
      <c r="B10" s="62" t="s">
        <v>47</v>
      </c>
      <c r="C10" s="62" t="s">
        <v>48</v>
      </c>
      <c r="D10" s="63" t="s">
        <v>91</v>
      </c>
      <c r="E10" s="63" t="s">
        <v>55</v>
      </c>
      <c r="F10" s="98" t="s">
        <v>56</v>
      </c>
      <c r="G10" s="63" t="s">
        <v>71</v>
      </c>
      <c r="H10" s="64" t="s">
        <v>72</v>
      </c>
      <c r="I10" s="63" t="s">
        <v>87</v>
      </c>
      <c r="J10" s="64" t="s">
        <v>88</v>
      </c>
      <c r="K10" s="63" t="s">
        <v>89</v>
      </c>
      <c r="L10" s="64" t="s">
        <v>90</v>
      </c>
      <c r="M10" s="63" t="s">
        <v>92</v>
      </c>
      <c r="N10" s="64" t="s">
        <v>93</v>
      </c>
      <c r="O10" s="63" t="s">
        <v>95</v>
      </c>
      <c r="P10" s="64" t="s">
        <v>96</v>
      </c>
      <c r="Q10" s="63" t="s">
        <v>97</v>
      </c>
      <c r="R10" s="64" t="s">
        <v>98</v>
      </c>
      <c r="S10" s="63" t="s">
        <v>99</v>
      </c>
      <c r="T10" s="64" t="s">
        <v>100</v>
      </c>
      <c r="U10" s="63" t="s">
        <v>101</v>
      </c>
      <c r="V10" s="64" t="s">
        <v>102</v>
      </c>
      <c r="W10" s="63" t="s">
        <v>103</v>
      </c>
      <c r="X10" s="64" t="s">
        <v>104</v>
      </c>
      <c r="Y10" s="63" t="s">
        <v>105</v>
      </c>
      <c r="Z10" s="64" t="s">
        <v>106</v>
      </c>
      <c r="AA10" s="63" t="s">
        <v>107</v>
      </c>
      <c r="AB10" s="64" t="s">
        <v>108</v>
      </c>
      <c r="AC10" s="63" t="s">
        <v>109</v>
      </c>
      <c r="AD10" s="65" t="s">
        <v>49</v>
      </c>
      <c r="AF10" s="35"/>
    </row>
    <row r="11" spans="1:32" ht="78" customHeight="1" thickBot="1" x14ac:dyDescent="0.3">
      <c r="A11" s="142" t="s">
        <v>51</v>
      </c>
      <c r="B11" s="45" t="s">
        <v>52</v>
      </c>
      <c r="C11" s="46" t="s">
        <v>73</v>
      </c>
      <c r="D11" s="82">
        <v>0.97</v>
      </c>
      <c r="E11" s="48">
        <v>8.0833333594999992</v>
      </c>
      <c r="F11" s="143">
        <v>7.88</v>
      </c>
      <c r="G11" s="48">
        <v>8.0833333594999992</v>
      </c>
      <c r="H11" s="49"/>
      <c r="I11" s="48">
        <v>8.0833333594999992</v>
      </c>
      <c r="J11" s="49"/>
      <c r="K11" s="34">
        <v>8.0833333594999992</v>
      </c>
      <c r="L11" s="49"/>
      <c r="M11" s="48">
        <v>8.0833333594999992</v>
      </c>
      <c r="N11" s="49"/>
      <c r="O11" s="34">
        <v>8.0833333594999992</v>
      </c>
      <c r="P11" s="49"/>
      <c r="Q11" s="34">
        <v>8.0833333594999992</v>
      </c>
      <c r="R11" s="49"/>
      <c r="S11" s="34">
        <v>8.0833333594999992</v>
      </c>
      <c r="T11" s="49"/>
      <c r="U11" s="34">
        <v>8.0833333594999992</v>
      </c>
      <c r="V11" s="49"/>
      <c r="W11" s="34">
        <v>8.0833333594999992</v>
      </c>
      <c r="X11" s="49"/>
      <c r="Y11" s="34">
        <v>8.0833333594999992</v>
      </c>
      <c r="Z11" s="49"/>
      <c r="AA11" s="34">
        <v>8.0833333594999992</v>
      </c>
      <c r="AB11" s="68"/>
      <c r="AC11" s="48">
        <f t="shared" ref="AC11:AC18" si="1">SUM(F11+H11+J11+L11+N11+P11+R11+T11+V11+X11+Z11+AB11)</f>
        <v>7.88</v>
      </c>
      <c r="AD11" s="137"/>
    </row>
    <row r="12" spans="1:32" ht="78" customHeight="1" x14ac:dyDescent="0.25">
      <c r="A12" s="155" t="s">
        <v>58</v>
      </c>
      <c r="B12" s="67" t="s">
        <v>59</v>
      </c>
      <c r="C12" s="56" t="s">
        <v>74</v>
      </c>
      <c r="D12" s="69">
        <v>0.95</v>
      </c>
      <c r="E12" s="34">
        <v>6</v>
      </c>
      <c r="F12" s="99">
        <v>6</v>
      </c>
      <c r="G12" s="34">
        <v>8.09</v>
      </c>
      <c r="H12" s="59"/>
      <c r="I12" s="34">
        <v>8.09</v>
      </c>
      <c r="J12" s="59"/>
      <c r="K12" s="34">
        <v>8.09</v>
      </c>
      <c r="L12" s="59"/>
      <c r="M12" s="34">
        <v>8.09</v>
      </c>
      <c r="N12" s="59"/>
      <c r="O12" s="34">
        <v>8.09</v>
      </c>
      <c r="P12" s="59"/>
      <c r="Q12" s="34">
        <v>8.09</v>
      </c>
      <c r="R12" s="59"/>
      <c r="S12" s="34">
        <v>8.09</v>
      </c>
      <c r="T12" s="59"/>
      <c r="U12" s="34">
        <v>8.09</v>
      </c>
      <c r="V12" s="59"/>
      <c r="W12" s="34">
        <v>8.09</v>
      </c>
      <c r="X12" s="59"/>
      <c r="Y12" s="34">
        <v>8.09</v>
      </c>
      <c r="Z12" s="59"/>
      <c r="AA12" s="34">
        <v>8.09</v>
      </c>
      <c r="AB12" s="68"/>
      <c r="AC12" s="34">
        <f t="shared" si="1"/>
        <v>6</v>
      </c>
      <c r="AD12" s="137"/>
    </row>
    <row r="13" spans="1:32" ht="78" customHeight="1" x14ac:dyDescent="0.25">
      <c r="A13" s="155" t="s">
        <v>58</v>
      </c>
      <c r="B13" s="67" t="s">
        <v>133</v>
      </c>
      <c r="C13" s="56" t="s">
        <v>75</v>
      </c>
      <c r="D13" s="69">
        <v>0.97</v>
      </c>
      <c r="E13" s="58">
        <v>6</v>
      </c>
      <c r="F13" s="100">
        <v>6</v>
      </c>
      <c r="G13" s="58">
        <v>7</v>
      </c>
      <c r="H13" s="59"/>
      <c r="I13" s="58">
        <v>8.4</v>
      </c>
      <c r="J13" s="59"/>
      <c r="K13" s="58">
        <v>8.4</v>
      </c>
      <c r="L13" s="59"/>
      <c r="M13" s="58">
        <v>8.4</v>
      </c>
      <c r="N13" s="59"/>
      <c r="O13" s="58">
        <v>8.4</v>
      </c>
      <c r="P13" s="59"/>
      <c r="Q13" s="58">
        <v>8.4</v>
      </c>
      <c r="R13" s="59"/>
      <c r="S13" s="58">
        <v>8.4</v>
      </c>
      <c r="T13" s="59"/>
      <c r="U13" s="58">
        <v>8.4</v>
      </c>
      <c r="V13" s="59"/>
      <c r="W13" s="58">
        <v>8.4</v>
      </c>
      <c r="X13" s="59"/>
      <c r="Y13" s="58">
        <v>8.4</v>
      </c>
      <c r="Z13" s="59"/>
      <c r="AA13" s="58">
        <v>8.4</v>
      </c>
      <c r="AB13" s="54"/>
      <c r="AC13" s="58">
        <f t="shared" si="1"/>
        <v>6</v>
      </c>
      <c r="AD13" s="156"/>
    </row>
    <row r="14" spans="1:32" ht="78" customHeight="1" x14ac:dyDescent="0.25">
      <c r="A14" s="155" t="s">
        <v>58</v>
      </c>
      <c r="B14" s="67" t="s">
        <v>134</v>
      </c>
      <c r="C14" s="56" t="s">
        <v>76</v>
      </c>
      <c r="D14" s="69">
        <v>0.96</v>
      </c>
      <c r="E14" s="58">
        <v>6.5</v>
      </c>
      <c r="F14" s="100">
        <v>6</v>
      </c>
      <c r="G14" s="58">
        <v>8.1300000000000008</v>
      </c>
      <c r="H14" s="59"/>
      <c r="I14" s="58">
        <v>8.1300000000000008</v>
      </c>
      <c r="J14" s="59"/>
      <c r="K14" s="58">
        <v>8.1300000000000008</v>
      </c>
      <c r="L14" s="59"/>
      <c r="M14" s="58">
        <v>8.1300000000000008</v>
      </c>
      <c r="N14" s="59"/>
      <c r="O14" s="58">
        <v>8.1300000000000008</v>
      </c>
      <c r="P14" s="59"/>
      <c r="Q14" s="58">
        <v>8.1300000000000008</v>
      </c>
      <c r="R14" s="59"/>
      <c r="S14" s="58">
        <v>8.1300000000000008</v>
      </c>
      <c r="T14" s="59"/>
      <c r="U14" s="58">
        <v>8.1300000000000008</v>
      </c>
      <c r="V14" s="59"/>
      <c r="W14" s="58">
        <v>8.1300000000000008</v>
      </c>
      <c r="X14" s="59"/>
      <c r="Y14" s="58">
        <v>8.1300000000000008</v>
      </c>
      <c r="Z14" s="59"/>
      <c r="AA14" s="58">
        <v>8.1300000000000008</v>
      </c>
      <c r="AB14" s="59"/>
      <c r="AC14" s="58">
        <f t="shared" si="1"/>
        <v>6</v>
      </c>
      <c r="AD14" s="156"/>
    </row>
    <row r="15" spans="1:32" ht="78" customHeight="1" x14ac:dyDescent="0.25">
      <c r="A15" s="155" t="s">
        <v>58</v>
      </c>
      <c r="B15" s="67" t="s">
        <v>77</v>
      </c>
      <c r="C15" s="70" t="s">
        <v>78</v>
      </c>
      <c r="D15" s="38">
        <v>0.25</v>
      </c>
      <c r="E15" s="58">
        <v>2.0833333332999997</v>
      </c>
      <c r="F15" s="100">
        <v>2.08</v>
      </c>
      <c r="G15" s="58">
        <v>2.0833333332999997</v>
      </c>
      <c r="H15" s="71"/>
      <c r="I15" s="58">
        <v>2.0833333332999997</v>
      </c>
      <c r="J15" s="71"/>
      <c r="K15" s="58">
        <v>2.0833333332999997</v>
      </c>
      <c r="L15" s="71"/>
      <c r="M15" s="58">
        <v>2.0833333332999997</v>
      </c>
      <c r="N15" s="71"/>
      <c r="O15" s="58">
        <v>2.0833333332999997</v>
      </c>
      <c r="P15" s="71"/>
      <c r="Q15" s="58">
        <v>2.0833333332999997</v>
      </c>
      <c r="R15" s="71"/>
      <c r="S15" s="58">
        <v>2.0833333332999997</v>
      </c>
      <c r="T15" s="71"/>
      <c r="U15" s="58">
        <v>2.0833333332999997</v>
      </c>
      <c r="V15" s="71"/>
      <c r="W15" s="58">
        <v>2.0833333332999997</v>
      </c>
      <c r="X15" s="71"/>
      <c r="Y15" s="58">
        <v>2.0833333332999997</v>
      </c>
      <c r="Z15" s="71"/>
      <c r="AA15" s="58">
        <v>2.0833333332999997</v>
      </c>
      <c r="AB15" s="59"/>
      <c r="AC15" s="58">
        <f t="shared" si="1"/>
        <v>2.08</v>
      </c>
      <c r="AD15" s="156"/>
    </row>
    <row r="16" spans="1:32" ht="183.75" customHeight="1" thickBot="1" x14ac:dyDescent="0.3">
      <c r="A16" s="155" t="s">
        <v>58</v>
      </c>
      <c r="B16" s="67" t="s">
        <v>135</v>
      </c>
      <c r="C16" s="70" t="s">
        <v>136</v>
      </c>
      <c r="D16" s="38">
        <v>0.2</v>
      </c>
      <c r="E16" s="72">
        <f>[1]IIEG!Z15</f>
        <v>0</v>
      </c>
      <c r="F16" s="150">
        <v>0</v>
      </c>
      <c r="G16" s="73">
        <v>2.2222222220000001</v>
      </c>
      <c r="H16" s="40"/>
      <c r="I16" s="72">
        <f>[1]IIEG!AB15</f>
        <v>0</v>
      </c>
      <c r="J16" s="71"/>
      <c r="K16" s="44">
        <v>2.2222222199999999</v>
      </c>
      <c r="L16" s="40"/>
      <c r="M16" s="73">
        <v>2.2222222199999999</v>
      </c>
      <c r="N16" s="40"/>
      <c r="O16" s="44">
        <v>2.2222222222000001</v>
      </c>
      <c r="P16" s="71"/>
      <c r="Q16" s="44">
        <v>2.2222222222000001</v>
      </c>
      <c r="R16" s="71"/>
      <c r="S16" s="44">
        <v>2.2222222222000001</v>
      </c>
      <c r="T16" s="71"/>
      <c r="U16" s="44">
        <v>2.2222222222000001</v>
      </c>
      <c r="V16" s="71"/>
      <c r="W16" s="44">
        <v>2.2222222222000001</v>
      </c>
      <c r="X16" s="71"/>
      <c r="Y16" s="44">
        <v>2.2222222222000001</v>
      </c>
      <c r="Z16" s="71"/>
      <c r="AA16" s="41">
        <f>[1]IIEG!AN15</f>
        <v>0</v>
      </c>
      <c r="AB16" s="54"/>
      <c r="AC16" s="73">
        <f t="shared" si="1"/>
        <v>0</v>
      </c>
      <c r="AD16" s="141"/>
    </row>
    <row r="17" spans="1:32" ht="177" customHeight="1" thickBot="1" x14ac:dyDescent="0.3">
      <c r="A17" s="157" t="s">
        <v>51</v>
      </c>
      <c r="B17" s="74" t="s">
        <v>60</v>
      </c>
      <c r="C17" s="75" t="s">
        <v>79</v>
      </c>
      <c r="D17" s="76">
        <v>0.1</v>
      </c>
      <c r="E17" s="48">
        <v>0.83</v>
      </c>
      <c r="F17" s="143">
        <v>0.83</v>
      </c>
      <c r="G17" s="48">
        <v>0.83</v>
      </c>
      <c r="H17" s="50"/>
      <c r="I17" s="48">
        <v>0.83</v>
      </c>
      <c r="J17" s="49"/>
      <c r="K17" s="48">
        <v>0.83</v>
      </c>
      <c r="L17" s="50"/>
      <c r="M17" s="48">
        <v>0.83</v>
      </c>
      <c r="N17" s="50"/>
      <c r="O17" s="48">
        <v>0.83</v>
      </c>
      <c r="P17" s="50"/>
      <c r="Q17" s="48">
        <v>0.83</v>
      </c>
      <c r="R17" s="50"/>
      <c r="S17" s="48">
        <v>0.83</v>
      </c>
      <c r="T17" s="50"/>
      <c r="U17" s="48">
        <v>0.83</v>
      </c>
      <c r="V17" s="50"/>
      <c r="W17" s="48">
        <v>0.83</v>
      </c>
      <c r="X17" s="50"/>
      <c r="Y17" s="48">
        <v>0.83</v>
      </c>
      <c r="Z17" s="50"/>
      <c r="AA17" s="48">
        <v>0.83</v>
      </c>
      <c r="AB17" s="68"/>
      <c r="AC17" s="102">
        <f t="shared" si="1"/>
        <v>0.83</v>
      </c>
      <c r="AD17" s="137"/>
    </row>
    <row r="18" spans="1:32" ht="96.75" customHeight="1" x14ac:dyDescent="0.25">
      <c r="A18" s="144" t="s">
        <v>58</v>
      </c>
      <c r="B18" s="51" t="s">
        <v>80</v>
      </c>
      <c r="C18" s="52" t="s">
        <v>61</v>
      </c>
      <c r="D18" s="77">
        <v>1</v>
      </c>
      <c r="E18" s="34">
        <f>[1]IIEG!Z17</f>
        <v>8.624309392265193</v>
      </c>
      <c r="F18" s="99">
        <v>8.6199999999999992</v>
      </c>
      <c r="G18" s="34">
        <f>[1]IIEG!AA17</f>
        <v>10.248618784530386</v>
      </c>
      <c r="H18" s="54"/>
      <c r="I18" s="34">
        <f>[1]IIEG!AB17</f>
        <v>11.563535911602211</v>
      </c>
      <c r="J18" s="54"/>
      <c r="K18" s="34">
        <f>[1]IIEG!AD17</f>
        <v>7.6740331491712706</v>
      </c>
      <c r="L18" s="43"/>
      <c r="M18" s="34">
        <f>[1]IIEG!AE17</f>
        <v>8.2707182320441976</v>
      </c>
      <c r="N18" s="43"/>
      <c r="O18" s="34">
        <f>[1]IIEG!AF17</f>
        <v>8.375690607734807</v>
      </c>
      <c r="P18" s="43"/>
      <c r="Q18" s="34">
        <f>[1]IIEG!AH17</f>
        <v>7.209944751381216</v>
      </c>
      <c r="R18" s="43"/>
      <c r="S18" s="34">
        <f>[1]IIEG!AI17</f>
        <v>7.1878453038674035</v>
      </c>
      <c r="T18" s="43"/>
      <c r="U18" s="34">
        <f>[1]IIEG!AJ17</f>
        <v>9.0883977900552484</v>
      </c>
      <c r="V18" s="43"/>
      <c r="W18" s="34">
        <f>[1]IIEG!AL17</f>
        <v>9.6298342541436455</v>
      </c>
      <c r="X18" s="43"/>
      <c r="Y18" s="34">
        <f>[1]IIEG!AM17</f>
        <v>8.3701657458563528</v>
      </c>
      <c r="Z18" s="43"/>
      <c r="AA18" s="34">
        <f>[1]IIEG!AN17</f>
        <v>3.7569060773480665</v>
      </c>
      <c r="AB18" s="68"/>
      <c r="AC18" s="34">
        <f t="shared" si="1"/>
        <v>8.6199999999999992</v>
      </c>
      <c r="AD18" s="137"/>
    </row>
    <row r="19" spans="1:32" ht="51" x14ac:dyDescent="0.25">
      <c r="A19" s="147" t="s">
        <v>58</v>
      </c>
      <c r="B19" s="55" t="s">
        <v>81</v>
      </c>
      <c r="C19" s="56" t="s">
        <v>82</v>
      </c>
      <c r="D19" s="69">
        <v>0.85</v>
      </c>
      <c r="E19" s="58">
        <v>85</v>
      </c>
      <c r="F19" s="100">
        <v>85</v>
      </c>
      <c r="G19" s="58">
        <v>85</v>
      </c>
      <c r="H19" s="60"/>
      <c r="I19" s="58">
        <v>85</v>
      </c>
      <c r="J19" s="59"/>
      <c r="K19" s="58">
        <v>85</v>
      </c>
      <c r="L19" s="60"/>
      <c r="M19" s="58">
        <v>85</v>
      </c>
      <c r="N19" s="60"/>
      <c r="O19" s="58">
        <v>85</v>
      </c>
      <c r="P19" s="60"/>
      <c r="Q19" s="58">
        <v>85</v>
      </c>
      <c r="R19" s="60"/>
      <c r="S19" s="58">
        <v>85</v>
      </c>
      <c r="T19" s="60"/>
      <c r="U19" s="58">
        <v>85</v>
      </c>
      <c r="V19" s="60"/>
      <c r="W19" s="58">
        <v>85</v>
      </c>
      <c r="X19" s="60"/>
      <c r="Y19" s="58">
        <v>85</v>
      </c>
      <c r="Z19" s="60"/>
      <c r="AA19" s="58">
        <v>85</v>
      </c>
      <c r="AB19" s="59"/>
      <c r="AC19" s="58">
        <f>AVERAGE(F19,H19,J19,L19,N19,P19,R19,T19,V19,X19,Z19,AB19)</f>
        <v>85</v>
      </c>
      <c r="AD19" s="156"/>
    </row>
    <row r="20" spans="1:32" ht="63.75" x14ac:dyDescent="0.25">
      <c r="A20" s="155" t="s">
        <v>58</v>
      </c>
      <c r="B20" s="67" t="s">
        <v>83</v>
      </c>
      <c r="C20" s="56" t="s">
        <v>84</v>
      </c>
      <c r="D20" s="69">
        <v>0.2</v>
      </c>
      <c r="E20" s="58">
        <f>[1]IIEG!Z19</f>
        <v>1.67</v>
      </c>
      <c r="F20" s="100">
        <v>1.67</v>
      </c>
      <c r="G20" s="58">
        <f>[1]IIEG!AA19</f>
        <v>1.67</v>
      </c>
      <c r="H20" s="60"/>
      <c r="I20" s="58">
        <f>[1]IIEG!AB19</f>
        <v>1.67</v>
      </c>
      <c r="J20" s="59"/>
      <c r="K20" s="58">
        <f>[1]IIEG!AD19</f>
        <v>1.67</v>
      </c>
      <c r="L20" s="60"/>
      <c r="M20" s="58">
        <f>[1]IIEG!AE19</f>
        <v>1.67</v>
      </c>
      <c r="N20" s="60"/>
      <c r="O20" s="58">
        <f>[1]IIEG!AF19</f>
        <v>1.67</v>
      </c>
      <c r="P20" s="60"/>
      <c r="Q20" s="58">
        <f>[1]IIEG!AH19</f>
        <v>1.67</v>
      </c>
      <c r="R20" s="60"/>
      <c r="S20" s="58">
        <f>[1]IIEG!AI19</f>
        <v>1.67</v>
      </c>
      <c r="T20" s="60"/>
      <c r="U20" s="58">
        <f>[1]IIEG!AJ19</f>
        <v>1.67</v>
      </c>
      <c r="V20" s="60"/>
      <c r="W20" s="58">
        <f>[1]IIEG!AL19</f>
        <v>1.67</v>
      </c>
      <c r="X20" s="60"/>
      <c r="Y20" s="58">
        <f>[1]IIEG!AM19</f>
        <v>1.67</v>
      </c>
      <c r="Z20" s="60"/>
      <c r="AA20" s="58">
        <f>[1]IIEG!AN19</f>
        <v>1.67</v>
      </c>
      <c r="AB20" s="59"/>
      <c r="AC20" s="58">
        <f>H20+J20+L20+N20+P20+R20+T20+V20+X20+Z20+AB20</f>
        <v>0</v>
      </c>
      <c r="AD20" s="156"/>
    </row>
    <row r="21" spans="1:32" ht="96.75" customHeight="1" thickBot="1" x14ac:dyDescent="0.3">
      <c r="A21" s="148" t="s">
        <v>58</v>
      </c>
      <c r="B21" s="85" t="s">
        <v>85</v>
      </c>
      <c r="C21" s="86" t="s">
        <v>137</v>
      </c>
      <c r="D21" s="87">
        <v>1</v>
      </c>
      <c r="E21" s="140">
        <v>0</v>
      </c>
      <c r="F21" s="158">
        <v>0</v>
      </c>
      <c r="G21" s="140">
        <v>0</v>
      </c>
      <c r="H21" s="151"/>
      <c r="I21" s="140">
        <v>0</v>
      </c>
      <c r="J21" s="152"/>
      <c r="K21" s="140">
        <v>0</v>
      </c>
      <c r="L21" s="151"/>
      <c r="M21" s="140">
        <v>0</v>
      </c>
      <c r="N21" s="151"/>
      <c r="O21" s="140">
        <v>0</v>
      </c>
      <c r="P21" s="151"/>
      <c r="Q21" s="140">
        <v>0</v>
      </c>
      <c r="R21" s="151"/>
      <c r="S21" s="140">
        <v>0</v>
      </c>
      <c r="T21" s="151"/>
      <c r="U21" s="140">
        <v>25</v>
      </c>
      <c r="V21" s="151"/>
      <c r="W21" s="140">
        <v>25</v>
      </c>
      <c r="X21" s="151"/>
      <c r="Y21" s="140">
        <v>25</v>
      </c>
      <c r="Z21" s="151"/>
      <c r="AA21" s="140">
        <v>25</v>
      </c>
      <c r="AB21" s="152"/>
      <c r="AC21" s="140">
        <f>SUM(F21+H21+J21+L21+N21+P21+R21+T21+V21+X21+Z21+AB21)</f>
        <v>0</v>
      </c>
      <c r="AD21" s="159"/>
    </row>
    <row r="22" spans="1:32" s="66" customFormat="1" ht="70.5" customHeight="1" thickBot="1" x14ac:dyDescent="0.3">
      <c r="A22" s="160" t="s">
        <v>46</v>
      </c>
      <c r="B22" s="161" t="s">
        <v>47</v>
      </c>
      <c r="C22" s="161" t="s">
        <v>48</v>
      </c>
      <c r="D22" s="79" t="s">
        <v>91</v>
      </c>
      <c r="E22" s="79" t="s">
        <v>55</v>
      </c>
      <c r="F22" s="162" t="s">
        <v>56</v>
      </c>
      <c r="G22" s="79" t="s">
        <v>71</v>
      </c>
      <c r="H22" s="163" t="s">
        <v>72</v>
      </c>
      <c r="I22" s="79" t="s">
        <v>87</v>
      </c>
      <c r="J22" s="163" t="s">
        <v>88</v>
      </c>
      <c r="K22" s="79" t="s">
        <v>89</v>
      </c>
      <c r="L22" s="163" t="s">
        <v>90</v>
      </c>
      <c r="M22" s="79" t="s">
        <v>92</v>
      </c>
      <c r="N22" s="163" t="s">
        <v>93</v>
      </c>
      <c r="O22" s="79" t="s">
        <v>95</v>
      </c>
      <c r="P22" s="163" t="s">
        <v>96</v>
      </c>
      <c r="Q22" s="79" t="s">
        <v>97</v>
      </c>
      <c r="R22" s="163" t="s">
        <v>98</v>
      </c>
      <c r="S22" s="79" t="s">
        <v>99</v>
      </c>
      <c r="T22" s="163" t="s">
        <v>100</v>
      </c>
      <c r="U22" s="79" t="s">
        <v>101</v>
      </c>
      <c r="V22" s="163" t="s">
        <v>102</v>
      </c>
      <c r="W22" s="79" t="s">
        <v>103</v>
      </c>
      <c r="X22" s="163" t="s">
        <v>104</v>
      </c>
      <c r="Y22" s="79" t="s">
        <v>105</v>
      </c>
      <c r="Z22" s="163" t="s">
        <v>106</v>
      </c>
      <c r="AA22" s="79" t="s">
        <v>107</v>
      </c>
      <c r="AB22" s="163" t="s">
        <v>108</v>
      </c>
      <c r="AC22" s="164" t="s">
        <v>109</v>
      </c>
      <c r="AD22" s="165" t="s">
        <v>49</v>
      </c>
      <c r="AF22" s="35"/>
    </row>
    <row r="23" spans="1:32" ht="99" customHeight="1" thickBot="1" x14ac:dyDescent="0.3">
      <c r="A23" s="142" t="s">
        <v>51</v>
      </c>
      <c r="B23" s="80" t="s">
        <v>53</v>
      </c>
      <c r="C23" s="81" t="s">
        <v>54</v>
      </c>
      <c r="D23" s="82">
        <v>0.95</v>
      </c>
      <c r="E23" s="48">
        <f>[1]IIEG!Z21</f>
        <v>7.92</v>
      </c>
      <c r="F23" s="99">
        <v>7.79</v>
      </c>
      <c r="G23" s="48">
        <f>[1]IIEG!AA21</f>
        <v>7.92</v>
      </c>
      <c r="H23" s="49"/>
      <c r="I23" s="48">
        <f>[1]IIEG!AB21</f>
        <v>7.92</v>
      </c>
      <c r="J23" s="49"/>
      <c r="K23" s="48">
        <f>[1]IIEG!AD21</f>
        <v>7.92</v>
      </c>
      <c r="L23" s="49"/>
      <c r="M23" s="48">
        <f>[1]IIEG!AE21</f>
        <v>7.92</v>
      </c>
      <c r="N23" s="49"/>
      <c r="O23" s="34">
        <f>[1]IIEG!AF21</f>
        <v>7.92</v>
      </c>
      <c r="P23" s="49"/>
      <c r="Q23" s="34">
        <f>[1]IIEG!AH21</f>
        <v>7.92</v>
      </c>
      <c r="R23" s="49"/>
      <c r="S23" s="34">
        <f>[1]IIEG!AI21</f>
        <v>7.92</v>
      </c>
      <c r="T23" s="49"/>
      <c r="U23" s="34">
        <f>[1]IIEG!AJ21</f>
        <v>7.92</v>
      </c>
      <c r="V23" s="49"/>
      <c r="W23" s="34">
        <f>[1]IIEG!AL21</f>
        <v>7.92</v>
      </c>
      <c r="X23" s="49"/>
      <c r="Y23" s="34">
        <f>[1]IIEG!AM21</f>
        <v>7.9</v>
      </c>
      <c r="Z23" s="49"/>
      <c r="AA23" s="34">
        <f>[1]IIEG!AN21</f>
        <v>7.9</v>
      </c>
      <c r="AB23" s="68"/>
      <c r="AC23" s="48">
        <f t="shared" ref="AC23:AC29" si="2">SUM(F23,H23,J23,L23,N23,P23,R23,T23,V23,X23,Z23,AB23)</f>
        <v>7.79</v>
      </c>
      <c r="AD23" s="166"/>
    </row>
    <row r="24" spans="1:32" ht="99" customHeight="1" x14ac:dyDescent="0.25">
      <c r="A24" s="144" t="s">
        <v>58</v>
      </c>
      <c r="B24" s="51" t="s">
        <v>62</v>
      </c>
      <c r="C24" s="52" t="s">
        <v>63</v>
      </c>
      <c r="D24" s="77">
        <v>1</v>
      </c>
      <c r="E24" s="32">
        <f>[1]IIEG!Z22</f>
        <v>0</v>
      </c>
      <c r="F24" s="97">
        <v>0</v>
      </c>
      <c r="G24" s="32">
        <f>[1]IIEG!AA22</f>
        <v>0</v>
      </c>
      <c r="H24" s="83"/>
      <c r="I24" s="32">
        <f>[1]IIEG!AB22</f>
        <v>0</v>
      </c>
      <c r="J24" s="83"/>
      <c r="K24" s="32">
        <f>[1]IIEG!AD22</f>
        <v>0</v>
      </c>
      <c r="L24" s="83"/>
      <c r="M24" s="32">
        <f>[1]IIEG!AE22</f>
        <v>0</v>
      </c>
      <c r="N24" s="83"/>
      <c r="O24" s="34">
        <f>[1]IIEG!AF22</f>
        <v>50</v>
      </c>
      <c r="P24" s="54"/>
      <c r="Q24" s="32">
        <f>[1]IIEG!AH22</f>
        <v>0</v>
      </c>
      <c r="R24" s="54"/>
      <c r="S24" s="32">
        <f>[1]IIEG!AI22</f>
        <v>0</v>
      </c>
      <c r="T24" s="54"/>
      <c r="U24" s="32">
        <f>[1]IIEG!AJ22</f>
        <v>0</v>
      </c>
      <c r="V24" s="54"/>
      <c r="W24" s="32">
        <f>[1]IIEG!AL22</f>
        <v>0</v>
      </c>
      <c r="X24" s="54"/>
      <c r="Y24" s="32">
        <f>[1]IIEG!AM22</f>
        <v>0</v>
      </c>
      <c r="Z24" s="54"/>
      <c r="AA24" s="34">
        <f>[1]IIEG!AN22</f>
        <v>50</v>
      </c>
      <c r="AB24" s="68"/>
      <c r="AC24" s="44">
        <f t="shared" si="2"/>
        <v>0</v>
      </c>
      <c r="AD24" s="141"/>
    </row>
    <row r="25" spans="1:32" ht="99" customHeight="1" x14ac:dyDescent="0.25">
      <c r="A25" s="155" t="s">
        <v>58</v>
      </c>
      <c r="B25" s="67" t="s">
        <v>64</v>
      </c>
      <c r="C25" s="56" t="s">
        <v>65</v>
      </c>
      <c r="D25" s="84">
        <v>0.95</v>
      </c>
      <c r="E25" s="58">
        <f>[1]IIEG!Z23</f>
        <v>7.916666666666667</v>
      </c>
      <c r="F25" s="101">
        <v>7.44</v>
      </c>
      <c r="G25" s="58">
        <f>[1]IIEG!AA23</f>
        <v>7.916666666666667</v>
      </c>
      <c r="H25" s="59"/>
      <c r="I25" s="58">
        <f>[1]IIEG!AB23</f>
        <v>7.916666666666667</v>
      </c>
      <c r="J25" s="59"/>
      <c r="K25" s="58">
        <f>[1]IIEG!AD23</f>
        <v>7.916666666666667</v>
      </c>
      <c r="L25" s="59"/>
      <c r="M25" s="58">
        <f>[1]IIEG!AE23</f>
        <v>7.916666666666667</v>
      </c>
      <c r="N25" s="59"/>
      <c r="O25" s="58">
        <f>[1]IIEG!AF23</f>
        <v>7.916666666666667</v>
      </c>
      <c r="P25" s="59"/>
      <c r="Q25" s="58">
        <f>[1]IIEG!AH23</f>
        <v>7.916666666666667</v>
      </c>
      <c r="R25" s="59"/>
      <c r="S25" s="58">
        <f>[1]IIEG!AI23</f>
        <v>7.916666666666667</v>
      </c>
      <c r="T25" s="59"/>
      <c r="U25" s="58">
        <f>[1]IIEG!AJ23</f>
        <v>7.916666666666667</v>
      </c>
      <c r="V25" s="59"/>
      <c r="W25" s="58">
        <f>[1]IIEG!AL23</f>
        <v>7.916666666666667</v>
      </c>
      <c r="X25" s="59"/>
      <c r="Y25" s="58">
        <f>[1]IIEG!AM23</f>
        <v>7.916666666666667</v>
      </c>
      <c r="Z25" s="59"/>
      <c r="AA25" s="58">
        <f>[1]IIEG!AN23</f>
        <v>7.916666666666667</v>
      </c>
      <c r="AB25" s="59"/>
      <c r="AC25" s="44">
        <f t="shared" si="2"/>
        <v>7.44</v>
      </c>
      <c r="AD25" s="156"/>
    </row>
    <row r="26" spans="1:32" ht="99" customHeight="1" x14ac:dyDescent="0.25">
      <c r="A26" s="155" t="s">
        <v>58</v>
      </c>
      <c r="B26" s="67" t="s">
        <v>66</v>
      </c>
      <c r="C26" s="56" t="s">
        <v>67</v>
      </c>
      <c r="D26" s="69">
        <v>0.96</v>
      </c>
      <c r="E26" s="58">
        <v>8</v>
      </c>
      <c r="F26" s="100">
        <v>8</v>
      </c>
      <c r="G26" s="58">
        <v>8</v>
      </c>
      <c r="H26" s="60"/>
      <c r="I26" s="58">
        <v>8</v>
      </c>
      <c r="J26" s="59"/>
      <c r="K26" s="58">
        <v>8</v>
      </c>
      <c r="L26" s="60"/>
      <c r="M26" s="58">
        <v>8</v>
      </c>
      <c r="N26" s="60"/>
      <c r="O26" s="58">
        <v>8</v>
      </c>
      <c r="P26" s="60"/>
      <c r="Q26" s="58">
        <v>8</v>
      </c>
      <c r="R26" s="60"/>
      <c r="S26" s="58">
        <v>8</v>
      </c>
      <c r="T26" s="60"/>
      <c r="U26" s="58">
        <v>8</v>
      </c>
      <c r="V26" s="60"/>
      <c r="W26" s="58">
        <v>8</v>
      </c>
      <c r="X26" s="60"/>
      <c r="Y26" s="58">
        <v>8</v>
      </c>
      <c r="Z26" s="60"/>
      <c r="AA26" s="58">
        <v>8</v>
      </c>
      <c r="AB26" s="59"/>
      <c r="AC26" s="44">
        <f t="shared" si="2"/>
        <v>8</v>
      </c>
      <c r="AD26" s="156"/>
    </row>
    <row r="27" spans="1:32" ht="99" customHeight="1" x14ac:dyDescent="0.25">
      <c r="A27" s="155" t="s">
        <v>58</v>
      </c>
      <c r="B27" s="67" t="s">
        <v>86</v>
      </c>
      <c r="C27" s="56" t="s">
        <v>68</v>
      </c>
      <c r="D27" s="69">
        <v>0.96</v>
      </c>
      <c r="E27" s="58">
        <v>8</v>
      </c>
      <c r="F27" s="100">
        <v>8</v>
      </c>
      <c r="G27" s="58">
        <v>8</v>
      </c>
      <c r="H27" s="60"/>
      <c r="I27" s="58">
        <v>8</v>
      </c>
      <c r="J27" s="59"/>
      <c r="K27" s="58">
        <v>8</v>
      </c>
      <c r="L27" s="60"/>
      <c r="M27" s="58">
        <v>8</v>
      </c>
      <c r="N27" s="60"/>
      <c r="O27" s="58">
        <v>8</v>
      </c>
      <c r="P27" s="60"/>
      <c r="Q27" s="58">
        <v>8</v>
      </c>
      <c r="R27" s="60"/>
      <c r="S27" s="58">
        <v>8</v>
      </c>
      <c r="T27" s="60"/>
      <c r="U27" s="58">
        <v>8</v>
      </c>
      <c r="V27" s="60"/>
      <c r="W27" s="58">
        <v>8</v>
      </c>
      <c r="X27" s="60"/>
      <c r="Y27" s="58">
        <v>8</v>
      </c>
      <c r="Z27" s="60"/>
      <c r="AA27" s="58">
        <v>8</v>
      </c>
      <c r="AB27" s="59"/>
      <c r="AC27" s="44">
        <f t="shared" si="2"/>
        <v>8</v>
      </c>
      <c r="AD27" s="156"/>
    </row>
    <row r="28" spans="1:32" ht="99" customHeight="1" x14ac:dyDescent="0.25">
      <c r="A28" s="155" t="s">
        <v>58</v>
      </c>
      <c r="B28" s="67" t="s">
        <v>69</v>
      </c>
      <c r="C28" s="70" t="s">
        <v>70</v>
      </c>
      <c r="D28" s="38">
        <v>1</v>
      </c>
      <c r="E28" s="53">
        <f>[1]IIEG!Z26</f>
        <v>0</v>
      </c>
      <c r="F28" s="167">
        <v>0</v>
      </c>
      <c r="G28" s="53">
        <f>[1]IIEG!AA26</f>
        <v>0</v>
      </c>
      <c r="H28" s="40"/>
      <c r="I28" s="58">
        <v>25</v>
      </c>
      <c r="J28" s="71"/>
      <c r="K28" s="53">
        <f>[1]IIEG!AD26</f>
        <v>0</v>
      </c>
      <c r="L28" s="40"/>
      <c r="M28" s="53">
        <f>[1]IIEG!AE26</f>
        <v>0</v>
      </c>
      <c r="N28" s="40"/>
      <c r="O28" s="58">
        <v>25</v>
      </c>
      <c r="P28" s="40"/>
      <c r="Q28" s="53">
        <f>[1]IIEG!AH26</f>
        <v>0</v>
      </c>
      <c r="R28" s="40"/>
      <c r="S28" s="53">
        <f>[1]IIEG!AI26</f>
        <v>0</v>
      </c>
      <c r="T28" s="40"/>
      <c r="U28" s="58">
        <v>25</v>
      </c>
      <c r="V28" s="40"/>
      <c r="W28" s="53">
        <f>[1]IIEG!AL26</f>
        <v>0</v>
      </c>
      <c r="X28" s="40"/>
      <c r="Y28" s="53">
        <f>[1]IIEG!AM26</f>
        <v>0</v>
      </c>
      <c r="Z28" s="40"/>
      <c r="AA28" s="58">
        <v>25</v>
      </c>
      <c r="AB28" s="59"/>
      <c r="AC28" s="44">
        <f t="shared" si="2"/>
        <v>0</v>
      </c>
      <c r="AD28" s="156"/>
    </row>
    <row r="29" spans="1:32" ht="99" customHeight="1" thickBot="1" x14ac:dyDescent="0.3">
      <c r="A29" s="148" t="s">
        <v>58</v>
      </c>
      <c r="B29" s="85" t="s">
        <v>138</v>
      </c>
      <c r="C29" s="86" t="s">
        <v>110</v>
      </c>
      <c r="D29" s="87">
        <v>0.75</v>
      </c>
      <c r="E29" s="140">
        <v>5.89</v>
      </c>
      <c r="F29" s="158">
        <v>5.89</v>
      </c>
      <c r="G29" s="140">
        <v>6.43</v>
      </c>
      <c r="H29" s="152"/>
      <c r="I29" s="140">
        <v>6.43</v>
      </c>
      <c r="J29" s="152"/>
      <c r="K29" s="140">
        <v>5.89</v>
      </c>
      <c r="L29" s="152"/>
      <c r="M29" s="140">
        <v>6.43</v>
      </c>
      <c r="N29" s="152"/>
      <c r="O29" s="140">
        <v>6.43</v>
      </c>
      <c r="P29" s="152"/>
      <c r="Q29" s="140">
        <v>5.89</v>
      </c>
      <c r="R29" s="152"/>
      <c r="S29" s="140">
        <v>6.43</v>
      </c>
      <c r="T29" s="152"/>
      <c r="U29" s="140">
        <v>6.43</v>
      </c>
      <c r="V29" s="152"/>
      <c r="W29" s="140">
        <v>5.89</v>
      </c>
      <c r="X29" s="152"/>
      <c r="Y29" s="140">
        <v>6.43</v>
      </c>
      <c r="Z29" s="152"/>
      <c r="AA29" s="140">
        <v>6.43</v>
      </c>
      <c r="AB29" s="152"/>
      <c r="AC29" s="140">
        <f t="shared" si="2"/>
        <v>5.89</v>
      </c>
      <c r="AD29" s="159"/>
    </row>
    <row r="30" spans="1:32" ht="99" customHeight="1" x14ac:dyDescent="0.4">
      <c r="A30" s="88"/>
      <c r="B30" s="216" t="s">
        <v>139</v>
      </c>
      <c r="C30" s="217"/>
      <c r="D30" s="217"/>
      <c r="E30" s="217"/>
      <c r="F30" s="89"/>
      <c r="G30" s="90"/>
      <c r="H30" s="216" t="s">
        <v>112</v>
      </c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89"/>
      <c r="U30" s="216" t="s">
        <v>140</v>
      </c>
      <c r="V30" s="216"/>
      <c r="W30" s="216"/>
      <c r="X30" s="216"/>
      <c r="Y30" s="216"/>
      <c r="Z30" s="216"/>
      <c r="AA30" s="216"/>
      <c r="AB30" s="216"/>
      <c r="AC30" s="216"/>
      <c r="AD30" s="216"/>
    </row>
    <row r="31" spans="1:32" s="22" customFormat="1" x14ac:dyDescent="0.25">
      <c r="A31" s="91"/>
      <c r="B31" s="91"/>
      <c r="C31" s="91"/>
      <c r="D31" s="92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4"/>
      <c r="AD31" s="95"/>
    </row>
    <row r="32" spans="1:32" s="22" customFormat="1" x14ac:dyDescent="0.25">
      <c r="A32" s="91"/>
      <c r="B32" s="91"/>
      <c r="C32" s="91"/>
      <c r="D32" s="9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4"/>
      <c r="AD32" s="95"/>
    </row>
    <row r="33" spans="1:30" s="22" customFormat="1" x14ac:dyDescent="0.25">
      <c r="A33" s="91"/>
      <c r="B33" s="91"/>
      <c r="C33" s="91"/>
      <c r="D33" s="92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4"/>
      <c r="AD33" s="95"/>
    </row>
    <row r="34" spans="1:30" s="22" customFormat="1" x14ac:dyDescent="0.25">
      <c r="A34" s="91"/>
      <c r="B34" s="91"/>
      <c r="C34" s="91"/>
      <c r="D34" s="92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4"/>
      <c r="AD34" s="95"/>
    </row>
    <row r="35" spans="1:30" s="22" customFormat="1" x14ac:dyDescent="0.25">
      <c r="A35" s="91"/>
      <c r="B35" s="91"/>
      <c r="C35" s="91"/>
      <c r="D35" s="92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4"/>
      <c r="AD35" s="95"/>
    </row>
    <row r="36" spans="1:30" s="22" customFormat="1" x14ac:dyDescent="0.25">
      <c r="A36" s="91"/>
      <c r="B36" s="91"/>
      <c r="C36" s="91"/>
      <c r="D36" s="92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4"/>
      <c r="AD36" s="95"/>
    </row>
    <row r="37" spans="1:30" s="22" customFormat="1" x14ac:dyDescent="0.25">
      <c r="A37" s="91"/>
      <c r="B37" s="91"/>
      <c r="C37" s="91"/>
      <c r="D37" s="92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4"/>
      <c r="AD37" s="95"/>
    </row>
    <row r="38" spans="1:30" s="22" customFormat="1" x14ac:dyDescent="0.25">
      <c r="A38" s="91"/>
      <c r="B38" s="91"/>
      <c r="C38" s="91"/>
      <c r="D38" s="92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4"/>
      <c r="AD38" s="95"/>
    </row>
    <row r="39" spans="1:30" s="22" customFormat="1" x14ac:dyDescent="0.25">
      <c r="A39" s="91"/>
      <c r="B39" s="91"/>
      <c r="C39" s="91"/>
      <c r="D39" s="92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4"/>
      <c r="AD39" s="95"/>
    </row>
    <row r="40" spans="1:30" s="22" customFormat="1" x14ac:dyDescent="0.25">
      <c r="A40" s="91"/>
      <c r="B40" s="91"/>
      <c r="C40" s="91"/>
      <c r="D40" s="92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4"/>
      <c r="AD40" s="95"/>
    </row>
    <row r="41" spans="1:30" s="22" customFormat="1" x14ac:dyDescent="0.25">
      <c r="A41" s="91"/>
      <c r="B41" s="91"/>
      <c r="C41" s="91"/>
      <c r="D41" s="92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4"/>
      <c r="AD41" s="95"/>
    </row>
    <row r="42" spans="1:30" s="22" customFormat="1" x14ac:dyDescent="0.25">
      <c r="A42" s="91"/>
      <c r="B42" s="91"/>
      <c r="C42" s="91"/>
      <c r="D42" s="92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4"/>
      <c r="AD42" s="95"/>
    </row>
    <row r="43" spans="1:30" s="22" customFormat="1" x14ac:dyDescent="0.25">
      <c r="A43" s="91"/>
      <c r="B43" s="91"/>
      <c r="C43" s="91"/>
      <c r="D43" s="92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4"/>
      <c r="AD43" s="95"/>
    </row>
    <row r="44" spans="1:30" s="22" customFormat="1" x14ac:dyDescent="0.25">
      <c r="A44" s="91"/>
      <c r="B44" s="91"/>
      <c r="C44" s="91"/>
      <c r="D44" s="92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4"/>
      <c r="AD44" s="95"/>
    </row>
    <row r="45" spans="1:30" s="22" customFormat="1" x14ac:dyDescent="0.25">
      <c r="A45" s="91"/>
      <c r="B45" s="91"/>
      <c r="C45" s="91"/>
      <c r="D45" s="92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4"/>
      <c r="AD45" s="95"/>
    </row>
    <row r="46" spans="1:30" s="22" customFormat="1" x14ac:dyDescent="0.25">
      <c r="A46" s="91"/>
      <c r="B46" s="91"/>
      <c r="C46" s="91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4"/>
      <c r="AD46" s="95"/>
    </row>
    <row r="47" spans="1:30" s="22" customFormat="1" x14ac:dyDescent="0.25">
      <c r="A47" s="91"/>
      <c r="B47" s="91"/>
      <c r="C47" s="91"/>
      <c r="D47" s="92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4"/>
      <c r="AD47" s="95"/>
    </row>
    <row r="48" spans="1:30" s="22" customFormat="1" x14ac:dyDescent="0.25">
      <c r="A48" s="91"/>
      <c r="B48" s="91"/>
      <c r="C48" s="91"/>
      <c r="D48" s="92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4"/>
      <c r="AD48" s="95"/>
    </row>
    <row r="49" spans="1:30" s="22" customFormat="1" x14ac:dyDescent="0.25">
      <c r="A49" s="91"/>
      <c r="B49" s="91"/>
      <c r="C49" s="91"/>
      <c r="D49" s="92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4"/>
      <c r="AD49" s="95"/>
    </row>
    <row r="50" spans="1:30" s="22" customFormat="1" x14ac:dyDescent="0.25">
      <c r="A50" s="91"/>
      <c r="B50" s="91"/>
      <c r="C50" s="91"/>
      <c r="D50" s="92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4"/>
      <c r="AD50" s="95"/>
    </row>
    <row r="51" spans="1:30" s="22" customFormat="1" x14ac:dyDescent="0.25">
      <c r="A51" s="91"/>
      <c r="B51" s="91"/>
      <c r="C51" s="91"/>
      <c r="D51" s="92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4"/>
      <c r="AD51" s="95"/>
    </row>
    <row r="52" spans="1:30" s="22" customFormat="1" x14ac:dyDescent="0.25">
      <c r="A52" s="91"/>
      <c r="B52" s="91"/>
      <c r="C52" s="91"/>
      <c r="D52" s="92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4"/>
      <c r="AD52" s="95"/>
    </row>
    <row r="53" spans="1:30" s="22" customFormat="1" x14ac:dyDescent="0.25">
      <c r="A53" s="91"/>
      <c r="B53" s="91"/>
      <c r="C53" s="91"/>
      <c r="D53" s="92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4"/>
      <c r="AD53" s="95"/>
    </row>
    <row r="54" spans="1:30" s="22" customFormat="1" x14ac:dyDescent="0.25">
      <c r="A54" s="91"/>
      <c r="B54" s="91"/>
      <c r="C54" s="91"/>
      <c r="D54" s="92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4"/>
      <c r="AD54" s="95"/>
    </row>
    <row r="55" spans="1:30" s="22" customFormat="1" x14ac:dyDescent="0.25">
      <c r="A55" s="91"/>
      <c r="B55" s="91"/>
      <c r="C55" s="91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4"/>
      <c r="AD55" s="95"/>
    </row>
    <row r="56" spans="1:30" s="22" customFormat="1" x14ac:dyDescent="0.25">
      <c r="A56" s="91"/>
      <c r="B56" s="91"/>
      <c r="C56" s="91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4"/>
      <c r="AD56" s="95"/>
    </row>
    <row r="57" spans="1:30" s="22" customFormat="1" x14ac:dyDescent="0.25">
      <c r="A57" s="91"/>
      <c r="B57" s="91"/>
      <c r="C57" s="91"/>
      <c r="D57" s="92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4"/>
      <c r="AD57" s="95"/>
    </row>
    <row r="58" spans="1:30" s="22" customFormat="1" x14ac:dyDescent="0.25">
      <c r="A58" s="91"/>
      <c r="B58" s="91"/>
      <c r="C58" s="91"/>
      <c r="D58" s="92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4"/>
      <c r="AD58" s="95"/>
    </row>
    <row r="59" spans="1:30" s="22" customFormat="1" x14ac:dyDescent="0.25">
      <c r="A59" s="91"/>
      <c r="B59" s="91"/>
      <c r="C59" s="91"/>
      <c r="D59" s="92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4"/>
      <c r="AD59" s="95"/>
    </row>
    <row r="60" spans="1:30" s="22" customFormat="1" x14ac:dyDescent="0.25">
      <c r="A60" s="91"/>
      <c r="B60" s="91"/>
      <c r="C60" s="91"/>
      <c r="D60" s="92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4"/>
      <c r="AD60" s="95"/>
    </row>
    <row r="61" spans="1:30" s="22" customFormat="1" x14ac:dyDescent="0.25">
      <c r="A61" s="91"/>
      <c r="B61" s="91"/>
      <c r="C61" s="91"/>
      <c r="D61" s="92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4"/>
      <c r="AD61" s="95"/>
    </row>
    <row r="62" spans="1:30" s="22" customFormat="1" x14ac:dyDescent="0.25">
      <c r="A62" s="91"/>
      <c r="B62" s="91"/>
      <c r="C62" s="91"/>
      <c r="D62" s="92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4"/>
      <c r="AD62" s="95"/>
    </row>
    <row r="63" spans="1:30" s="22" customFormat="1" x14ac:dyDescent="0.25">
      <c r="A63" s="91"/>
      <c r="B63" s="91"/>
      <c r="C63" s="91"/>
      <c r="D63" s="92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4"/>
      <c r="AD63" s="95"/>
    </row>
    <row r="64" spans="1:30" s="22" customFormat="1" x14ac:dyDescent="0.25">
      <c r="A64" s="91"/>
      <c r="B64" s="91"/>
      <c r="C64" s="91"/>
      <c r="D64" s="92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4"/>
      <c r="AD64" s="95"/>
    </row>
    <row r="65" spans="1:30" s="22" customFormat="1" x14ac:dyDescent="0.25">
      <c r="A65" s="91"/>
      <c r="B65" s="91"/>
      <c r="C65" s="91"/>
      <c r="D65" s="92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4"/>
      <c r="AD65" s="95"/>
    </row>
    <row r="66" spans="1:30" s="22" customFormat="1" x14ac:dyDescent="0.25">
      <c r="A66" s="91"/>
      <c r="B66" s="91"/>
      <c r="C66" s="91"/>
      <c r="D66" s="92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4"/>
      <c r="AD66" s="95"/>
    </row>
    <row r="67" spans="1:30" s="22" customFormat="1" x14ac:dyDescent="0.25">
      <c r="A67" s="91"/>
      <c r="B67" s="91"/>
      <c r="C67" s="91"/>
      <c r="D67" s="92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4"/>
      <c r="AD67" s="95"/>
    </row>
    <row r="68" spans="1:30" s="22" customFormat="1" x14ac:dyDescent="0.25">
      <c r="A68" s="91"/>
      <c r="B68" s="91"/>
      <c r="C68" s="91"/>
      <c r="D68" s="92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4"/>
      <c r="AD68" s="95"/>
    </row>
    <row r="69" spans="1:30" s="22" customFormat="1" x14ac:dyDescent="0.25">
      <c r="A69" s="91"/>
      <c r="B69" s="91"/>
      <c r="C69" s="91"/>
      <c r="D69" s="92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4"/>
      <c r="AD69" s="95"/>
    </row>
    <row r="70" spans="1:30" s="22" customFormat="1" x14ac:dyDescent="0.25">
      <c r="A70" s="91"/>
      <c r="B70" s="91"/>
      <c r="C70" s="91"/>
      <c r="D70" s="92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4"/>
      <c r="AD70" s="95"/>
    </row>
    <row r="71" spans="1:30" s="22" customFormat="1" x14ac:dyDescent="0.25">
      <c r="A71" s="91"/>
      <c r="B71" s="91"/>
      <c r="C71" s="91"/>
      <c r="D71" s="92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4"/>
      <c r="AD71" s="95"/>
    </row>
    <row r="72" spans="1:30" s="22" customFormat="1" x14ac:dyDescent="0.25">
      <c r="A72" s="91"/>
      <c r="B72" s="91"/>
      <c r="C72" s="91"/>
      <c r="D72" s="92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4"/>
      <c r="AD72" s="95"/>
    </row>
    <row r="73" spans="1:30" s="22" customFormat="1" x14ac:dyDescent="0.25">
      <c r="A73" s="91"/>
      <c r="B73" s="91"/>
      <c r="C73" s="91"/>
      <c r="D73" s="92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4"/>
      <c r="AD73" s="95"/>
    </row>
    <row r="74" spans="1:30" s="22" customFormat="1" x14ac:dyDescent="0.25">
      <c r="A74" s="91"/>
      <c r="B74" s="91"/>
      <c r="C74" s="91"/>
      <c r="D74" s="92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4"/>
      <c r="AD74" s="95"/>
    </row>
    <row r="75" spans="1:30" s="22" customFormat="1" x14ac:dyDescent="0.25">
      <c r="A75" s="91"/>
      <c r="B75" s="91"/>
      <c r="C75" s="91"/>
      <c r="D75" s="92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4"/>
      <c r="AD75" s="95"/>
    </row>
    <row r="76" spans="1:30" s="22" customFormat="1" x14ac:dyDescent="0.25">
      <c r="A76" s="91"/>
      <c r="B76" s="91"/>
      <c r="C76" s="91"/>
      <c r="D76" s="92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4"/>
      <c r="AD76" s="95"/>
    </row>
    <row r="77" spans="1:30" s="22" customFormat="1" x14ac:dyDescent="0.25">
      <c r="A77" s="91"/>
      <c r="B77" s="91"/>
      <c r="C77" s="91"/>
      <c r="D77" s="92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4"/>
      <c r="AD77" s="95"/>
    </row>
    <row r="78" spans="1:30" s="22" customFormat="1" x14ac:dyDescent="0.25">
      <c r="A78" s="91"/>
      <c r="B78" s="91"/>
      <c r="C78" s="91"/>
      <c r="D78" s="92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4"/>
      <c r="AD78" s="95"/>
    </row>
    <row r="79" spans="1:30" s="22" customFormat="1" x14ac:dyDescent="0.25">
      <c r="A79" s="91"/>
      <c r="B79" s="91"/>
      <c r="C79" s="91"/>
      <c r="D79" s="92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4"/>
      <c r="AD79" s="95"/>
    </row>
    <row r="80" spans="1:30" s="22" customFormat="1" x14ac:dyDescent="0.25">
      <c r="A80" s="91"/>
      <c r="B80" s="91"/>
      <c r="C80" s="91"/>
      <c r="D80" s="92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4"/>
      <c r="AD80" s="95"/>
    </row>
    <row r="81" spans="1:30" s="22" customFormat="1" x14ac:dyDescent="0.25">
      <c r="A81" s="91"/>
      <c r="B81" s="91"/>
      <c r="C81" s="91"/>
      <c r="D81" s="92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4"/>
      <c r="AD81" s="95"/>
    </row>
    <row r="82" spans="1:30" s="22" customFormat="1" x14ac:dyDescent="0.25">
      <c r="A82" s="91"/>
      <c r="B82" s="91"/>
      <c r="C82" s="91"/>
      <c r="D82" s="92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4"/>
      <c r="AD82" s="95"/>
    </row>
    <row r="83" spans="1:30" s="22" customFormat="1" x14ac:dyDescent="0.25">
      <c r="A83" s="91"/>
      <c r="B83" s="91"/>
      <c r="C83" s="91"/>
      <c r="D83" s="92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4"/>
      <c r="AD83" s="95"/>
    </row>
    <row r="84" spans="1:30" s="22" customFormat="1" x14ac:dyDescent="0.25">
      <c r="A84" s="91"/>
      <c r="B84" s="91"/>
      <c r="C84" s="91"/>
      <c r="D84" s="92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4"/>
      <c r="AD84" s="95"/>
    </row>
    <row r="85" spans="1:30" s="22" customFormat="1" x14ac:dyDescent="0.25">
      <c r="A85" s="91"/>
      <c r="B85" s="91"/>
      <c r="C85" s="91"/>
      <c r="D85" s="92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4"/>
      <c r="AD85" s="95"/>
    </row>
    <row r="86" spans="1:30" s="22" customFormat="1" x14ac:dyDescent="0.25">
      <c r="A86" s="91"/>
      <c r="B86" s="91"/>
      <c r="C86" s="91"/>
      <c r="D86" s="92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4"/>
      <c r="AD86" s="95"/>
    </row>
    <row r="87" spans="1:30" s="22" customFormat="1" x14ac:dyDescent="0.25">
      <c r="A87" s="91"/>
      <c r="B87" s="91"/>
      <c r="C87" s="91"/>
      <c r="D87" s="92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4"/>
      <c r="AD87" s="95"/>
    </row>
    <row r="88" spans="1:30" s="22" customFormat="1" x14ac:dyDescent="0.25">
      <c r="A88" s="91"/>
      <c r="B88" s="91"/>
      <c r="C88" s="91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4"/>
      <c r="AD88" s="95"/>
    </row>
    <row r="89" spans="1:30" s="22" customFormat="1" x14ac:dyDescent="0.25">
      <c r="A89" s="91"/>
      <c r="B89" s="91"/>
      <c r="C89" s="91"/>
      <c r="D89" s="92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4"/>
      <c r="AD89" s="95"/>
    </row>
    <row r="90" spans="1:30" s="22" customFormat="1" x14ac:dyDescent="0.25">
      <c r="A90" s="91"/>
      <c r="B90" s="91"/>
      <c r="C90" s="91"/>
      <c r="D90" s="92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4"/>
      <c r="AD90" s="95"/>
    </row>
    <row r="91" spans="1:30" s="22" customFormat="1" x14ac:dyDescent="0.25">
      <c r="A91" s="91"/>
      <c r="B91" s="91"/>
      <c r="C91" s="91"/>
      <c r="D91" s="92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4"/>
      <c r="AD91" s="95"/>
    </row>
    <row r="92" spans="1:30" s="22" customFormat="1" x14ac:dyDescent="0.25">
      <c r="A92" s="91"/>
      <c r="B92" s="91"/>
      <c r="C92" s="91"/>
      <c r="D92" s="92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4"/>
      <c r="AD92" s="95"/>
    </row>
    <row r="93" spans="1:30" s="22" customFormat="1" x14ac:dyDescent="0.25">
      <c r="A93" s="91"/>
      <c r="B93" s="91"/>
      <c r="C93" s="91"/>
      <c r="D93" s="92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4"/>
      <c r="AD93" s="95"/>
    </row>
    <row r="94" spans="1:30" s="22" customFormat="1" x14ac:dyDescent="0.25">
      <c r="A94" s="91"/>
      <c r="B94" s="91"/>
      <c r="C94" s="91"/>
      <c r="D94" s="92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4"/>
      <c r="AD94" s="95"/>
    </row>
    <row r="95" spans="1:30" s="22" customFormat="1" x14ac:dyDescent="0.25">
      <c r="A95" s="91"/>
      <c r="B95" s="91"/>
      <c r="C95" s="91"/>
      <c r="D95" s="92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4"/>
      <c r="AD95" s="95"/>
    </row>
    <row r="96" spans="1:30" s="22" customFormat="1" x14ac:dyDescent="0.25">
      <c r="A96" s="91"/>
      <c r="B96" s="91"/>
      <c r="C96" s="91"/>
      <c r="D96" s="92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4"/>
      <c r="AD96" s="95"/>
    </row>
    <row r="97" spans="1:30" s="22" customFormat="1" x14ac:dyDescent="0.25">
      <c r="A97" s="91"/>
      <c r="B97" s="91"/>
      <c r="C97" s="91"/>
      <c r="D97" s="92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4"/>
      <c r="AD97" s="95"/>
    </row>
    <row r="98" spans="1:30" s="22" customFormat="1" x14ac:dyDescent="0.25">
      <c r="A98" s="91"/>
      <c r="B98" s="91"/>
      <c r="C98" s="91"/>
      <c r="D98" s="92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4"/>
      <c r="AD98" s="95"/>
    </row>
    <row r="99" spans="1:30" s="22" customFormat="1" x14ac:dyDescent="0.25">
      <c r="A99" s="91"/>
      <c r="B99" s="91"/>
      <c r="C99" s="91"/>
      <c r="D99" s="92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4"/>
      <c r="AD99" s="95"/>
    </row>
    <row r="100" spans="1:30" s="22" customFormat="1" x14ac:dyDescent="0.25">
      <c r="A100" s="91"/>
      <c r="B100" s="91"/>
      <c r="C100" s="91"/>
      <c r="D100" s="92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4"/>
      <c r="AD100" s="95"/>
    </row>
    <row r="101" spans="1:30" s="22" customFormat="1" x14ac:dyDescent="0.25">
      <c r="A101" s="91"/>
      <c r="B101" s="91"/>
      <c r="C101" s="91"/>
      <c r="D101" s="92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4"/>
      <c r="AD101" s="95"/>
    </row>
    <row r="102" spans="1:30" s="22" customFormat="1" x14ac:dyDescent="0.25">
      <c r="A102" s="91"/>
      <c r="B102" s="91"/>
      <c r="C102" s="91"/>
      <c r="D102" s="92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4"/>
      <c r="AD102" s="95"/>
    </row>
    <row r="103" spans="1:30" s="22" customFormat="1" x14ac:dyDescent="0.25">
      <c r="A103" s="91"/>
      <c r="B103" s="91"/>
      <c r="C103" s="91"/>
      <c r="D103" s="92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4"/>
      <c r="AD103" s="95"/>
    </row>
    <row r="104" spans="1:30" s="22" customFormat="1" x14ac:dyDescent="0.25">
      <c r="A104" s="91"/>
      <c r="B104" s="91"/>
      <c r="C104" s="91"/>
      <c r="D104" s="92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4"/>
      <c r="AD104" s="95"/>
    </row>
    <row r="105" spans="1:30" s="22" customFormat="1" x14ac:dyDescent="0.25">
      <c r="A105" s="91"/>
      <c r="B105" s="91"/>
      <c r="C105" s="91"/>
      <c r="D105" s="92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4"/>
      <c r="AD105" s="95"/>
    </row>
    <row r="106" spans="1:30" s="22" customFormat="1" x14ac:dyDescent="0.25">
      <c r="A106" s="91"/>
      <c r="B106" s="91"/>
      <c r="C106" s="91"/>
      <c r="D106" s="92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4"/>
      <c r="AD106" s="95"/>
    </row>
    <row r="107" spans="1:30" s="22" customFormat="1" x14ac:dyDescent="0.25">
      <c r="A107" s="91"/>
      <c r="B107" s="91"/>
      <c r="C107" s="91"/>
      <c r="D107" s="92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4"/>
      <c r="AD107" s="95"/>
    </row>
    <row r="108" spans="1:30" s="22" customFormat="1" x14ac:dyDescent="0.25">
      <c r="A108" s="91"/>
      <c r="B108" s="91"/>
      <c r="C108" s="91"/>
      <c r="D108" s="92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4"/>
      <c r="AD108" s="95"/>
    </row>
    <row r="109" spans="1:30" s="22" customFormat="1" x14ac:dyDescent="0.25">
      <c r="A109" s="91"/>
      <c r="B109" s="91"/>
      <c r="C109" s="91"/>
      <c r="D109" s="92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4"/>
      <c r="AD109" s="95"/>
    </row>
    <row r="110" spans="1:30" s="22" customFormat="1" x14ac:dyDescent="0.25">
      <c r="A110" s="91"/>
      <c r="B110" s="91"/>
      <c r="C110" s="91"/>
      <c r="D110" s="92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4"/>
      <c r="AD110" s="95"/>
    </row>
    <row r="111" spans="1:30" s="22" customFormat="1" x14ac:dyDescent="0.25">
      <c r="A111" s="91"/>
      <c r="B111" s="91"/>
      <c r="C111" s="91"/>
      <c r="D111" s="92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4"/>
      <c r="AD111" s="95"/>
    </row>
    <row r="112" spans="1:30" s="22" customFormat="1" x14ac:dyDescent="0.25">
      <c r="A112" s="91"/>
      <c r="B112" s="91"/>
      <c r="C112" s="91"/>
      <c r="D112" s="92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4"/>
      <c r="AD112" s="95"/>
    </row>
    <row r="113" spans="1:30" s="22" customFormat="1" x14ac:dyDescent="0.25">
      <c r="A113" s="91"/>
      <c r="B113" s="91"/>
      <c r="C113" s="91"/>
      <c r="D113" s="92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4"/>
      <c r="AD113" s="95"/>
    </row>
    <row r="114" spans="1:30" s="22" customFormat="1" x14ac:dyDescent="0.25">
      <c r="A114" s="91"/>
      <c r="B114" s="91"/>
      <c r="C114" s="91"/>
      <c r="D114" s="92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4"/>
      <c r="AD114" s="95"/>
    </row>
    <row r="115" spans="1:30" s="22" customFormat="1" x14ac:dyDescent="0.25">
      <c r="A115" s="91"/>
      <c r="B115" s="91"/>
      <c r="C115" s="91"/>
      <c r="D115" s="92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4"/>
      <c r="AD115" s="95"/>
    </row>
    <row r="116" spans="1:30" s="22" customFormat="1" x14ac:dyDescent="0.25">
      <c r="A116" s="91"/>
      <c r="B116" s="91"/>
      <c r="C116" s="91"/>
      <c r="D116" s="92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4"/>
      <c r="AD116" s="95"/>
    </row>
    <row r="117" spans="1:30" s="22" customFormat="1" x14ac:dyDescent="0.25">
      <c r="A117" s="91"/>
      <c r="B117" s="91"/>
      <c r="C117" s="91"/>
      <c r="D117" s="92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4"/>
      <c r="AD117" s="95"/>
    </row>
    <row r="118" spans="1:30" s="22" customFormat="1" x14ac:dyDescent="0.25">
      <c r="A118" s="91"/>
      <c r="B118" s="91"/>
      <c r="C118" s="91"/>
      <c r="D118" s="92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4"/>
      <c r="AD118" s="95"/>
    </row>
    <row r="119" spans="1:30" s="22" customFormat="1" x14ac:dyDescent="0.25">
      <c r="A119" s="91"/>
      <c r="B119" s="91"/>
      <c r="C119" s="91"/>
      <c r="D119" s="92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4"/>
      <c r="AD119" s="95"/>
    </row>
    <row r="120" spans="1:30" s="22" customFormat="1" x14ac:dyDescent="0.25">
      <c r="A120" s="91"/>
      <c r="B120" s="91"/>
      <c r="C120" s="91"/>
      <c r="D120" s="92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4"/>
      <c r="AD120" s="95"/>
    </row>
    <row r="121" spans="1:30" s="22" customFormat="1" x14ac:dyDescent="0.25">
      <c r="A121" s="91"/>
      <c r="B121" s="91"/>
      <c r="C121" s="91"/>
      <c r="D121" s="92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4"/>
      <c r="AD121" s="95"/>
    </row>
    <row r="122" spans="1:30" s="22" customFormat="1" x14ac:dyDescent="0.25">
      <c r="A122" s="91"/>
      <c r="B122" s="91"/>
      <c r="C122" s="91"/>
      <c r="D122" s="92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4"/>
      <c r="AD122" s="95"/>
    </row>
    <row r="123" spans="1:30" s="22" customFormat="1" x14ac:dyDescent="0.25">
      <c r="A123" s="91"/>
      <c r="B123" s="91"/>
      <c r="C123" s="91"/>
      <c r="D123" s="92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4"/>
      <c r="AD123" s="95"/>
    </row>
    <row r="124" spans="1:30" s="22" customFormat="1" x14ac:dyDescent="0.25">
      <c r="A124" s="91"/>
      <c r="B124" s="91"/>
      <c r="C124" s="91"/>
      <c r="D124" s="92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4"/>
      <c r="AD124" s="95"/>
    </row>
    <row r="125" spans="1:30" s="22" customFormat="1" x14ac:dyDescent="0.25">
      <c r="A125" s="91"/>
      <c r="B125" s="91"/>
      <c r="C125" s="91"/>
      <c r="D125" s="92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4"/>
      <c r="AD125" s="95"/>
    </row>
    <row r="126" spans="1:30" s="22" customFormat="1" x14ac:dyDescent="0.25">
      <c r="A126" s="91"/>
      <c r="B126" s="91"/>
      <c r="C126" s="91"/>
      <c r="D126" s="92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4"/>
      <c r="AD126" s="95"/>
    </row>
    <row r="127" spans="1:30" s="22" customFormat="1" x14ac:dyDescent="0.25">
      <c r="A127" s="91"/>
      <c r="B127" s="91"/>
      <c r="C127" s="91"/>
      <c r="D127" s="92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94"/>
      <c r="AD127" s="95"/>
    </row>
    <row r="128" spans="1:30" s="22" customFormat="1" x14ac:dyDescent="0.25">
      <c r="A128" s="91"/>
      <c r="B128" s="91"/>
      <c r="C128" s="91"/>
      <c r="D128" s="92"/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4"/>
      <c r="AD128" s="95"/>
    </row>
    <row r="129" spans="1:30" s="22" customFormat="1" x14ac:dyDescent="0.25">
      <c r="A129" s="91"/>
      <c r="B129" s="91"/>
      <c r="C129" s="91"/>
      <c r="D129" s="92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4"/>
      <c r="AD129" s="95"/>
    </row>
    <row r="130" spans="1:30" s="22" customFormat="1" x14ac:dyDescent="0.25">
      <c r="A130" s="91"/>
      <c r="B130" s="91"/>
      <c r="C130" s="91"/>
      <c r="D130" s="92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  <c r="AB130" s="93"/>
      <c r="AC130" s="94"/>
      <c r="AD130" s="95"/>
    </row>
    <row r="131" spans="1:30" s="22" customFormat="1" x14ac:dyDescent="0.25">
      <c r="A131" s="91"/>
      <c r="B131" s="91"/>
      <c r="C131" s="91"/>
      <c r="D131" s="92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93"/>
      <c r="AC131" s="94"/>
      <c r="AD131" s="95"/>
    </row>
    <row r="132" spans="1:30" s="22" customFormat="1" x14ac:dyDescent="0.25">
      <c r="A132" s="91"/>
      <c r="B132" s="91"/>
      <c r="C132" s="91"/>
      <c r="D132" s="92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4"/>
      <c r="AD132" s="95"/>
    </row>
    <row r="133" spans="1:30" s="22" customFormat="1" x14ac:dyDescent="0.25">
      <c r="A133" s="91"/>
      <c r="B133" s="91"/>
      <c r="C133" s="91"/>
      <c r="D133" s="92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4"/>
      <c r="AD133" s="95"/>
    </row>
    <row r="134" spans="1:30" s="22" customFormat="1" x14ac:dyDescent="0.25">
      <c r="A134" s="91"/>
      <c r="B134" s="91"/>
      <c r="C134" s="91"/>
      <c r="D134" s="92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4"/>
      <c r="AD134" s="95"/>
    </row>
    <row r="135" spans="1:30" s="22" customFormat="1" x14ac:dyDescent="0.25">
      <c r="A135" s="91"/>
      <c r="B135" s="91"/>
      <c r="C135" s="91"/>
      <c r="D135" s="92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4"/>
      <c r="AD135" s="95"/>
    </row>
    <row r="136" spans="1:30" s="22" customFormat="1" x14ac:dyDescent="0.25">
      <c r="A136" s="91"/>
      <c r="B136" s="91"/>
      <c r="C136" s="91"/>
      <c r="D136" s="92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4"/>
      <c r="AD136" s="95"/>
    </row>
    <row r="137" spans="1:30" s="22" customFormat="1" x14ac:dyDescent="0.25">
      <c r="A137" s="91"/>
      <c r="B137" s="91"/>
      <c r="C137" s="91"/>
      <c r="D137" s="92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93"/>
      <c r="AC137" s="94"/>
      <c r="AD137" s="95"/>
    </row>
    <row r="138" spans="1:30" s="22" customFormat="1" x14ac:dyDescent="0.25">
      <c r="A138" s="91"/>
      <c r="B138" s="91"/>
      <c r="C138" s="91"/>
      <c r="D138" s="92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93"/>
      <c r="AC138" s="94"/>
      <c r="AD138" s="95"/>
    </row>
    <row r="139" spans="1:30" s="22" customFormat="1" x14ac:dyDescent="0.25">
      <c r="A139" s="91"/>
      <c r="B139" s="91"/>
      <c r="C139" s="91"/>
      <c r="D139" s="92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93"/>
      <c r="AC139" s="94"/>
      <c r="AD139" s="95"/>
    </row>
    <row r="140" spans="1:30" s="22" customFormat="1" x14ac:dyDescent="0.25">
      <c r="A140" s="91"/>
      <c r="B140" s="91"/>
      <c r="C140" s="91"/>
      <c r="D140" s="92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93"/>
      <c r="AC140" s="94"/>
      <c r="AD140" s="95"/>
    </row>
    <row r="141" spans="1:30" s="22" customFormat="1" x14ac:dyDescent="0.25">
      <c r="A141" s="91"/>
      <c r="B141" s="91"/>
      <c r="C141" s="91"/>
      <c r="D141" s="92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4"/>
      <c r="AD141" s="95"/>
    </row>
    <row r="142" spans="1:30" s="22" customFormat="1" x14ac:dyDescent="0.25">
      <c r="A142" s="91"/>
      <c r="B142" s="91"/>
      <c r="C142" s="91"/>
      <c r="D142" s="92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93"/>
      <c r="AC142" s="94"/>
      <c r="AD142" s="95"/>
    </row>
    <row r="143" spans="1:30" s="22" customFormat="1" x14ac:dyDescent="0.25">
      <c r="A143" s="91"/>
      <c r="B143" s="91"/>
      <c r="C143" s="91"/>
      <c r="D143" s="92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  <c r="AB143" s="93"/>
      <c r="AC143" s="94"/>
      <c r="AD143" s="95"/>
    </row>
    <row r="144" spans="1:30" s="22" customFormat="1" x14ac:dyDescent="0.25">
      <c r="A144" s="91"/>
      <c r="B144" s="91"/>
      <c r="C144" s="91"/>
      <c r="D144" s="92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4"/>
      <c r="AD144" s="95"/>
    </row>
    <row r="145" spans="1:30" s="22" customFormat="1" x14ac:dyDescent="0.25">
      <c r="A145" s="91"/>
      <c r="B145" s="91"/>
      <c r="C145" s="91"/>
      <c r="D145" s="92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93"/>
      <c r="AC145" s="94"/>
      <c r="AD145" s="95"/>
    </row>
    <row r="146" spans="1:30" s="22" customFormat="1" x14ac:dyDescent="0.25">
      <c r="A146" s="91"/>
      <c r="B146" s="91"/>
      <c r="C146" s="91"/>
      <c r="D146" s="92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93"/>
      <c r="AC146" s="94"/>
      <c r="AD146" s="95"/>
    </row>
    <row r="147" spans="1:30" s="22" customFormat="1" x14ac:dyDescent="0.25">
      <c r="A147" s="91"/>
      <c r="B147" s="91"/>
      <c r="C147" s="91"/>
      <c r="D147" s="92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93"/>
      <c r="AC147" s="94"/>
      <c r="AD147" s="95"/>
    </row>
    <row r="148" spans="1:30" s="22" customFormat="1" x14ac:dyDescent="0.25">
      <c r="A148" s="91"/>
      <c r="B148" s="91"/>
      <c r="C148" s="91"/>
      <c r="D148" s="92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93"/>
      <c r="AC148" s="94"/>
      <c r="AD148" s="95"/>
    </row>
    <row r="149" spans="1:30" s="22" customFormat="1" x14ac:dyDescent="0.25">
      <c r="A149" s="91"/>
      <c r="B149" s="91"/>
      <c r="C149" s="91"/>
      <c r="D149" s="92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93"/>
      <c r="AC149" s="94"/>
      <c r="AD149" s="95"/>
    </row>
    <row r="150" spans="1:30" s="22" customFormat="1" x14ac:dyDescent="0.25">
      <c r="A150" s="91"/>
      <c r="B150" s="91"/>
      <c r="C150" s="91"/>
      <c r="D150" s="92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93"/>
      <c r="AC150" s="94"/>
      <c r="AD150" s="95"/>
    </row>
    <row r="151" spans="1:30" s="22" customFormat="1" x14ac:dyDescent="0.25">
      <c r="A151" s="91"/>
      <c r="B151" s="91"/>
      <c r="C151" s="91"/>
      <c r="D151" s="92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93"/>
      <c r="AC151" s="94"/>
      <c r="AD151" s="95"/>
    </row>
    <row r="152" spans="1:30" s="22" customFormat="1" x14ac:dyDescent="0.25">
      <c r="A152" s="91"/>
      <c r="B152" s="91"/>
      <c r="C152" s="91"/>
      <c r="D152" s="92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  <c r="AC152" s="94"/>
      <c r="AD152" s="95"/>
    </row>
    <row r="153" spans="1:30" s="22" customFormat="1" x14ac:dyDescent="0.25">
      <c r="A153" s="91"/>
      <c r="B153" s="91"/>
      <c r="C153" s="91"/>
      <c r="D153" s="92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4"/>
      <c r="AD153" s="95"/>
    </row>
    <row r="154" spans="1:30" s="22" customFormat="1" x14ac:dyDescent="0.25">
      <c r="A154" s="91"/>
      <c r="B154" s="91"/>
      <c r="C154" s="91"/>
      <c r="D154" s="92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93"/>
      <c r="AC154" s="94"/>
      <c r="AD154" s="95"/>
    </row>
    <row r="155" spans="1:30" s="22" customFormat="1" x14ac:dyDescent="0.25">
      <c r="A155" s="91"/>
      <c r="B155" s="91"/>
      <c r="C155" s="91"/>
      <c r="D155" s="92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93"/>
      <c r="AC155" s="94"/>
      <c r="AD155" s="95"/>
    </row>
    <row r="156" spans="1:30" s="22" customFormat="1" x14ac:dyDescent="0.25">
      <c r="A156" s="91"/>
      <c r="B156" s="91"/>
      <c r="C156" s="91"/>
      <c r="D156" s="92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4"/>
      <c r="AD156" s="95"/>
    </row>
    <row r="157" spans="1:30" s="22" customFormat="1" x14ac:dyDescent="0.25">
      <c r="A157" s="91"/>
      <c r="B157" s="91"/>
      <c r="C157" s="91"/>
      <c r="D157" s="92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94"/>
      <c r="AD157" s="95"/>
    </row>
    <row r="158" spans="1:30" s="22" customFormat="1" x14ac:dyDescent="0.25">
      <c r="A158" s="91"/>
      <c r="B158" s="91"/>
      <c r="C158" s="91"/>
      <c r="D158" s="92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93"/>
      <c r="AC158" s="94"/>
      <c r="AD158" s="95"/>
    </row>
    <row r="159" spans="1:30" s="22" customFormat="1" x14ac:dyDescent="0.25">
      <c r="A159" s="91"/>
      <c r="B159" s="91"/>
      <c r="C159" s="91"/>
      <c r="D159" s="92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94"/>
      <c r="AD159" s="95"/>
    </row>
    <row r="160" spans="1:30" s="22" customFormat="1" x14ac:dyDescent="0.25">
      <c r="A160" s="91"/>
      <c r="B160" s="91"/>
      <c r="C160" s="91"/>
      <c r="D160" s="92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93"/>
      <c r="AC160" s="94"/>
      <c r="AD160" s="95"/>
    </row>
    <row r="161" spans="1:30" s="22" customFormat="1" x14ac:dyDescent="0.25">
      <c r="A161" s="91"/>
      <c r="B161" s="91"/>
      <c r="C161" s="91"/>
      <c r="D161" s="92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93"/>
      <c r="AC161" s="94"/>
      <c r="AD161" s="95"/>
    </row>
    <row r="162" spans="1:30" s="22" customFormat="1" x14ac:dyDescent="0.25">
      <c r="A162" s="91"/>
      <c r="B162" s="91"/>
      <c r="C162" s="91"/>
      <c r="D162" s="92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4"/>
      <c r="AD162" s="95"/>
    </row>
    <row r="163" spans="1:30" s="22" customFormat="1" x14ac:dyDescent="0.25">
      <c r="A163" s="91"/>
      <c r="B163" s="91"/>
      <c r="C163" s="91"/>
      <c r="D163" s="92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4"/>
      <c r="AD163" s="95"/>
    </row>
    <row r="164" spans="1:30" s="22" customFormat="1" x14ac:dyDescent="0.25">
      <c r="A164" s="91"/>
      <c r="B164" s="91"/>
      <c r="C164" s="91"/>
      <c r="D164" s="92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4"/>
      <c r="AD164" s="95"/>
    </row>
    <row r="165" spans="1:30" s="22" customFormat="1" x14ac:dyDescent="0.25">
      <c r="A165" s="91"/>
      <c r="B165" s="91"/>
      <c r="C165" s="91"/>
      <c r="D165" s="92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4"/>
      <c r="AD165" s="95"/>
    </row>
    <row r="166" spans="1:30" s="22" customFormat="1" x14ac:dyDescent="0.25">
      <c r="A166" s="91"/>
      <c r="B166" s="91"/>
      <c r="C166" s="91"/>
      <c r="D166" s="92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  <c r="AB166" s="93"/>
      <c r="AC166" s="94"/>
      <c r="AD166" s="95"/>
    </row>
    <row r="167" spans="1:30" s="22" customFormat="1" x14ac:dyDescent="0.25">
      <c r="A167" s="91"/>
      <c r="B167" s="91"/>
      <c r="C167" s="91"/>
      <c r="D167" s="92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4"/>
      <c r="AD167" s="95"/>
    </row>
    <row r="168" spans="1:30" s="22" customFormat="1" x14ac:dyDescent="0.25">
      <c r="A168" s="91"/>
      <c r="B168" s="91"/>
      <c r="C168" s="91"/>
      <c r="D168" s="92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4"/>
      <c r="AD168" s="95"/>
    </row>
    <row r="169" spans="1:30" s="22" customFormat="1" x14ac:dyDescent="0.25">
      <c r="A169" s="91"/>
      <c r="B169" s="91"/>
      <c r="C169" s="91"/>
      <c r="D169" s="92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93"/>
      <c r="AA169" s="93"/>
      <c r="AB169" s="93"/>
      <c r="AC169" s="94"/>
      <c r="AD169" s="95"/>
    </row>
    <row r="170" spans="1:30" s="22" customFormat="1" x14ac:dyDescent="0.25">
      <c r="A170" s="91"/>
      <c r="B170" s="91"/>
      <c r="C170" s="91"/>
      <c r="D170" s="92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4"/>
      <c r="AD170" s="95"/>
    </row>
    <row r="171" spans="1:30" s="22" customFormat="1" x14ac:dyDescent="0.25">
      <c r="A171" s="91"/>
      <c r="B171" s="91"/>
      <c r="C171" s="91"/>
      <c r="D171" s="92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4"/>
      <c r="AD171" s="95"/>
    </row>
    <row r="172" spans="1:30" s="22" customFormat="1" x14ac:dyDescent="0.25">
      <c r="A172" s="91"/>
      <c r="B172" s="91"/>
      <c r="C172" s="91"/>
      <c r="D172" s="92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  <c r="AC172" s="94"/>
      <c r="AD172" s="95"/>
    </row>
    <row r="173" spans="1:30" s="22" customFormat="1" x14ac:dyDescent="0.25">
      <c r="A173" s="91"/>
      <c r="B173" s="91"/>
      <c r="C173" s="91"/>
      <c r="D173" s="92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4"/>
      <c r="AD173" s="95"/>
    </row>
    <row r="174" spans="1:30" s="22" customFormat="1" x14ac:dyDescent="0.25">
      <c r="A174" s="91"/>
      <c r="B174" s="91"/>
      <c r="C174" s="91"/>
      <c r="D174" s="92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  <c r="AB174" s="93"/>
      <c r="AC174" s="94"/>
      <c r="AD174" s="95"/>
    </row>
    <row r="175" spans="1:30" s="22" customFormat="1" x14ac:dyDescent="0.25">
      <c r="A175" s="91"/>
      <c r="B175" s="91"/>
      <c r="C175" s="91"/>
      <c r="D175" s="92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93"/>
      <c r="AB175" s="93"/>
      <c r="AC175" s="94"/>
      <c r="AD175" s="95"/>
    </row>
    <row r="176" spans="1:30" s="22" customFormat="1" x14ac:dyDescent="0.25">
      <c r="A176" s="91"/>
      <c r="B176" s="91"/>
      <c r="C176" s="91"/>
      <c r="D176" s="92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4"/>
      <c r="AD176" s="95"/>
    </row>
    <row r="177" spans="1:30" s="22" customFormat="1" x14ac:dyDescent="0.25">
      <c r="A177" s="91"/>
      <c r="B177" s="91"/>
      <c r="C177" s="91"/>
      <c r="D177" s="92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3"/>
      <c r="AA177" s="93"/>
      <c r="AB177" s="93"/>
      <c r="AC177" s="94"/>
      <c r="AD177" s="95"/>
    </row>
    <row r="178" spans="1:30" s="22" customFormat="1" x14ac:dyDescent="0.25">
      <c r="A178" s="91"/>
      <c r="B178" s="91"/>
      <c r="C178" s="91"/>
      <c r="D178" s="92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  <c r="AB178" s="93"/>
      <c r="AC178" s="94"/>
      <c r="AD178" s="95"/>
    </row>
    <row r="179" spans="1:30" s="22" customFormat="1" x14ac:dyDescent="0.25">
      <c r="A179" s="91"/>
      <c r="B179" s="91"/>
      <c r="C179" s="91"/>
      <c r="D179" s="92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93"/>
      <c r="AB179" s="93"/>
      <c r="AC179" s="94"/>
      <c r="AD179" s="95"/>
    </row>
    <row r="180" spans="1:30" s="22" customFormat="1" x14ac:dyDescent="0.25">
      <c r="A180" s="91"/>
      <c r="B180" s="91"/>
      <c r="C180" s="91"/>
      <c r="D180" s="92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3"/>
      <c r="AA180" s="93"/>
      <c r="AB180" s="93"/>
      <c r="AC180" s="94"/>
      <c r="AD180" s="95"/>
    </row>
    <row r="181" spans="1:30" s="22" customFormat="1" x14ac:dyDescent="0.25">
      <c r="A181" s="91"/>
      <c r="B181" s="91"/>
      <c r="C181" s="91"/>
      <c r="D181" s="92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3"/>
      <c r="AA181" s="93"/>
      <c r="AB181" s="93"/>
      <c r="AC181" s="94"/>
      <c r="AD181" s="95"/>
    </row>
    <row r="182" spans="1:30" s="22" customFormat="1" x14ac:dyDescent="0.25">
      <c r="A182" s="91"/>
      <c r="B182" s="91"/>
      <c r="C182" s="91"/>
      <c r="D182" s="92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4"/>
      <c r="AD182" s="95"/>
    </row>
    <row r="183" spans="1:30" s="22" customFormat="1" x14ac:dyDescent="0.25">
      <c r="A183" s="91"/>
      <c r="B183" s="91"/>
      <c r="C183" s="91"/>
      <c r="D183" s="92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93"/>
      <c r="AC183" s="94"/>
      <c r="AD183" s="95"/>
    </row>
    <row r="184" spans="1:30" s="22" customFormat="1" x14ac:dyDescent="0.25">
      <c r="A184" s="91"/>
      <c r="B184" s="91"/>
      <c r="C184" s="91"/>
      <c r="D184" s="92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94"/>
      <c r="AD184" s="95"/>
    </row>
    <row r="185" spans="1:30" s="22" customFormat="1" x14ac:dyDescent="0.25">
      <c r="A185" s="91"/>
      <c r="B185" s="91"/>
      <c r="C185" s="91"/>
      <c r="D185" s="92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3"/>
      <c r="AA185" s="93"/>
      <c r="AB185" s="93"/>
      <c r="AC185" s="94"/>
      <c r="AD185" s="95"/>
    </row>
    <row r="186" spans="1:30" s="22" customFormat="1" x14ac:dyDescent="0.25">
      <c r="A186" s="91"/>
      <c r="B186" s="91"/>
      <c r="C186" s="91"/>
      <c r="D186" s="92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93"/>
      <c r="AA186" s="93"/>
      <c r="AB186" s="93"/>
      <c r="AC186" s="94"/>
      <c r="AD186" s="95"/>
    </row>
    <row r="187" spans="1:30" s="22" customFormat="1" x14ac:dyDescent="0.25">
      <c r="A187" s="91"/>
      <c r="B187" s="91"/>
      <c r="C187" s="91"/>
      <c r="D187" s="92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3"/>
      <c r="AA187" s="93"/>
      <c r="AB187" s="93"/>
      <c r="AC187" s="94"/>
      <c r="AD187" s="95"/>
    </row>
    <row r="188" spans="1:30" s="22" customFormat="1" x14ac:dyDescent="0.25">
      <c r="A188" s="91"/>
      <c r="B188" s="91"/>
      <c r="C188" s="91"/>
      <c r="D188" s="92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93"/>
      <c r="AA188" s="93"/>
      <c r="AB188" s="93"/>
      <c r="AC188" s="94"/>
      <c r="AD188" s="95"/>
    </row>
    <row r="189" spans="1:30" s="22" customFormat="1" x14ac:dyDescent="0.25">
      <c r="A189" s="91"/>
      <c r="B189" s="91"/>
      <c r="C189" s="91"/>
      <c r="D189" s="92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  <c r="AB189" s="93"/>
      <c r="AC189" s="94"/>
      <c r="AD189" s="95"/>
    </row>
    <row r="190" spans="1:30" s="22" customFormat="1" x14ac:dyDescent="0.25">
      <c r="A190" s="91"/>
      <c r="B190" s="91"/>
      <c r="C190" s="91"/>
      <c r="D190" s="92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3"/>
      <c r="AA190" s="93"/>
      <c r="AB190" s="93"/>
      <c r="AC190" s="94"/>
      <c r="AD190" s="95"/>
    </row>
    <row r="191" spans="1:30" s="22" customFormat="1" x14ac:dyDescent="0.25">
      <c r="A191" s="91"/>
      <c r="B191" s="91"/>
      <c r="C191" s="91"/>
      <c r="D191" s="92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4"/>
      <c r="AD191" s="95"/>
    </row>
    <row r="192" spans="1:30" s="22" customFormat="1" x14ac:dyDescent="0.25">
      <c r="A192" s="91"/>
      <c r="B192" s="91"/>
      <c r="C192" s="91"/>
      <c r="D192" s="92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3"/>
      <c r="AA192" s="93"/>
      <c r="AB192" s="93"/>
      <c r="AC192" s="94"/>
      <c r="AD192" s="95"/>
    </row>
    <row r="193" spans="1:30" s="22" customFormat="1" x14ac:dyDescent="0.25">
      <c r="A193" s="91"/>
      <c r="B193" s="91"/>
      <c r="C193" s="91"/>
      <c r="D193" s="92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3"/>
      <c r="AA193" s="93"/>
      <c r="AB193" s="93"/>
      <c r="AC193" s="94"/>
      <c r="AD193" s="95"/>
    </row>
    <row r="194" spans="1:30" s="22" customFormat="1" x14ac:dyDescent="0.25">
      <c r="A194" s="91"/>
      <c r="B194" s="91"/>
      <c r="C194" s="91"/>
      <c r="D194" s="92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3"/>
      <c r="AA194" s="93"/>
      <c r="AB194" s="93"/>
      <c r="AC194" s="94"/>
      <c r="AD194" s="95"/>
    </row>
    <row r="195" spans="1:30" s="22" customFormat="1" x14ac:dyDescent="0.25">
      <c r="A195" s="91"/>
      <c r="B195" s="91"/>
      <c r="C195" s="91"/>
      <c r="D195" s="92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  <c r="AB195" s="93"/>
      <c r="AC195" s="94"/>
      <c r="AD195" s="95"/>
    </row>
    <row r="196" spans="1:30" s="22" customFormat="1" x14ac:dyDescent="0.25">
      <c r="A196" s="91"/>
      <c r="B196" s="91"/>
      <c r="C196" s="91"/>
      <c r="D196" s="92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3"/>
      <c r="AA196" s="93"/>
      <c r="AB196" s="93"/>
      <c r="AC196" s="94"/>
      <c r="AD196" s="95"/>
    </row>
    <row r="197" spans="1:30" s="22" customFormat="1" x14ac:dyDescent="0.25">
      <c r="A197" s="91"/>
      <c r="B197" s="91"/>
      <c r="C197" s="91"/>
      <c r="D197" s="92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  <c r="AB197" s="93"/>
      <c r="AC197" s="94"/>
      <c r="AD197" s="95"/>
    </row>
    <row r="198" spans="1:30" s="22" customFormat="1" x14ac:dyDescent="0.25">
      <c r="A198" s="91"/>
      <c r="B198" s="91"/>
      <c r="C198" s="91"/>
      <c r="D198" s="92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3"/>
      <c r="AA198" s="93"/>
      <c r="AB198" s="93"/>
      <c r="AC198" s="94"/>
      <c r="AD198" s="95"/>
    </row>
    <row r="199" spans="1:30" s="22" customFormat="1" x14ac:dyDescent="0.25">
      <c r="A199" s="91"/>
      <c r="B199" s="91"/>
      <c r="C199" s="91"/>
      <c r="D199" s="92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3"/>
      <c r="AA199" s="93"/>
      <c r="AB199" s="93"/>
      <c r="AC199" s="94"/>
      <c r="AD199" s="95"/>
    </row>
    <row r="200" spans="1:30" s="22" customFormat="1" x14ac:dyDescent="0.25">
      <c r="A200" s="91"/>
      <c r="B200" s="91"/>
      <c r="C200" s="91"/>
      <c r="D200" s="92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4"/>
      <c r="AD200" s="95"/>
    </row>
    <row r="201" spans="1:30" s="22" customFormat="1" x14ac:dyDescent="0.25">
      <c r="A201" s="91"/>
      <c r="B201" s="91"/>
      <c r="C201" s="91"/>
      <c r="D201" s="92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  <c r="AB201" s="93"/>
      <c r="AC201" s="94"/>
      <c r="AD201" s="95"/>
    </row>
    <row r="202" spans="1:30" s="22" customFormat="1" x14ac:dyDescent="0.25">
      <c r="A202" s="91"/>
      <c r="B202" s="91"/>
      <c r="C202" s="91"/>
      <c r="D202" s="92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3"/>
      <c r="AA202" s="93"/>
      <c r="AB202" s="93"/>
      <c r="AC202" s="94"/>
      <c r="AD202" s="95"/>
    </row>
    <row r="203" spans="1:30" s="22" customFormat="1" x14ac:dyDescent="0.25">
      <c r="A203" s="91"/>
      <c r="B203" s="91"/>
      <c r="C203" s="91"/>
      <c r="D203" s="92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  <c r="AB203" s="93"/>
      <c r="AC203" s="94"/>
      <c r="AD203" s="95"/>
    </row>
    <row r="204" spans="1:30" s="22" customFormat="1" x14ac:dyDescent="0.25">
      <c r="A204" s="91"/>
      <c r="B204" s="91"/>
      <c r="C204" s="91"/>
      <c r="D204" s="92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  <c r="AB204" s="93"/>
      <c r="AC204" s="94"/>
      <c r="AD204" s="95"/>
    </row>
    <row r="205" spans="1:30" s="22" customFormat="1" x14ac:dyDescent="0.25">
      <c r="A205" s="91"/>
      <c r="B205" s="91"/>
      <c r="C205" s="91"/>
      <c r="D205" s="92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  <c r="AB205" s="93"/>
      <c r="AC205" s="94"/>
      <c r="AD205" s="95"/>
    </row>
    <row r="206" spans="1:30" s="22" customFormat="1" x14ac:dyDescent="0.25">
      <c r="A206" s="91"/>
      <c r="B206" s="91"/>
      <c r="C206" s="91"/>
      <c r="D206" s="92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4"/>
      <c r="AD206" s="95"/>
    </row>
    <row r="207" spans="1:30" s="22" customFormat="1" x14ac:dyDescent="0.25">
      <c r="A207" s="91"/>
      <c r="B207" s="91"/>
      <c r="C207" s="91"/>
      <c r="D207" s="92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94"/>
      <c r="AD207" s="95"/>
    </row>
    <row r="208" spans="1:30" s="22" customFormat="1" x14ac:dyDescent="0.25">
      <c r="A208" s="91"/>
      <c r="B208" s="91"/>
      <c r="C208" s="91"/>
      <c r="D208" s="92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94"/>
      <c r="AD208" s="95"/>
    </row>
    <row r="209" spans="1:30" s="22" customFormat="1" x14ac:dyDescent="0.25">
      <c r="A209" s="91"/>
      <c r="B209" s="91"/>
      <c r="C209" s="91"/>
      <c r="D209" s="92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4"/>
      <c r="AD209" s="95"/>
    </row>
    <row r="210" spans="1:30" s="22" customFormat="1" x14ac:dyDescent="0.25">
      <c r="A210" s="91"/>
      <c r="B210" s="91"/>
      <c r="C210" s="91"/>
      <c r="D210" s="92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3"/>
      <c r="AA210" s="93"/>
      <c r="AB210" s="93"/>
      <c r="AC210" s="94"/>
      <c r="AD210" s="95"/>
    </row>
    <row r="211" spans="1:30" s="22" customFormat="1" x14ac:dyDescent="0.25">
      <c r="A211" s="91"/>
      <c r="B211" s="91"/>
      <c r="C211" s="91"/>
      <c r="D211" s="92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93"/>
      <c r="AA211" s="93"/>
      <c r="AB211" s="93"/>
      <c r="AC211" s="94"/>
      <c r="AD211" s="95"/>
    </row>
    <row r="212" spans="1:30" s="22" customFormat="1" x14ac:dyDescent="0.25">
      <c r="A212" s="91"/>
      <c r="B212" s="91"/>
      <c r="C212" s="91"/>
      <c r="D212" s="92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93"/>
      <c r="AA212" s="93"/>
      <c r="AB212" s="93"/>
      <c r="AC212" s="94"/>
      <c r="AD212" s="95"/>
    </row>
    <row r="213" spans="1:30" s="22" customFormat="1" x14ac:dyDescent="0.25">
      <c r="A213" s="91"/>
      <c r="B213" s="91"/>
      <c r="C213" s="91"/>
      <c r="D213" s="92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3"/>
      <c r="AA213" s="93"/>
      <c r="AB213" s="93"/>
      <c r="AC213" s="94"/>
      <c r="AD213" s="95"/>
    </row>
    <row r="214" spans="1:30" s="22" customFormat="1" x14ac:dyDescent="0.25">
      <c r="A214" s="91"/>
      <c r="B214" s="91"/>
      <c r="C214" s="91"/>
      <c r="D214" s="92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3"/>
      <c r="AA214" s="93"/>
      <c r="AB214" s="93"/>
      <c r="AC214" s="94"/>
      <c r="AD214" s="95"/>
    </row>
    <row r="215" spans="1:30" s="22" customFormat="1" x14ac:dyDescent="0.25">
      <c r="A215" s="91"/>
      <c r="B215" s="91"/>
      <c r="C215" s="91"/>
      <c r="D215" s="92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3"/>
      <c r="AA215" s="93"/>
      <c r="AB215" s="93"/>
      <c r="AC215" s="94"/>
      <c r="AD215" s="95"/>
    </row>
    <row r="216" spans="1:30" s="22" customFormat="1" x14ac:dyDescent="0.25">
      <c r="A216" s="91"/>
      <c r="B216" s="91"/>
      <c r="C216" s="91"/>
      <c r="D216" s="92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3"/>
      <c r="AA216" s="93"/>
      <c r="AB216" s="93"/>
      <c r="AC216" s="94"/>
      <c r="AD216" s="95"/>
    </row>
    <row r="217" spans="1:30" s="22" customFormat="1" x14ac:dyDescent="0.25">
      <c r="A217" s="91"/>
      <c r="B217" s="91"/>
      <c r="C217" s="91"/>
      <c r="D217" s="92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3"/>
      <c r="V217" s="93"/>
      <c r="W217" s="93"/>
      <c r="X217" s="93"/>
      <c r="Y217" s="93"/>
      <c r="Z217" s="93"/>
      <c r="AA217" s="93"/>
      <c r="AB217" s="93"/>
      <c r="AC217" s="94"/>
      <c r="AD217" s="95"/>
    </row>
    <row r="218" spans="1:30" s="22" customFormat="1" x14ac:dyDescent="0.25">
      <c r="A218" s="91"/>
      <c r="B218" s="91"/>
      <c r="C218" s="91"/>
      <c r="D218" s="92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4"/>
      <c r="AD218" s="95"/>
    </row>
    <row r="219" spans="1:30" s="22" customFormat="1" x14ac:dyDescent="0.25">
      <c r="A219" s="91"/>
      <c r="B219" s="91"/>
      <c r="C219" s="91"/>
      <c r="D219" s="92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93"/>
      <c r="AA219" s="93"/>
      <c r="AB219" s="93"/>
      <c r="AC219" s="94"/>
      <c r="AD219" s="95"/>
    </row>
    <row r="220" spans="1:30" s="22" customFormat="1" x14ac:dyDescent="0.25">
      <c r="A220" s="91"/>
      <c r="B220" s="91"/>
      <c r="C220" s="91"/>
      <c r="D220" s="92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  <c r="AB220" s="93"/>
      <c r="AC220" s="94"/>
      <c r="AD220" s="95"/>
    </row>
    <row r="221" spans="1:30" s="22" customFormat="1" x14ac:dyDescent="0.25">
      <c r="A221" s="91"/>
      <c r="B221" s="91"/>
      <c r="C221" s="91"/>
      <c r="D221" s="92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93"/>
      <c r="Z221" s="93"/>
      <c r="AA221" s="93"/>
      <c r="AB221" s="93"/>
      <c r="AC221" s="94"/>
      <c r="AD221" s="95"/>
    </row>
    <row r="222" spans="1:30" s="22" customFormat="1" x14ac:dyDescent="0.25">
      <c r="A222" s="91"/>
      <c r="B222" s="91"/>
      <c r="C222" s="91"/>
      <c r="D222" s="92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3"/>
      <c r="V222" s="93"/>
      <c r="W222" s="93"/>
      <c r="X222" s="93"/>
      <c r="Y222" s="93"/>
      <c r="Z222" s="93"/>
      <c r="AA222" s="93"/>
      <c r="AB222" s="93"/>
      <c r="AC222" s="94"/>
      <c r="AD222" s="95"/>
    </row>
    <row r="223" spans="1:30" s="22" customFormat="1" x14ac:dyDescent="0.25">
      <c r="A223" s="91"/>
      <c r="B223" s="91"/>
      <c r="C223" s="91"/>
      <c r="D223" s="92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3"/>
      <c r="AA223" s="93"/>
      <c r="AB223" s="93"/>
      <c r="AC223" s="94"/>
      <c r="AD223" s="95"/>
    </row>
    <row r="224" spans="1:30" s="22" customFormat="1" x14ac:dyDescent="0.25">
      <c r="A224" s="91"/>
      <c r="B224" s="91"/>
      <c r="C224" s="91"/>
      <c r="D224" s="92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3"/>
      <c r="T224" s="93"/>
      <c r="U224" s="93"/>
      <c r="V224" s="93"/>
      <c r="W224" s="93"/>
      <c r="X224" s="93"/>
      <c r="Y224" s="93"/>
      <c r="Z224" s="93"/>
      <c r="AA224" s="93"/>
      <c r="AB224" s="93"/>
      <c r="AC224" s="94"/>
      <c r="AD224" s="95"/>
    </row>
    <row r="225" spans="1:30" s="22" customFormat="1" x14ac:dyDescent="0.25">
      <c r="A225" s="91"/>
      <c r="B225" s="91"/>
      <c r="C225" s="91"/>
      <c r="D225" s="92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3"/>
      <c r="T225" s="93"/>
      <c r="U225" s="93"/>
      <c r="V225" s="93"/>
      <c r="W225" s="93"/>
      <c r="X225" s="93"/>
      <c r="Y225" s="93"/>
      <c r="Z225" s="93"/>
      <c r="AA225" s="93"/>
      <c r="AB225" s="93"/>
      <c r="AC225" s="94"/>
      <c r="AD225" s="95"/>
    </row>
    <row r="226" spans="1:30" s="22" customFormat="1" x14ac:dyDescent="0.25">
      <c r="A226" s="91"/>
      <c r="B226" s="91"/>
      <c r="C226" s="91"/>
      <c r="D226" s="92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3"/>
      <c r="W226" s="93"/>
      <c r="X226" s="93"/>
      <c r="Y226" s="93"/>
      <c r="Z226" s="93"/>
      <c r="AA226" s="93"/>
      <c r="AB226" s="93"/>
      <c r="AC226" s="94"/>
      <c r="AD226" s="95"/>
    </row>
    <row r="227" spans="1:30" s="22" customFormat="1" x14ac:dyDescent="0.25">
      <c r="A227" s="91"/>
      <c r="B227" s="91"/>
      <c r="C227" s="91"/>
      <c r="D227" s="92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93"/>
      <c r="AA227" s="93"/>
      <c r="AB227" s="93"/>
      <c r="AC227" s="94"/>
      <c r="AD227" s="95"/>
    </row>
    <row r="228" spans="1:30" s="22" customFormat="1" x14ac:dyDescent="0.25">
      <c r="A228" s="91"/>
      <c r="B228" s="91"/>
      <c r="C228" s="91"/>
      <c r="D228" s="92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93"/>
      <c r="W228" s="93"/>
      <c r="X228" s="93"/>
      <c r="Y228" s="93"/>
      <c r="Z228" s="93"/>
      <c r="AA228" s="93"/>
      <c r="AB228" s="93"/>
      <c r="AC228" s="94"/>
      <c r="AD228" s="95"/>
    </row>
    <row r="229" spans="1:30" s="22" customFormat="1" x14ac:dyDescent="0.25">
      <c r="A229" s="91"/>
      <c r="B229" s="91"/>
      <c r="C229" s="91"/>
      <c r="D229" s="92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3"/>
      <c r="T229" s="93"/>
      <c r="U229" s="93"/>
      <c r="V229" s="93"/>
      <c r="W229" s="93"/>
      <c r="X229" s="93"/>
      <c r="Y229" s="93"/>
      <c r="Z229" s="93"/>
      <c r="AA229" s="93"/>
      <c r="AB229" s="93"/>
      <c r="AC229" s="94"/>
      <c r="AD229" s="95"/>
    </row>
    <row r="230" spans="1:30" s="22" customFormat="1" x14ac:dyDescent="0.25">
      <c r="A230" s="91"/>
      <c r="B230" s="91"/>
      <c r="C230" s="91"/>
      <c r="D230" s="92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  <c r="R230" s="93"/>
      <c r="S230" s="93"/>
      <c r="T230" s="93"/>
      <c r="U230" s="93"/>
      <c r="V230" s="93"/>
      <c r="W230" s="93"/>
      <c r="X230" s="93"/>
      <c r="Y230" s="93"/>
      <c r="Z230" s="93"/>
      <c r="AA230" s="93"/>
      <c r="AB230" s="93"/>
      <c r="AC230" s="94"/>
      <c r="AD230" s="95"/>
    </row>
    <row r="231" spans="1:30" s="22" customFormat="1" x14ac:dyDescent="0.25">
      <c r="A231" s="91"/>
      <c r="B231" s="91"/>
      <c r="C231" s="91"/>
      <c r="D231" s="92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93"/>
      <c r="U231" s="93"/>
      <c r="V231" s="93"/>
      <c r="W231" s="93"/>
      <c r="X231" s="93"/>
      <c r="Y231" s="93"/>
      <c r="Z231" s="93"/>
      <c r="AA231" s="93"/>
      <c r="AB231" s="93"/>
      <c r="AC231" s="94"/>
      <c r="AD231" s="95"/>
    </row>
    <row r="232" spans="1:30" s="22" customFormat="1" x14ac:dyDescent="0.25">
      <c r="A232" s="91"/>
      <c r="B232" s="91"/>
      <c r="C232" s="91"/>
      <c r="D232" s="92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3"/>
      <c r="T232" s="93"/>
      <c r="U232" s="93"/>
      <c r="V232" s="93"/>
      <c r="W232" s="93"/>
      <c r="X232" s="93"/>
      <c r="Y232" s="93"/>
      <c r="Z232" s="93"/>
      <c r="AA232" s="93"/>
      <c r="AB232" s="93"/>
      <c r="AC232" s="94"/>
      <c r="AD232" s="95"/>
    </row>
    <row r="233" spans="1:30" s="22" customFormat="1" x14ac:dyDescent="0.25">
      <c r="A233" s="91"/>
      <c r="B233" s="91"/>
      <c r="C233" s="91"/>
      <c r="D233" s="92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3"/>
      <c r="T233" s="93"/>
      <c r="U233" s="93"/>
      <c r="V233" s="93"/>
      <c r="W233" s="93"/>
      <c r="X233" s="93"/>
      <c r="Y233" s="93"/>
      <c r="Z233" s="93"/>
      <c r="AA233" s="93"/>
      <c r="AB233" s="93"/>
      <c r="AC233" s="94"/>
      <c r="AD233" s="95"/>
    </row>
    <row r="234" spans="1:30" s="22" customFormat="1" x14ac:dyDescent="0.25">
      <c r="A234" s="91"/>
      <c r="B234" s="91"/>
      <c r="C234" s="91"/>
      <c r="D234" s="92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3"/>
      <c r="T234" s="93"/>
      <c r="U234" s="93"/>
      <c r="V234" s="93"/>
      <c r="W234" s="93"/>
      <c r="X234" s="93"/>
      <c r="Y234" s="93"/>
      <c r="Z234" s="93"/>
      <c r="AA234" s="93"/>
      <c r="AB234" s="93"/>
      <c r="AC234" s="94"/>
      <c r="AD234" s="95"/>
    </row>
    <row r="235" spans="1:30" s="22" customFormat="1" x14ac:dyDescent="0.25">
      <c r="A235" s="91"/>
      <c r="B235" s="91"/>
      <c r="C235" s="91"/>
      <c r="D235" s="92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93"/>
      <c r="U235" s="93"/>
      <c r="V235" s="93"/>
      <c r="W235" s="93"/>
      <c r="X235" s="93"/>
      <c r="Y235" s="93"/>
      <c r="Z235" s="93"/>
      <c r="AA235" s="93"/>
      <c r="AB235" s="93"/>
      <c r="AC235" s="94"/>
      <c r="AD235" s="95"/>
    </row>
    <row r="236" spans="1:30" s="22" customFormat="1" x14ac:dyDescent="0.25">
      <c r="A236" s="91"/>
      <c r="B236" s="91"/>
      <c r="C236" s="91"/>
      <c r="D236" s="92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/>
      <c r="U236" s="93"/>
      <c r="V236" s="93"/>
      <c r="W236" s="93"/>
      <c r="X236" s="93"/>
      <c r="Y236" s="93"/>
      <c r="Z236" s="93"/>
      <c r="AA236" s="93"/>
      <c r="AB236" s="93"/>
      <c r="AC236" s="94"/>
      <c r="AD236" s="95"/>
    </row>
    <row r="237" spans="1:30" s="22" customFormat="1" x14ac:dyDescent="0.25">
      <c r="A237" s="91"/>
      <c r="B237" s="91"/>
      <c r="C237" s="91"/>
      <c r="D237" s="92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3"/>
      <c r="V237" s="93"/>
      <c r="W237" s="93"/>
      <c r="X237" s="93"/>
      <c r="Y237" s="93"/>
      <c r="Z237" s="93"/>
      <c r="AA237" s="93"/>
      <c r="AB237" s="93"/>
      <c r="AC237" s="94"/>
      <c r="AD237" s="95"/>
    </row>
    <row r="238" spans="1:30" s="22" customFormat="1" x14ac:dyDescent="0.25">
      <c r="A238" s="91"/>
      <c r="B238" s="91"/>
      <c r="C238" s="91"/>
      <c r="D238" s="92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3"/>
      <c r="AA238" s="93"/>
      <c r="AB238" s="93"/>
      <c r="AC238" s="94"/>
      <c r="AD238" s="95"/>
    </row>
    <row r="239" spans="1:30" s="22" customFormat="1" x14ac:dyDescent="0.25">
      <c r="A239" s="91"/>
      <c r="B239" s="91"/>
      <c r="C239" s="91"/>
      <c r="D239" s="92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3"/>
      <c r="V239" s="93"/>
      <c r="W239" s="93"/>
      <c r="X239" s="93"/>
      <c r="Y239" s="93"/>
      <c r="Z239" s="93"/>
      <c r="AA239" s="93"/>
      <c r="AB239" s="93"/>
      <c r="AC239" s="94"/>
      <c r="AD239" s="95"/>
    </row>
    <row r="240" spans="1:30" s="22" customFormat="1" x14ac:dyDescent="0.25">
      <c r="A240" s="91"/>
      <c r="B240" s="91"/>
      <c r="C240" s="91"/>
      <c r="D240" s="92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3"/>
      <c r="V240" s="93"/>
      <c r="W240" s="93"/>
      <c r="X240" s="93"/>
      <c r="Y240" s="93"/>
      <c r="Z240" s="93"/>
      <c r="AA240" s="93"/>
      <c r="AB240" s="93"/>
      <c r="AC240" s="94"/>
      <c r="AD240" s="95"/>
    </row>
    <row r="241" spans="1:30" s="22" customFormat="1" x14ac:dyDescent="0.25">
      <c r="A241" s="91"/>
      <c r="B241" s="91"/>
      <c r="C241" s="91"/>
      <c r="D241" s="92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3"/>
      <c r="T241" s="93"/>
      <c r="U241" s="93"/>
      <c r="V241" s="93"/>
      <c r="W241" s="93"/>
      <c r="X241" s="93"/>
      <c r="Y241" s="93"/>
      <c r="Z241" s="93"/>
      <c r="AA241" s="93"/>
      <c r="AB241" s="93"/>
      <c r="AC241" s="94"/>
      <c r="AD241" s="95"/>
    </row>
    <row r="242" spans="1:30" s="22" customFormat="1" x14ac:dyDescent="0.25">
      <c r="A242" s="91"/>
      <c r="B242" s="91"/>
      <c r="C242" s="91"/>
      <c r="D242" s="92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3"/>
      <c r="V242" s="93"/>
      <c r="W242" s="93"/>
      <c r="X242" s="93"/>
      <c r="Y242" s="93"/>
      <c r="Z242" s="93"/>
      <c r="AA242" s="93"/>
      <c r="AB242" s="93"/>
      <c r="AC242" s="94"/>
      <c r="AD242" s="95"/>
    </row>
    <row r="243" spans="1:30" s="22" customFormat="1" x14ac:dyDescent="0.25">
      <c r="A243" s="91"/>
      <c r="B243" s="91"/>
      <c r="C243" s="91"/>
      <c r="D243" s="92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3"/>
      <c r="T243" s="93"/>
      <c r="U243" s="93"/>
      <c r="V243" s="93"/>
      <c r="W243" s="93"/>
      <c r="X243" s="93"/>
      <c r="Y243" s="93"/>
      <c r="Z243" s="93"/>
      <c r="AA243" s="93"/>
      <c r="AB243" s="93"/>
      <c r="AC243" s="94"/>
      <c r="AD243" s="95"/>
    </row>
    <row r="244" spans="1:30" s="22" customFormat="1" x14ac:dyDescent="0.25">
      <c r="A244" s="91"/>
      <c r="B244" s="91"/>
      <c r="C244" s="91"/>
      <c r="D244" s="92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3"/>
      <c r="T244" s="93"/>
      <c r="U244" s="93"/>
      <c r="V244" s="93"/>
      <c r="W244" s="93"/>
      <c r="X244" s="93"/>
      <c r="Y244" s="93"/>
      <c r="Z244" s="93"/>
      <c r="AA244" s="93"/>
      <c r="AB244" s="93"/>
      <c r="AC244" s="94"/>
      <c r="AD244" s="95"/>
    </row>
    <row r="245" spans="1:30" s="22" customFormat="1" x14ac:dyDescent="0.25">
      <c r="A245" s="91"/>
      <c r="B245" s="91"/>
      <c r="C245" s="91"/>
      <c r="D245" s="92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3"/>
      <c r="T245" s="93"/>
      <c r="U245" s="93"/>
      <c r="V245" s="93"/>
      <c r="W245" s="93"/>
      <c r="X245" s="93"/>
      <c r="Y245" s="93"/>
      <c r="Z245" s="93"/>
      <c r="AA245" s="93"/>
      <c r="AB245" s="93"/>
      <c r="AC245" s="94"/>
      <c r="AD245" s="95"/>
    </row>
    <row r="246" spans="1:30" s="22" customFormat="1" x14ac:dyDescent="0.25">
      <c r="A246" s="91"/>
      <c r="B246" s="91"/>
      <c r="C246" s="91"/>
      <c r="D246" s="92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3"/>
      <c r="T246" s="93"/>
      <c r="U246" s="93"/>
      <c r="V246" s="93"/>
      <c r="W246" s="93"/>
      <c r="X246" s="93"/>
      <c r="Y246" s="93"/>
      <c r="Z246" s="93"/>
      <c r="AA246" s="93"/>
      <c r="AB246" s="93"/>
      <c r="AC246" s="94"/>
      <c r="AD246" s="95"/>
    </row>
    <row r="247" spans="1:30" s="22" customFormat="1" x14ac:dyDescent="0.25">
      <c r="A247" s="91"/>
      <c r="B247" s="91"/>
      <c r="C247" s="91"/>
      <c r="D247" s="92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3"/>
      <c r="T247" s="93"/>
      <c r="U247" s="93"/>
      <c r="V247" s="93"/>
      <c r="W247" s="93"/>
      <c r="X247" s="93"/>
      <c r="Y247" s="93"/>
      <c r="Z247" s="93"/>
      <c r="AA247" s="93"/>
      <c r="AB247" s="93"/>
      <c r="AC247" s="94"/>
      <c r="AD247" s="95"/>
    </row>
    <row r="248" spans="1:30" s="22" customFormat="1" x14ac:dyDescent="0.25">
      <c r="A248" s="91"/>
      <c r="B248" s="91"/>
      <c r="C248" s="91"/>
      <c r="D248" s="92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3"/>
      <c r="T248" s="93"/>
      <c r="U248" s="93"/>
      <c r="V248" s="93"/>
      <c r="W248" s="93"/>
      <c r="X248" s="93"/>
      <c r="Y248" s="93"/>
      <c r="Z248" s="93"/>
      <c r="AA248" s="93"/>
      <c r="AB248" s="93"/>
      <c r="AC248" s="94"/>
      <c r="AD248" s="95"/>
    </row>
    <row r="249" spans="1:30" s="22" customFormat="1" x14ac:dyDescent="0.25">
      <c r="A249" s="91"/>
      <c r="B249" s="91"/>
      <c r="C249" s="91"/>
      <c r="D249" s="92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3"/>
      <c r="T249" s="93"/>
      <c r="U249" s="93"/>
      <c r="V249" s="93"/>
      <c r="W249" s="93"/>
      <c r="X249" s="93"/>
      <c r="Y249" s="93"/>
      <c r="Z249" s="93"/>
      <c r="AA249" s="93"/>
      <c r="AB249" s="93"/>
      <c r="AC249" s="94"/>
      <c r="AD249" s="95"/>
    </row>
    <row r="250" spans="1:30" s="22" customFormat="1" x14ac:dyDescent="0.25">
      <c r="A250" s="91"/>
      <c r="B250" s="91"/>
      <c r="C250" s="91"/>
      <c r="D250" s="92"/>
      <c r="E250" s="93"/>
      <c r="F250" s="93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93"/>
      <c r="AA250" s="93"/>
      <c r="AB250" s="93"/>
      <c r="AC250" s="94"/>
      <c r="AD250" s="95"/>
    </row>
    <row r="251" spans="1:30" s="22" customFormat="1" x14ac:dyDescent="0.25">
      <c r="A251" s="91"/>
      <c r="B251" s="91"/>
      <c r="C251" s="91"/>
      <c r="D251" s="92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3"/>
      <c r="U251" s="93"/>
      <c r="V251" s="93"/>
      <c r="W251" s="93"/>
      <c r="X251" s="93"/>
      <c r="Y251" s="93"/>
      <c r="Z251" s="93"/>
      <c r="AA251" s="93"/>
      <c r="AB251" s="93"/>
      <c r="AC251" s="94"/>
      <c r="AD251" s="95"/>
    </row>
    <row r="252" spans="1:30" s="22" customFormat="1" x14ac:dyDescent="0.25">
      <c r="A252" s="91"/>
      <c r="B252" s="91"/>
      <c r="C252" s="91"/>
      <c r="D252" s="92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  <c r="T252" s="93"/>
      <c r="U252" s="93"/>
      <c r="V252" s="93"/>
      <c r="W252" s="93"/>
      <c r="X252" s="93"/>
      <c r="Y252" s="93"/>
      <c r="Z252" s="93"/>
      <c r="AA252" s="93"/>
      <c r="AB252" s="93"/>
      <c r="AC252" s="94"/>
      <c r="AD252" s="95"/>
    </row>
    <row r="253" spans="1:30" s="22" customFormat="1" x14ac:dyDescent="0.25">
      <c r="A253" s="91"/>
      <c r="B253" s="91"/>
      <c r="C253" s="91"/>
      <c r="D253" s="92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93"/>
      <c r="AA253" s="93"/>
      <c r="AB253" s="93"/>
      <c r="AC253" s="94"/>
      <c r="AD253" s="95"/>
    </row>
    <row r="254" spans="1:30" s="22" customFormat="1" x14ac:dyDescent="0.25">
      <c r="A254" s="91"/>
      <c r="B254" s="91"/>
      <c r="C254" s="91"/>
      <c r="D254" s="92"/>
      <c r="E254" s="93"/>
      <c r="F254" s="93"/>
      <c r="G254" s="93"/>
      <c r="H254" s="93"/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93"/>
      <c r="AA254" s="93"/>
      <c r="AB254" s="93"/>
      <c r="AC254" s="94"/>
      <c r="AD254" s="95"/>
    </row>
    <row r="255" spans="1:30" s="22" customFormat="1" x14ac:dyDescent="0.25">
      <c r="A255" s="91"/>
      <c r="B255" s="91"/>
      <c r="C255" s="91"/>
      <c r="D255" s="92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  <c r="T255" s="93"/>
      <c r="U255" s="93"/>
      <c r="V255" s="93"/>
      <c r="W255" s="93"/>
      <c r="X255" s="93"/>
      <c r="Y255" s="93"/>
      <c r="Z255" s="93"/>
      <c r="AA255" s="93"/>
      <c r="AB255" s="93"/>
      <c r="AC255" s="94"/>
      <c r="AD255" s="95"/>
    </row>
    <row r="256" spans="1:30" s="22" customFormat="1" x14ac:dyDescent="0.25">
      <c r="A256" s="91"/>
      <c r="B256" s="91"/>
      <c r="C256" s="91"/>
      <c r="D256" s="92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  <c r="T256" s="93"/>
      <c r="U256" s="93"/>
      <c r="V256" s="93"/>
      <c r="W256" s="93"/>
      <c r="X256" s="93"/>
      <c r="Y256" s="93"/>
      <c r="Z256" s="93"/>
      <c r="AA256" s="93"/>
      <c r="AB256" s="93"/>
      <c r="AC256" s="94"/>
      <c r="AD256" s="95"/>
    </row>
    <row r="257" spans="1:30" s="22" customFormat="1" x14ac:dyDescent="0.25">
      <c r="A257" s="91"/>
      <c r="B257" s="91"/>
      <c r="C257" s="91"/>
      <c r="D257" s="92"/>
      <c r="E257" s="93"/>
      <c r="F257" s="93"/>
      <c r="G257" s="93"/>
      <c r="H257" s="93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3"/>
      <c r="U257" s="93"/>
      <c r="V257" s="93"/>
      <c r="W257" s="93"/>
      <c r="X257" s="93"/>
      <c r="Y257" s="93"/>
      <c r="Z257" s="93"/>
      <c r="AA257" s="93"/>
      <c r="AB257" s="93"/>
      <c r="AC257" s="94"/>
      <c r="AD257" s="95"/>
    </row>
    <row r="258" spans="1:30" s="22" customFormat="1" x14ac:dyDescent="0.25">
      <c r="A258" s="91"/>
      <c r="B258" s="91"/>
      <c r="C258" s="91"/>
      <c r="D258" s="92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3"/>
      <c r="V258" s="93"/>
      <c r="W258" s="93"/>
      <c r="X258" s="93"/>
      <c r="Y258" s="93"/>
      <c r="Z258" s="93"/>
      <c r="AA258" s="93"/>
      <c r="AB258" s="93"/>
      <c r="AC258" s="94"/>
      <c r="AD258" s="95"/>
    </row>
    <row r="259" spans="1:30" s="22" customFormat="1" x14ac:dyDescent="0.25">
      <c r="A259" s="91"/>
      <c r="B259" s="91"/>
      <c r="C259" s="91"/>
      <c r="D259" s="92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  <c r="AB259" s="93"/>
      <c r="AC259" s="94"/>
      <c r="AD259" s="95"/>
    </row>
    <row r="260" spans="1:30" s="22" customFormat="1" x14ac:dyDescent="0.25">
      <c r="A260" s="91"/>
      <c r="B260" s="91"/>
      <c r="C260" s="91"/>
      <c r="D260" s="92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93"/>
      <c r="AA260" s="93"/>
      <c r="AB260" s="93"/>
      <c r="AC260" s="94"/>
      <c r="AD260" s="95"/>
    </row>
    <row r="261" spans="1:30" s="22" customFormat="1" x14ac:dyDescent="0.25">
      <c r="A261" s="91"/>
      <c r="B261" s="91"/>
      <c r="C261" s="91"/>
      <c r="D261" s="92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  <c r="P261" s="93"/>
      <c r="Q261" s="93"/>
      <c r="R261" s="93"/>
      <c r="S261" s="93"/>
      <c r="T261" s="93"/>
      <c r="U261" s="93"/>
      <c r="V261" s="93"/>
      <c r="W261" s="93"/>
      <c r="X261" s="93"/>
      <c r="Y261" s="93"/>
      <c r="Z261" s="93"/>
      <c r="AA261" s="93"/>
      <c r="AB261" s="93"/>
      <c r="AC261" s="94"/>
      <c r="AD261" s="95"/>
    </row>
    <row r="262" spans="1:30" s="22" customFormat="1" x14ac:dyDescent="0.25">
      <c r="A262" s="91"/>
      <c r="B262" s="91"/>
      <c r="C262" s="91"/>
      <c r="D262" s="92"/>
      <c r="E262" s="93"/>
      <c r="F262" s="93"/>
      <c r="G262" s="93"/>
      <c r="H262" s="93"/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93"/>
      <c r="AA262" s="93"/>
      <c r="AB262" s="93"/>
      <c r="AC262" s="94"/>
      <c r="AD262" s="95"/>
    </row>
    <row r="263" spans="1:30" s="22" customFormat="1" x14ac:dyDescent="0.25">
      <c r="A263" s="91"/>
      <c r="B263" s="91"/>
      <c r="C263" s="91"/>
      <c r="D263" s="92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93"/>
      <c r="AA263" s="93"/>
      <c r="AB263" s="93"/>
      <c r="AC263" s="94"/>
      <c r="AD263" s="95"/>
    </row>
    <row r="264" spans="1:30" s="22" customFormat="1" x14ac:dyDescent="0.25">
      <c r="A264" s="91"/>
      <c r="B264" s="91"/>
      <c r="C264" s="91"/>
      <c r="D264" s="92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3"/>
      <c r="V264" s="93"/>
      <c r="W264" s="93"/>
      <c r="X264" s="93"/>
      <c r="Y264" s="93"/>
      <c r="Z264" s="93"/>
      <c r="AA264" s="93"/>
      <c r="AB264" s="93"/>
      <c r="AC264" s="94"/>
      <c r="AD264" s="95"/>
    </row>
    <row r="265" spans="1:30" s="22" customFormat="1" x14ac:dyDescent="0.25">
      <c r="A265" s="91"/>
      <c r="B265" s="91"/>
      <c r="C265" s="91"/>
      <c r="D265" s="92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93"/>
      <c r="W265" s="93"/>
      <c r="X265" s="93"/>
      <c r="Y265" s="93"/>
      <c r="Z265" s="93"/>
      <c r="AA265" s="93"/>
      <c r="AB265" s="93"/>
      <c r="AC265" s="94"/>
      <c r="AD265" s="95"/>
    </row>
    <row r="266" spans="1:30" s="22" customFormat="1" x14ac:dyDescent="0.25">
      <c r="A266" s="91"/>
      <c r="B266" s="91"/>
      <c r="C266" s="91"/>
      <c r="D266" s="92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  <c r="P266" s="93"/>
      <c r="Q266" s="93"/>
      <c r="R266" s="93"/>
      <c r="S266" s="93"/>
      <c r="T266" s="93"/>
      <c r="U266" s="93"/>
      <c r="V266" s="93"/>
      <c r="W266" s="93"/>
      <c r="X266" s="93"/>
      <c r="Y266" s="93"/>
      <c r="Z266" s="93"/>
      <c r="AA266" s="93"/>
      <c r="AB266" s="93"/>
      <c r="AC266" s="94"/>
      <c r="AD266" s="95"/>
    </row>
    <row r="267" spans="1:30" s="22" customFormat="1" x14ac:dyDescent="0.25">
      <c r="A267" s="91"/>
      <c r="B267" s="91"/>
      <c r="C267" s="91"/>
      <c r="D267" s="92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3"/>
      <c r="U267" s="93"/>
      <c r="V267" s="93"/>
      <c r="W267" s="93"/>
      <c r="X267" s="93"/>
      <c r="Y267" s="93"/>
      <c r="Z267" s="93"/>
      <c r="AA267" s="93"/>
      <c r="AB267" s="93"/>
      <c r="AC267" s="94"/>
      <c r="AD267" s="95"/>
    </row>
    <row r="268" spans="1:30" s="22" customFormat="1" x14ac:dyDescent="0.25">
      <c r="A268" s="91"/>
      <c r="B268" s="91"/>
      <c r="C268" s="91"/>
      <c r="D268" s="92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  <c r="AB268" s="93"/>
      <c r="AC268" s="94"/>
      <c r="AD268" s="95"/>
    </row>
    <row r="269" spans="1:30" s="22" customFormat="1" x14ac:dyDescent="0.25">
      <c r="A269" s="91"/>
      <c r="B269" s="91"/>
      <c r="C269" s="91"/>
      <c r="D269" s="92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  <c r="P269" s="93"/>
      <c r="Q269" s="93"/>
      <c r="R269" s="93"/>
      <c r="S269" s="93"/>
      <c r="T269" s="93"/>
      <c r="U269" s="93"/>
      <c r="V269" s="93"/>
      <c r="W269" s="93"/>
      <c r="X269" s="93"/>
      <c r="Y269" s="93"/>
      <c r="Z269" s="93"/>
      <c r="AA269" s="93"/>
      <c r="AB269" s="93"/>
      <c r="AC269" s="94"/>
      <c r="AD269" s="95"/>
    </row>
    <row r="270" spans="1:30" s="22" customFormat="1" x14ac:dyDescent="0.25">
      <c r="A270" s="91"/>
      <c r="B270" s="91"/>
      <c r="C270" s="91"/>
      <c r="D270" s="92"/>
      <c r="E270" s="93"/>
      <c r="F270" s="93"/>
      <c r="G270" s="93"/>
      <c r="H270" s="93"/>
      <c r="I270" s="93"/>
      <c r="J270" s="93"/>
      <c r="K270" s="93"/>
      <c r="L270" s="93"/>
      <c r="M270" s="93"/>
      <c r="N270" s="93"/>
      <c r="O270" s="93"/>
      <c r="P270" s="93"/>
      <c r="Q270" s="93"/>
      <c r="R270" s="93"/>
      <c r="S270" s="93"/>
      <c r="T270" s="93"/>
      <c r="U270" s="93"/>
      <c r="V270" s="93"/>
      <c r="W270" s="93"/>
      <c r="X270" s="93"/>
      <c r="Y270" s="93"/>
      <c r="Z270" s="93"/>
      <c r="AA270" s="93"/>
      <c r="AB270" s="93"/>
      <c r="AC270" s="94"/>
      <c r="AD270" s="95"/>
    </row>
    <row r="271" spans="1:30" s="22" customFormat="1" x14ac:dyDescent="0.25">
      <c r="A271" s="91"/>
      <c r="B271" s="91"/>
      <c r="C271" s="91"/>
      <c r="D271" s="92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  <c r="P271" s="93"/>
      <c r="Q271" s="93"/>
      <c r="R271" s="93"/>
      <c r="S271" s="93"/>
      <c r="T271" s="93"/>
      <c r="U271" s="93"/>
      <c r="V271" s="93"/>
      <c r="W271" s="93"/>
      <c r="X271" s="93"/>
      <c r="Y271" s="93"/>
      <c r="Z271" s="93"/>
      <c r="AA271" s="93"/>
      <c r="AB271" s="93"/>
      <c r="AC271" s="94"/>
      <c r="AD271" s="95"/>
    </row>
    <row r="272" spans="1:30" s="22" customFormat="1" x14ac:dyDescent="0.25">
      <c r="A272" s="91"/>
      <c r="B272" s="91"/>
      <c r="C272" s="91"/>
      <c r="D272" s="92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  <c r="P272" s="93"/>
      <c r="Q272" s="93"/>
      <c r="R272" s="93"/>
      <c r="S272" s="93"/>
      <c r="T272" s="93"/>
      <c r="U272" s="93"/>
      <c r="V272" s="93"/>
      <c r="W272" s="93"/>
      <c r="X272" s="93"/>
      <c r="Y272" s="93"/>
      <c r="Z272" s="93"/>
      <c r="AA272" s="93"/>
      <c r="AB272" s="93"/>
      <c r="AC272" s="94"/>
      <c r="AD272" s="95"/>
    </row>
    <row r="273" spans="1:30" s="22" customFormat="1" x14ac:dyDescent="0.25">
      <c r="A273" s="91"/>
      <c r="B273" s="91"/>
      <c r="C273" s="91"/>
      <c r="D273" s="92"/>
      <c r="E273" s="93"/>
      <c r="F273" s="93"/>
      <c r="G273" s="93"/>
      <c r="H273" s="93"/>
      <c r="I273" s="93"/>
      <c r="J273" s="93"/>
      <c r="K273" s="93"/>
      <c r="L273" s="93"/>
      <c r="M273" s="93"/>
      <c r="N273" s="93"/>
      <c r="O273" s="93"/>
      <c r="P273" s="93"/>
      <c r="Q273" s="93"/>
      <c r="R273" s="93"/>
      <c r="S273" s="93"/>
      <c r="T273" s="93"/>
      <c r="U273" s="93"/>
      <c r="V273" s="93"/>
      <c r="W273" s="93"/>
      <c r="X273" s="93"/>
      <c r="Y273" s="93"/>
      <c r="Z273" s="93"/>
      <c r="AA273" s="93"/>
      <c r="AB273" s="93"/>
      <c r="AC273" s="94"/>
      <c r="AD273" s="95"/>
    </row>
    <row r="274" spans="1:30" s="22" customFormat="1" x14ac:dyDescent="0.25">
      <c r="A274" s="91"/>
      <c r="B274" s="91"/>
      <c r="C274" s="91"/>
      <c r="D274" s="92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  <c r="P274" s="93"/>
      <c r="Q274" s="93"/>
      <c r="R274" s="93"/>
      <c r="S274" s="93"/>
      <c r="T274" s="93"/>
      <c r="U274" s="93"/>
      <c r="V274" s="93"/>
      <c r="W274" s="93"/>
      <c r="X274" s="93"/>
      <c r="Y274" s="93"/>
      <c r="Z274" s="93"/>
      <c r="AA274" s="93"/>
      <c r="AB274" s="93"/>
      <c r="AC274" s="94"/>
      <c r="AD274" s="95"/>
    </row>
    <row r="275" spans="1:30" s="22" customFormat="1" x14ac:dyDescent="0.25">
      <c r="A275" s="91"/>
      <c r="B275" s="91"/>
      <c r="C275" s="91"/>
      <c r="D275" s="92"/>
      <c r="E275" s="93"/>
      <c r="F275" s="93"/>
      <c r="G275" s="93"/>
      <c r="H275" s="93"/>
      <c r="I275" s="93"/>
      <c r="J275" s="93"/>
      <c r="K275" s="93"/>
      <c r="L275" s="93"/>
      <c r="M275" s="93"/>
      <c r="N275" s="93"/>
      <c r="O275" s="93"/>
      <c r="P275" s="93"/>
      <c r="Q275" s="93"/>
      <c r="R275" s="93"/>
      <c r="S275" s="93"/>
      <c r="T275" s="93"/>
      <c r="U275" s="93"/>
      <c r="V275" s="93"/>
      <c r="W275" s="93"/>
      <c r="X275" s="93"/>
      <c r="Y275" s="93"/>
      <c r="Z275" s="93"/>
      <c r="AA275" s="93"/>
      <c r="AB275" s="93"/>
      <c r="AC275" s="94"/>
      <c r="AD275" s="95"/>
    </row>
    <row r="276" spans="1:30" s="22" customFormat="1" x14ac:dyDescent="0.25">
      <c r="A276" s="91"/>
      <c r="B276" s="91"/>
      <c r="C276" s="91"/>
      <c r="D276" s="92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  <c r="P276" s="93"/>
      <c r="Q276" s="93"/>
      <c r="R276" s="93"/>
      <c r="S276" s="93"/>
      <c r="T276" s="93"/>
      <c r="U276" s="93"/>
      <c r="V276" s="93"/>
      <c r="W276" s="93"/>
      <c r="X276" s="93"/>
      <c r="Y276" s="93"/>
      <c r="Z276" s="93"/>
      <c r="AA276" s="93"/>
      <c r="AB276" s="93"/>
      <c r="AC276" s="94"/>
      <c r="AD276" s="95"/>
    </row>
    <row r="277" spans="1:30" s="22" customFormat="1" x14ac:dyDescent="0.25">
      <c r="A277" s="91"/>
      <c r="B277" s="91"/>
      <c r="C277" s="91"/>
      <c r="D277" s="92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  <c r="P277" s="93"/>
      <c r="Q277" s="93"/>
      <c r="R277" s="93"/>
      <c r="S277" s="93"/>
      <c r="T277" s="93"/>
      <c r="U277" s="93"/>
      <c r="V277" s="93"/>
      <c r="W277" s="93"/>
      <c r="X277" s="93"/>
      <c r="Y277" s="93"/>
      <c r="Z277" s="93"/>
      <c r="AA277" s="93"/>
      <c r="AB277" s="93"/>
      <c r="AC277" s="94"/>
      <c r="AD277" s="95"/>
    </row>
    <row r="278" spans="1:30" s="22" customFormat="1" x14ac:dyDescent="0.25">
      <c r="A278" s="91"/>
      <c r="B278" s="91"/>
      <c r="C278" s="91"/>
      <c r="D278" s="92"/>
      <c r="E278" s="93"/>
      <c r="F278" s="93"/>
      <c r="G278" s="93"/>
      <c r="H278" s="93"/>
      <c r="I278" s="93"/>
      <c r="J278" s="93"/>
      <c r="K278" s="93"/>
      <c r="L278" s="93"/>
      <c r="M278" s="93"/>
      <c r="N278" s="93"/>
      <c r="O278" s="93"/>
      <c r="P278" s="93"/>
      <c r="Q278" s="93"/>
      <c r="R278" s="93"/>
      <c r="S278" s="93"/>
      <c r="T278" s="93"/>
      <c r="U278" s="93"/>
      <c r="V278" s="93"/>
      <c r="W278" s="93"/>
      <c r="X278" s="93"/>
      <c r="Y278" s="93"/>
      <c r="Z278" s="93"/>
      <c r="AA278" s="93"/>
      <c r="AB278" s="93"/>
      <c r="AC278" s="94"/>
      <c r="AD278" s="95"/>
    </row>
    <row r="279" spans="1:30" s="22" customFormat="1" x14ac:dyDescent="0.25">
      <c r="A279" s="91"/>
      <c r="B279" s="91"/>
      <c r="C279" s="91"/>
      <c r="D279" s="92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  <c r="P279" s="93"/>
      <c r="Q279" s="93"/>
      <c r="R279" s="93"/>
      <c r="S279" s="93"/>
      <c r="T279" s="93"/>
      <c r="U279" s="93"/>
      <c r="V279" s="93"/>
      <c r="W279" s="93"/>
      <c r="X279" s="93"/>
      <c r="Y279" s="93"/>
      <c r="Z279" s="93"/>
      <c r="AA279" s="93"/>
      <c r="AB279" s="93"/>
      <c r="AC279" s="94"/>
      <c r="AD279" s="95"/>
    </row>
    <row r="280" spans="1:30" s="22" customFormat="1" x14ac:dyDescent="0.25">
      <c r="A280" s="91"/>
      <c r="B280" s="91"/>
      <c r="C280" s="91"/>
      <c r="D280" s="92"/>
      <c r="E280" s="93"/>
      <c r="F280" s="93"/>
      <c r="G280" s="93"/>
      <c r="H280" s="93"/>
      <c r="I280" s="93"/>
      <c r="J280" s="93"/>
      <c r="K280" s="93"/>
      <c r="L280" s="93"/>
      <c r="M280" s="93"/>
      <c r="N280" s="93"/>
      <c r="O280" s="93"/>
      <c r="P280" s="93"/>
      <c r="Q280" s="93"/>
      <c r="R280" s="93"/>
      <c r="S280" s="93"/>
      <c r="T280" s="93"/>
      <c r="U280" s="93"/>
      <c r="V280" s="93"/>
      <c r="W280" s="93"/>
      <c r="X280" s="93"/>
      <c r="Y280" s="93"/>
      <c r="Z280" s="93"/>
      <c r="AA280" s="93"/>
      <c r="AB280" s="93"/>
      <c r="AC280" s="94"/>
      <c r="AD280" s="95"/>
    </row>
    <row r="281" spans="1:30" s="22" customFormat="1" x14ac:dyDescent="0.25">
      <c r="A281" s="91"/>
      <c r="B281" s="91"/>
      <c r="C281" s="91"/>
      <c r="D281" s="92"/>
      <c r="E281" s="93"/>
      <c r="F281" s="93"/>
      <c r="G281" s="93"/>
      <c r="H281" s="93"/>
      <c r="I281" s="93"/>
      <c r="J281" s="93"/>
      <c r="K281" s="93"/>
      <c r="L281" s="93"/>
      <c r="M281" s="93"/>
      <c r="N281" s="93"/>
      <c r="O281" s="93"/>
      <c r="P281" s="93"/>
      <c r="Q281" s="93"/>
      <c r="R281" s="93"/>
      <c r="S281" s="93"/>
      <c r="T281" s="93"/>
      <c r="U281" s="93"/>
      <c r="V281" s="93"/>
      <c r="W281" s="93"/>
      <c r="X281" s="93"/>
      <c r="Y281" s="93"/>
      <c r="Z281" s="93"/>
      <c r="AA281" s="93"/>
      <c r="AB281" s="93"/>
      <c r="AC281" s="94"/>
      <c r="AD281" s="95"/>
    </row>
    <row r="282" spans="1:30" s="22" customFormat="1" x14ac:dyDescent="0.25">
      <c r="A282" s="91"/>
      <c r="B282" s="91"/>
      <c r="C282" s="91"/>
      <c r="D282" s="92"/>
      <c r="E282" s="93"/>
      <c r="F282" s="93"/>
      <c r="G282" s="93"/>
      <c r="H282" s="93"/>
      <c r="I282" s="93"/>
      <c r="J282" s="93"/>
      <c r="K282" s="93"/>
      <c r="L282" s="93"/>
      <c r="M282" s="93"/>
      <c r="N282" s="93"/>
      <c r="O282" s="93"/>
      <c r="P282" s="93"/>
      <c r="Q282" s="93"/>
      <c r="R282" s="93"/>
      <c r="S282" s="93"/>
      <c r="T282" s="93"/>
      <c r="U282" s="93"/>
      <c r="V282" s="93"/>
      <c r="W282" s="93"/>
      <c r="X282" s="93"/>
      <c r="Y282" s="93"/>
      <c r="Z282" s="93"/>
      <c r="AA282" s="93"/>
      <c r="AB282" s="93"/>
      <c r="AC282" s="94"/>
      <c r="AD282" s="95"/>
    </row>
    <row r="283" spans="1:30" s="22" customFormat="1" x14ac:dyDescent="0.25">
      <c r="A283" s="91"/>
      <c r="B283" s="91"/>
      <c r="C283" s="91"/>
      <c r="D283" s="92"/>
      <c r="E283" s="93"/>
      <c r="F283" s="93"/>
      <c r="G283" s="93"/>
      <c r="H283" s="93"/>
      <c r="I283" s="93"/>
      <c r="J283" s="93"/>
      <c r="K283" s="93"/>
      <c r="L283" s="93"/>
      <c r="M283" s="93"/>
      <c r="N283" s="93"/>
      <c r="O283" s="93"/>
      <c r="P283" s="93"/>
      <c r="Q283" s="93"/>
      <c r="R283" s="93"/>
      <c r="S283" s="93"/>
      <c r="T283" s="93"/>
      <c r="U283" s="93"/>
      <c r="V283" s="93"/>
      <c r="W283" s="93"/>
      <c r="X283" s="93"/>
      <c r="Y283" s="93"/>
      <c r="Z283" s="93"/>
      <c r="AA283" s="93"/>
      <c r="AB283" s="93"/>
      <c r="AC283" s="94"/>
      <c r="AD283" s="95"/>
    </row>
    <row r="284" spans="1:30" s="22" customFormat="1" x14ac:dyDescent="0.25">
      <c r="A284" s="91"/>
      <c r="B284" s="91"/>
      <c r="C284" s="91"/>
      <c r="D284" s="92"/>
      <c r="E284" s="93"/>
      <c r="F284" s="93"/>
      <c r="G284" s="93"/>
      <c r="H284" s="93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3"/>
      <c r="T284" s="93"/>
      <c r="U284" s="93"/>
      <c r="V284" s="93"/>
      <c r="W284" s="93"/>
      <c r="X284" s="93"/>
      <c r="Y284" s="93"/>
      <c r="Z284" s="93"/>
      <c r="AA284" s="93"/>
      <c r="AB284" s="93"/>
      <c r="AC284" s="94"/>
      <c r="AD284" s="95"/>
    </row>
    <row r="285" spans="1:30" s="22" customFormat="1" x14ac:dyDescent="0.25">
      <c r="A285" s="91"/>
      <c r="B285" s="91"/>
      <c r="C285" s="91"/>
      <c r="D285" s="92"/>
      <c r="E285" s="93"/>
      <c r="F285" s="93"/>
      <c r="G285" s="93"/>
      <c r="H285" s="93"/>
      <c r="I285" s="93"/>
      <c r="J285" s="93"/>
      <c r="K285" s="93"/>
      <c r="L285" s="93"/>
      <c r="M285" s="93"/>
      <c r="N285" s="93"/>
      <c r="O285" s="93"/>
      <c r="P285" s="93"/>
      <c r="Q285" s="93"/>
      <c r="R285" s="93"/>
      <c r="S285" s="93"/>
      <c r="T285" s="93"/>
      <c r="U285" s="93"/>
      <c r="V285" s="93"/>
      <c r="W285" s="93"/>
      <c r="X285" s="93"/>
      <c r="Y285" s="93"/>
      <c r="Z285" s="93"/>
      <c r="AA285" s="93"/>
      <c r="AB285" s="93"/>
      <c r="AC285" s="94"/>
      <c r="AD285" s="95"/>
    </row>
    <row r="286" spans="1:30" s="22" customFormat="1" x14ac:dyDescent="0.25">
      <c r="A286" s="91"/>
      <c r="B286" s="91"/>
      <c r="C286" s="91"/>
      <c r="D286" s="92"/>
      <c r="E286" s="93"/>
      <c r="F286" s="93"/>
      <c r="G286" s="93"/>
      <c r="H286" s="93"/>
      <c r="I286" s="93"/>
      <c r="J286" s="93"/>
      <c r="K286" s="93"/>
      <c r="L286" s="93"/>
      <c r="M286" s="93"/>
      <c r="N286" s="93"/>
      <c r="O286" s="93"/>
      <c r="P286" s="93"/>
      <c r="Q286" s="93"/>
      <c r="R286" s="93"/>
      <c r="S286" s="93"/>
      <c r="T286" s="93"/>
      <c r="U286" s="93"/>
      <c r="V286" s="93"/>
      <c r="W286" s="93"/>
      <c r="X286" s="93"/>
      <c r="Y286" s="93"/>
      <c r="Z286" s="93"/>
      <c r="AA286" s="93"/>
      <c r="AB286" s="93"/>
      <c r="AC286" s="94"/>
      <c r="AD286" s="95"/>
    </row>
    <row r="287" spans="1:30" s="22" customFormat="1" x14ac:dyDescent="0.25">
      <c r="A287" s="91"/>
      <c r="B287" s="91"/>
      <c r="C287" s="91"/>
      <c r="D287" s="92"/>
      <c r="E287" s="93"/>
      <c r="F287" s="93"/>
      <c r="G287" s="93"/>
      <c r="H287" s="93"/>
      <c r="I287" s="93"/>
      <c r="J287" s="93"/>
      <c r="K287" s="93"/>
      <c r="L287" s="93"/>
      <c r="M287" s="93"/>
      <c r="N287" s="93"/>
      <c r="O287" s="93"/>
      <c r="P287" s="93"/>
      <c r="Q287" s="93"/>
      <c r="R287" s="93"/>
      <c r="S287" s="93"/>
      <c r="T287" s="93"/>
      <c r="U287" s="93"/>
      <c r="V287" s="93"/>
      <c r="W287" s="93"/>
      <c r="X287" s="93"/>
      <c r="Y287" s="93"/>
      <c r="Z287" s="93"/>
      <c r="AA287" s="93"/>
      <c r="AB287" s="93"/>
      <c r="AC287" s="94"/>
      <c r="AD287" s="95"/>
    </row>
    <row r="288" spans="1:30" s="22" customFormat="1" x14ac:dyDescent="0.25">
      <c r="A288" s="91"/>
      <c r="B288" s="91"/>
      <c r="C288" s="91"/>
      <c r="D288" s="92"/>
      <c r="E288" s="93"/>
      <c r="F288" s="93"/>
      <c r="G288" s="93"/>
      <c r="H288" s="93"/>
      <c r="I288" s="93"/>
      <c r="J288" s="93"/>
      <c r="K288" s="93"/>
      <c r="L288" s="93"/>
      <c r="M288" s="93"/>
      <c r="N288" s="93"/>
      <c r="O288" s="93"/>
      <c r="P288" s="93"/>
      <c r="Q288" s="93"/>
      <c r="R288" s="93"/>
      <c r="S288" s="93"/>
      <c r="T288" s="93"/>
      <c r="U288" s="93"/>
      <c r="V288" s="93"/>
      <c r="W288" s="93"/>
      <c r="X288" s="93"/>
      <c r="Y288" s="93"/>
      <c r="Z288" s="93"/>
      <c r="AA288" s="93"/>
      <c r="AB288" s="93"/>
      <c r="AC288" s="94"/>
      <c r="AD288" s="95"/>
    </row>
    <row r="289" spans="1:30" s="22" customFormat="1" x14ac:dyDescent="0.25">
      <c r="A289" s="91"/>
      <c r="B289" s="91"/>
      <c r="C289" s="91"/>
      <c r="D289" s="92"/>
      <c r="E289" s="93"/>
      <c r="F289" s="93"/>
      <c r="G289" s="93"/>
      <c r="H289" s="93"/>
      <c r="I289" s="93"/>
      <c r="J289" s="93"/>
      <c r="K289" s="93"/>
      <c r="L289" s="93"/>
      <c r="M289" s="93"/>
      <c r="N289" s="93"/>
      <c r="O289" s="93"/>
      <c r="P289" s="93"/>
      <c r="Q289" s="93"/>
      <c r="R289" s="93"/>
      <c r="S289" s="93"/>
      <c r="T289" s="93"/>
      <c r="U289" s="93"/>
      <c r="V289" s="93"/>
      <c r="W289" s="93"/>
      <c r="X289" s="93"/>
      <c r="Y289" s="93"/>
      <c r="Z289" s="93"/>
      <c r="AA289" s="93"/>
      <c r="AB289" s="93"/>
      <c r="AC289" s="94"/>
      <c r="AD289" s="95"/>
    </row>
    <row r="290" spans="1:30" s="22" customFormat="1" x14ac:dyDescent="0.25">
      <c r="A290" s="91"/>
      <c r="B290" s="91"/>
      <c r="C290" s="91"/>
      <c r="D290" s="92"/>
      <c r="E290" s="93"/>
      <c r="F290" s="93"/>
      <c r="G290" s="93"/>
      <c r="H290" s="93"/>
      <c r="I290" s="93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3"/>
      <c r="U290" s="93"/>
      <c r="V290" s="93"/>
      <c r="W290" s="93"/>
      <c r="X290" s="93"/>
      <c r="Y290" s="93"/>
      <c r="Z290" s="93"/>
      <c r="AA290" s="93"/>
      <c r="AB290" s="93"/>
      <c r="AC290" s="94"/>
      <c r="AD290" s="95"/>
    </row>
    <row r="291" spans="1:30" s="22" customFormat="1" x14ac:dyDescent="0.25">
      <c r="A291" s="91"/>
      <c r="B291" s="91"/>
      <c r="C291" s="91"/>
      <c r="D291" s="92"/>
      <c r="E291" s="93"/>
      <c r="F291" s="93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3"/>
      <c r="AA291" s="93"/>
      <c r="AB291" s="93"/>
      <c r="AC291" s="94"/>
      <c r="AD291" s="95"/>
    </row>
    <row r="292" spans="1:30" s="22" customFormat="1" x14ac:dyDescent="0.25">
      <c r="A292" s="91"/>
      <c r="B292" s="91"/>
      <c r="C292" s="91"/>
      <c r="D292" s="92"/>
      <c r="E292" s="93"/>
      <c r="F292" s="93"/>
      <c r="G292" s="93"/>
      <c r="H292" s="93"/>
      <c r="I292" s="93"/>
      <c r="J292" s="93"/>
      <c r="K292" s="93"/>
      <c r="L292" s="93"/>
      <c r="M292" s="93"/>
      <c r="N292" s="93"/>
      <c r="O292" s="93"/>
      <c r="P292" s="93"/>
      <c r="Q292" s="93"/>
      <c r="R292" s="93"/>
      <c r="S292" s="93"/>
      <c r="T292" s="93"/>
      <c r="U292" s="93"/>
      <c r="V292" s="93"/>
      <c r="W292" s="93"/>
      <c r="X292" s="93"/>
      <c r="Y292" s="93"/>
      <c r="Z292" s="93"/>
      <c r="AA292" s="93"/>
      <c r="AB292" s="93"/>
      <c r="AC292" s="94"/>
      <c r="AD292" s="95"/>
    </row>
    <row r="293" spans="1:30" s="22" customFormat="1" x14ac:dyDescent="0.25">
      <c r="A293" s="91"/>
      <c r="B293" s="91"/>
      <c r="C293" s="91"/>
      <c r="D293" s="92"/>
      <c r="E293" s="93"/>
      <c r="F293" s="93"/>
      <c r="G293" s="93"/>
      <c r="H293" s="93"/>
      <c r="I293" s="93"/>
      <c r="J293" s="93"/>
      <c r="K293" s="93"/>
      <c r="L293" s="93"/>
      <c r="M293" s="93"/>
      <c r="N293" s="93"/>
      <c r="O293" s="93"/>
      <c r="P293" s="93"/>
      <c r="Q293" s="93"/>
      <c r="R293" s="93"/>
      <c r="S293" s="93"/>
      <c r="T293" s="93"/>
      <c r="U293" s="93"/>
      <c r="V293" s="93"/>
      <c r="W293" s="93"/>
      <c r="X293" s="93"/>
      <c r="Y293" s="93"/>
      <c r="Z293" s="93"/>
      <c r="AA293" s="93"/>
      <c r="AB293" s="93"/>
      <c r="AC293" s="94"/>
      <c r="AD293" s="95"/>
    </row>
    <row r="294" spans="1:30" s="22" customFormat="1" x14ac:dyDescent="0.25">
      <c r="A294" s="91"/>
      <c r="B294" s="91"/>
      <c r="C294" s="91"/>
      <c r="D294" s="92"/>
      <c r="E294" s="93"/>
      <c r="F294" s="93"/>
      <c r="G294" s="93"/>
      <c r="H294" s="93"/>
      <c r="I294" s="93"/>
      <c r="J294" s="93"/>
      <c r="K294" s="93"/>
      <c r="L294" s="93"/>
      <c r="M294" s="93"/>
      <c r="N294" s="93"/>
      <c r="O294" s="93"/>
      <c r="P294" s="93"/>
      <c r="Q294" s="93"/>
      <c r="R294" s="93"/>
      <c r="S294" s="93"/>
      <c r="T294" s="93"/>
      <c r="U294" s="93"/>
      <c r="V294" s="93"/>
      <c r="W294" s="93"/>
      <c r="X294" s="93"/>
      <c r="Y294" s="93"/>
      <c r="Z294" s="93"/>
      <c r="AA294" s="93"/>
      <c r="AB294" s="93"/>
      <c r="AC294" s="94"/>
      <c r="AD294" s="95"/>
    </row>
    <row r="295" spans="1:30" s="22" customFormat="1" x14ac:dyDescent="0.25">
      <c r="A295" s="91"/>
      <c r="B295" s="91"/>
      <c r="C295" s="91"/>
      <c r="D295" s="92"/>
      <c r="E295" s="93"/>
      <c r="F295" s="93"/>
      <c r="G295" s="93"/>
      <c r="H295" s="93"/>
      <c r="I295" s="93"/>
      <c r="J295" s="93"/>
      <c r="K295" s="93"/>
      <c r="L295" s="93"/>
      <c r="M295" s="93"/>
      <c r="N295" s="93"/>
      <c r="O295" s="93"/>
      <c r="P295" s="93"/>
      <c r="Q295" s="93"/>
      <c r="R295" s="93"/>
      <c r="S295" s="93"/>
      <c r="T295" s="93"/>
      <c r="U295" s="93"/>
      <c r="V295" s="93"/>
      <c r="W295" s="93"/>
      <c r="X295" s="93"/>
      <c r="Y295" s="93"/>
      <c r="Z295" s="93"/>
      <c r="AA295" s="93"/>
      <c r="AB295" s="93"/>
      <c r="AC295" s="94"/>
      <c r="AD295" s="95"/>
    </row>
    <row r="296" spans="1:30" s="22" customFormat="1" x14ac:dyDescent="0.25">
      <c r="A296" s="91"/>
      <c r="B296" s="91"/>
      <c r="C296" s="91"/>
      <c r="D296" s="92"/>
      <c r="E296" s="93"/>
      <c r="F296" s="93"/>
      <c r="G296" s="93"/>
      <c r="H296" s="93"/>
      <c r="I296" s="93"/>
      <c r="J296" s="93"/>
      <c r="K296" s="93"/>
      <c r="L296" s="93"/>
      <c r="M296" s="93"/>
      <c r="N296" s="93"/>
      <c r="O296" s="93"/>
      <c r="P296" s="93"/>
      <c r="Q296" s="93"/>
      <c r="R296" s="93"/>
      <c r="S296" s="93"/>
      <c r="T296" s="93"/>
      <c r="U296" s="93"/>
      <c r="V296" s="93"/>
      <c r="W296" s="93"/>
      <c r="X296" s="93"/>
      <c r="Y296" s="93"/>
      <c r="Z296" s="93"/>
      <c r="AA296" s="93"/>
      <c r="AB296" s="93"/>
      <c r="AC296" s="94"/>
      <c r="AD296" s="95"/>
    </row>
    <row r="297" spans="1:30" s="22" customFormat="1" x14ac:dyDescent="0.25">
      <c r="A297" s="91"/>
      <c r="B297" s="91"/>
      <c r="C297" s="91"/>
      <c r="D297" s="92"/>
      <c r="E297" s="93"/>
      <c r="F297" s="93"/>
      <c r="G297" s="93"/>
      <c r="H297" s="93"/>
      <c r="I297" s="93"/>
      <c r="J297" s="93"/>
      <c r="K297" s="93"/>
      <c r="L297" s="93"/>
      <c r="M297" s="93"/>
      <c r="N297" s="93"/>
      <c r="O297" s="93"/>
      <c r="P297" s="93"/>
      <c r="Q297" s="93"/>
      <c r="R297" s="93"/>
      <c r="S297" s="93"/>
      <c r="T297" s="93"/>
      <c r="U297" s="93"/>
      <c r="V297" s="93"/>
      <c r="W297" s="93"/>
      <c r="X297" s="93"/>
      <c r="Y297" s="93"/>
      <c r="Z297" s="93"/>
      <c r="AA297" s="93"/>
      <c r="AB297" s="93"/>
      <c r="AC297" s="94"/>
      <c r="AD297" s="95"/>
    </row>
    <row r="298" spans="1:30" s="22" customFormat="1" x14ac:dyDescent="0.25">
      <c r="A298" s="91"/>
      <c r="B298" s="91"/>
      <c r="C298" s="91"/>
      <c r="D298" s="92"/>
      <c r="E298" s="93"/>
      <c r="F298" s="93"/>
      <c r="G298" s="93"/>
      <c r="H298" s="93"/>
      <c r="I298" s="93"/>
      <c r="J298" s="93"/>
      <c r="K298" s="93"/>
      <c r="L298" s="93"/>
      <c r="M298" s="93"/>
      <c r="N298" s="93"/>
      <c r="O298" s="93"/>
      <c r="P298" s="93"/>
      <c r="Q298" s="93"/>
      <c r="R298" s="93"/>
      <c r="S298" s="93"/>
      <c r="T298" s="93"/>
      <c r="U298" s="93"/>
      <c r="V298" s="93"/>
      <c r="W298" s="93"/>
      <c r="X298" s="93"/>
      <c r="Y298" s="93"/>
      <c r="Z298" s="93"/>
      <c r="AA298" s="93"/>
      <c r="AB298" s="93"/>
      <c r="AC298" s="94"/>
      <c r="AD298" s="95"/>
    </row>
    <row r="299" spans="1:30" s="22" customFormat="1" x14ac:dyDescent="0.25">
      <c r="A299" s="91"/>
      <c r="B299" s="91"/>
      <c r="C299" s="91"/>
      <c r="D299" s="92"/>
      <c r="E299" s="93"/>
      <c r="F299" s="93"/>
      <c r="G299" s="93"/>
      <c r="H299" s="93"/>
      <c r="I299" s="93"/>
      <c r="J299" s="93"/>
      <c r="K299" s="93"/>
      <c r="L299" s="93"/>
      <c r="M299" s="93"/>
      <c r="N299" s="93"/>
      <c r="O299" s="93"/>
      <c r="P299" s="93"/>
      <c r="Q299" s="93"/>
      <c r="R299" s="93"/>
      <c r="S299" s="93"/>
      <c r="T299" s="93"/>
      <c r="U299" s="93"/>
      <c r="V299" s="93"/>
      <c r="W299" s="93"/>
      <c r="X299" s="93"/>
      <c r="Y299" s="93"/>
      <c r="Z299" s="93"/>
      <c r="AA299" s="93"/>
      <c r="AB299" s="93"/>
      <c r="AC299" s="94"/>
      <c r="AD299" s="95"/>
    </row>
    <row r="300" spans="1:30" s="22" customFormat="1" x14ac:dyDescent="0.25">
      <c r="A300" s="91"/>
      <c r="B300" s="91"/>
      <c r="C300" s="91"/>
      <c r="D300" s="92"/>
      <c r="E300" s="93"/>
      <c r="F300" s="93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3"/>
      <c r="AA300" s="93"/>
      <c r="AB300" s="93"/>
      <c r="AC300" s="94"/>
      <c r="AD300" s="95"/>
    </row>
    <row r="301" spans="1:30" s="22" customFormat="1" x14ac:dyDescent="0.25">
      <c r="A301" s="91"/>
      <c r="B301" s="91"/>
      <c r="C301" s="91"/>
      <c r="D301" s="92"/>
      <c r="E301" s="93"/>
      <c r="F301" s="93"/>
      <c r="G301" s="93"/>
      <c r="H301" s="93"/>
      <c r="I301" s="93"/>
      <c r="J301" s="93"/>
      <c r="K301" s="93"/>
      <c r="L301" s="93"/>
      <c r="M301" s="93"/>
      <c r="N301" s="93"/>
      <c r="O301" s="93"/>
      <c r="P301" s="93"/>
      <c r="Q301" s="93"/>
      <c r="R301" s="93"/>
      <c r="S301" s="93"/>
      <c r="T301" s="93"/>
      <c r="U301" s="93"/>
      <c r="V301" s="93"/>
      <c r="W301" s="93"/>
      <c r="X301" s="93"/>
      <c r="Y301" s="93"/>
      <c r="Z301" s="93"/>
      <c r="AA301" s="93"/>
      <c r="AB301" s="93"/>
      <c r="AC301" s="94"/>
      <c r="AD301" s="95"/>
    </row>
    <row r="302" spans="1:30" s="22" customFormat="1" x14ac:dyDescent="0.25">
      <c r="A302" s="91"/>
      <c r="B302" s="91"/>
      <c r="C302" s="91"/>
      <c r="D302" s="92"/>
      <c r="E302" s="93"/>
      <c r="F302" s="93"/>
      <c r="G302" s="93"/>
      <c r="H302" s="93"/>
      <c r="I302" s="93"/>
      <c r="J302" s="93"/>
      <c r="K302" s="93"/>
      <c r="L302" s="93"/>
      <c r="M302" s="93"/>
      <c r="N302" s="93"/>
      <c r="O302" s="93"/>
      <c r="P302" s="93"/>
      <c r="Q302" s="93"/>
      <c r="R302" s="93"/>
      <c r="S302" s="93"/>
      <c r="T302" s="93"/>
      <c r="U302" s="93"/>
      <c r="V302" s="93"/>
      <c r="W302" s="93"/>
      <c r="X302" s="93"/>
      <c r="Y302" s="93"/>
      <c r="Z302" s="93"/>
      <c r="AA302" s="93"/>
      <c r="AB302" s="93"/>
      <c r="AC302" s="94"/>
      <c r="AD302" s="95"/>
    </row>
    <row r="303" spans="1:30" s="22" customFormat="1" x14ac:dyDescent="0.25">
      <c r="A303" s="91"/>
      <c r="B303" s="91"/>
      <c r="C303" s="91"/>
      <c r="D303" s="92"/>
      <c r="E303" s="93"/>
      <c r="F303" s="93"/>
      <c r="G303" s="93"/>
      <c r="H303" s="93"/>
      <c r="I303" s="93"/>
      <c r="J303" s="93"/>
      <c r="K303" s="93"/>
      <c r="L303" s="93"/>
      <c r="M303" s="93"/>
      <c r="N303" s="93"/>
      <c r="O303" s="93"/>
      <c r="P303" s="93"/>
      <c r="Q303" s="93"/>
      <c r="R303" s="93"/>
      <c r="S303" s="93"/>
      <c r="T303" s="93"/>
      <c r="U303" s="93"/>
      <c r="V303" s="93"/>
      <c r="W303" s="93"/>
      <c r="X303" s="93"/>
      <c r="Y303" s="93"/>
      <c r="Z303" s="93"/>
      <c r="AA303" s="93"/>
      <c r="AB303" s="93"/>
      <c r="AC303" s="94"/>
      <c r="AD303" s="95"/>
    </row>
    <row r="304" spans="1:30" s="22" customFormat="1" x14ac:dyDescent="0.25">
      <c r="A304" s="91"/>
      <c r="B304" s="91"/>
      <c r="C304" s="91"/>
      <c r="D304" s="92"/>
      <c r="E304" s="93"/>
      <c r="F304" s="93"/>
      <c r="G304" s="93"/>
      <c r="H304" s="93"/>
      <c r="I304" s="93"/>
      <c r="J304" s="93"/>
      <c r="K304" s="93"/>
      <c r="L304" s="93"/>
      <c r="M304" s="93"/>
      <c r="N304" s="93"/>
      <c r="O304" s="93"/>
      <c r="P304" s="93"/>
      <c r="Q304" s="93"/>
      <c r="R304" s="93"/>
      <c r="S304" s="93"/>
      <c r="T304" s="93"/>
      <c r="U304" s="93"/>
      <c r="V304" s="93"/>
      <c r="W304" s="93"/>
      <c r="X304" s="93"/>
      <c r="Y304" s="93"/>
      <c r="Z304" s="93"/>
      <c r="AA304" s="93"/>
      <c r="AB304" s="93"/>
      <c r="AC304" s="94"/>
      <c r="AD304" s="95"/>
    </row>
    <row r="305" spans="1:30" s="22" customFormat="1" x14ac:dyDescent="0.25">
      <c r="A305" s="91"/>
      <c r="B305" s="91"/>
      <c r="C305" s="91"/>
      <c r="D305" s="92"/>
      <c r="E305" s="93"/>
      <c r="F305" s="93"/>
      <c r="G305" s="93"/>
      <c r="H305" s="93"/>
      <c r="I305" s="93"/>
      <c r="J305" s="93"/>
      <c r="K305" s="93"/>
      <c r="L305" s="93"/>
      <c r="M305" s="93"/>
      <c r="N305" s="93"/>
      <c r="O305" s="93"/>
      <c r="P305" s="93"/>
      <c r="Q305" s="93"/>
      <c r="R305" s="93"/>
      <c r="S305" s="93"/>
      <c r="T305" s="93"/>
      <c r="U305" s="93"/>
      <c r="V305" s="93"/>
      <c r="W305" s="93"/>
      <c r="X305" s="93"/>
      <c r="Y305" s="93"/>
      <c r="Z305" s="93"/>
      <c r="AA305" s="93"/>
      <c r="AB305" s="93"/>
      <c r="AC305" s="94"/>
      <c r="AD305" s="95"/>
    </row>
    <row r="306" spans="1:30" s="22" customFormat="1" x14ac:dyDescent="0.25">
      <c r="A306" s="91"/>
      <c r="B306" s="91"/>
      <c r="C306" s="91"/>
      <c r="D306" s="92"/>
      <c r="E306" s="93"/>
      <c r="F306" s="93"/>
      <c r="G306" s="93"/>
      <c r="H306" s="93"/>
      <c r="I306" s="93"/>
      <c r="J306" s="93"/>
      <c r="K306" s="93"/>
      <c r="L306" s="93"/>
      <c r="M306" s="93"/>
      <c r="N306" s="93"/>
      <c r="O306" s="93"/>
      <c r="P306" s="93"/>
      <c r="Q306" s="93"/>
      <c r="R306" s="93"/>
      <c r="S306" s="93"/>
      <c r="T306" s="93"/>
      <c r="U306" s="93"/>
      <c r="V306" s="93"/>
      <c r="W306" s="93"/>
      <c r="X306" s="93"/>
      <c r="Y306" s="93"/>
      <c r="Z306" s="93"/>
      <c r="AA306" s="93"/>
      <c r="AB306" s="93"/>
      <c r="AC306" s="94"/>
      <c r="AD306" s="95"/>
    </row>
    <row r="307" spans="1:30" s="22" customFormat="1" x14ac:dyDescent="0.25">
      <c r="A307" s="91"/>
      <c r="B307" s="91"/>
      <c r="C307" s="91"/>
      <c r="D307" s="92"/>
      <c r="E307" s="93"/>
      <c r="F307" s="93"/>
      <c r="G307" s="93"/>
      <c r="H307" s="93"/>
      <c r="I307" s="93"/>
      <c r="J307" s="93"/>
      <c r="K307" s="93"/>
      <c r="L307" s="93"/>
      <c r="M307" s="93"/>
      <c r="N307" s="93"/>
      <c r="O307" s="93"/>
      <c r="P307" s="93"/>
      <c r="Q307" s="93"/>
      <c r="R307" s="93"/>
      <c r="S307" s="93"/>
      <c r="T307" s="93"/>
      <c r="U307" s="93"/>
      <c r="V307" s="93"/>
      <c r="W307" s="93"/>
      <c r="X307" s="93"/>
      <c r="Y307" s="93"/>
      <c r="Z307" s="93"/>
      <c r="AA307" s="93"/>
      <c r="AB307" s="93"/>
      <c r="AC307" s="94"/>
      <c r="AD307" s="95"/>
    </row>
    <row r="308" spans="1:30" s="22" customFormat="1" x14ac:dyDescent="0.25">
      <c r="A308" s="91"/>
      <c r="B308" s="91"/>
      <c r="C308" s="91"/>
      <c r="D308" s="92"/>
      <c r="E308" s="93"/>
      <c r="F308" s="93"/>
      <c r="G308" s="93"/>
      <c r="H308" s="93"/>
      <c r="I308" s="93"/>
      <c r="J308" s="93"/>
      <c r="K308" s="93"/>
      <c r="L308" s="93"/>
      <c r="M308" s="93"/>
      <c r="N308" s="93"/>
      <c r="O308" s="93"/>
      <c r="P308" s="93"/>
      <c r="Q308" s="93"/>
      <c r="R308" s="93"/>
      <c r="S308" s="93"/>
      <c r="T308" s="93"/>
      <c r="U308" s="93"/>
      <c r="V308" s="93"/>
      <c r="W308" s="93"/>
      <c r="X308" s="93"/>
      <c r="Y308" s="93"/>
      <c r="Z308" s="93"/>
      <c r="AA308" s="93"/>
      <c r="AB308" s="93"/>
      <c r="AC308" s="94"/>
      <c r="AD308" s="95"/>
    </row>
    <row r="309" spans="1:30" s="22" customFormat="1" x14ac:dyDescent="0.25">
      <c r="A309" s="91"/>
      <c r="B309" s="91"/>
      <c r="C309" s="91"/>
      <c r="D309" s="92"/>
      <c r="E309" s="93"/>
      <c r="F309" s="93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93"/>
      <c r="AC309" s="94"/>
      <c r="AD309" s="95"/>
    </row>
    <row r="310" spans="1:30" s="22" customFormat="1" x14ac:dyDescent="0.25">
      <c r="A310" s="91"/>
      <c r="B310" s="91"/>
      <c r="C310" s="91"/>
      <c r="D310" s="92"/>
      <c r="E310" s="93"/>
      <c r="F310" s="93"/>
      <c r="G310" s="93"/>
      <c r="H310" s="93"/>
      <c r="I310" s="93"/>
      <c r="J310" s="93"/>
      <c r="K310" s="93"/>
      <c r="L310" s="93"/>
      <c r="M310" s="93"/>
      <c r="N310" s="93"/>
      <c r="O310" s="93"/>
      <c r="P310" s="93"/>
      <c r="Q310" s="93"/>
      <c r="R310" s="93"/>
      <c r="S310" s="93"/>
      <c r="T310" s="93"/>
      <c r="U310" s="93"/>
      <c r="V310" s="93"/>
      <c r="W310" s="93"/>
      <c r="X310" s="93"/>
      <c r="Y310" s="93"/>
      <c r="Z310" s="93"/>
      <c r="AA310" s="93"/>
      <c r="AB310" s="93"/>
      <c r="AC310" s="94"/>
      <c r="AD310" s="95"/>
    </row>
    <row r="311" spans="1:30" s="22" customFormat="1" x14ac:dyDescent="0.25">
      <c r="A311" s="91"/>
      <c r="B311" s="91"/>
      <c r="C311" s="91"/>
      <c r="D311" s="92"/>
      <c r="E311" s="93"/>
      <c r="F311" s="93"/>
      <c r="G311" s="93"/>
      <c r="H311" s="93"/>
      <c r="I311" s="93"/>
      <c r="J311" s="93"/>
      <c r="K311" s="93"/>
      <c r="L311" s="93"/>
      <c r="M311" s="93"/>
      <c r="N311" s="93"/>
      <c r="O311" s="93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3"/>
      <c r="AA311" s="93"/>
      <c r="AB311" s="93"/>
      <c r="AC311" s="94"/>
      <c r="AD311" s="95"/>
    </row>
    <row r="312" spans="1:30" s="22" customFormat="1" x14ac:dyDescent="0.25">
      <c r="A312" s="91"/>
      <c r="B312" s="91"/>
      <c r="C312" s="91"/>
      <c r="D312" s="92"/>
      <c r="E312" s="93"/>
      <c r="F312" s="93"/>
      <c r="G312" s="93"/>
      <c r="H312" s="93"/>
      <c r="I312" s="93"/>
      <c r="J312" s="93"/>
      <c r="K312" s="93"/>
      <c r="L312" s="93"/>
      <c r="M312" s="93"/>
      <c r="N312" s="93"/>
      <c r="O312" s="93"/>
      <c r="P312" s="93"/>
      <c r="Q312" s="93"/>
      <c r="R312" s="93"/>
      <c r="S312" s="93"/>
      <c r="T312" s="93"/>
      <c r="U312" s="93"/>
      <c r="V312" s="93"/>
      <c r="W312" s="93"/>
      <c r="X312" s="93"/>
      <c r="Y312" s="93"/>
      <c r="Z312" s="93"/>
      <c r="AA312" s="93"/>
      <c r="AB312" s="93"/>
      <c r="AC312" s="94"/>
      <c r="AD312" s="95"/>
    </row>
    <row r="313" spans="1:30" s="22" customFormat="1" x14ac:dyDescent="0.25">
      <c r="A313" s="91"/>
      <c r="B313" s="91"/>
      <c r="C313" s="91"/>
      <c r="D313" s="92"/>
      <c r="E313" s="93"/>
      <c r="F313" s="93"/>
      <c r="G313" s="93"/>
      <c r="H313" s="93"/>
      <c r="I313" s="93"/>
      <c r="J313" s="93"/>
      <c r="K313" s="93"/>
      <c r="L313" s="93"/>
      <c r="M313" s="93"/>
      <c r="N313" s="93"/>
      <c r="O313" s="93"/>
      <c r="P313" s="93"/>
      <c r="Q313" s="93"/>
      <c r="R313" s="93"/>
      <c r="S313" s="93"/>
      <c r="T313" s="93"/>
      <c r="U313" s="93"/>
      <c r="V313" s="93"/>
      <c r="W313" s="93"/>
      <c r="X313" s="93"/>
      <c r="Y313" s="93"/>
      <c r="Z313" s="93"/>
      <c r="AA313" s="93"/>
      <c r="AB313" s="93"/>
      <c r="AC313" s="94"/>
      <c r="AD313" s="95"/>
    </row>
    <row r="314" spans="1:30" s="22" customFormat="1" x14ac:dyDescent="0.25">
      <c r="A314" s="91"/>
      <c r="B314" s="91"/>
      <c r="C314" s="91"/>
      <c r="D314" s="92"/>
      <c r="E314" s="93"/>
      <c r="F314" s="93"/>
      <c r="G314" s="93"/>
      <c r="H314" s="93"/>
      <c r="I314" s="93"/>
      <c r="J314" s="93"/>
      <c r="K314" s="93"/>
      <c r="L314" s="93"/>
      <c r="M314" s="93"/>
      <c r="N314" s="93"/>
      <c r="O314" s="93"/>
      <c r="P314" s="93"/>
      <c r="Q314" s="93"/>
      <c r="R314" s="93"/>
      <c r="S314" s="93"/>
      <c r="T314" s="93"/>
      <c r="U314" s="93"/>
      <c r="V314" s="93"/>
      <c r="W314" s="93"/>
      <c r="X314" s="93"/>
      <c r="Y314" s="93"/>
      <c r="Z314" s="93"/>
      <c r="AA314" s="93"/>
      <c r="AB314" s="93"/>
      <c r="AC314" s="94"/>
      <c r="AD314" s="95"/>
    </row>
    <row r="315" spans="1:30" s="22" customFormat="1" x14ac:dyDescent="0.25">
      <c r="A315" s="91"/>
      <c r="B315" s="91"/>
      <c r="C315" s="91"/>
      <c r="D315" s="92"/>
      <c r="E315" s="93"/>
      <c r="F315" s="93"/>
      <c r="G315" s="93"/>
      <c r="H315" s="93"/>
      <c r="I315" s="93"/>
      <c r="J315" s="93"/>
      <c r="K315" s="93"/>
      <c r="L315" s="93"/>
      <c r="M315" s="93"/>
      <c r="N315" s="93"/>
      <c r="O315" s="93"/>
      <c r="P315" s="93"/>
      <c r="Q315" s="93"/>
      <c r="R315" s="93"/>
      <c r="S315" s="93"/>
      <c r="T315" s="93"/>
      <c r="U315" s="93"/>
      <c r="V315" s="93"/>
      <c r="W315" s="93"/>
      <c r="X315" s="93"/>
      <c r="Y315" s="93"/>
      <c r="Z315" s="93"/>
      <c r="AA315" s="93"/>
      <c r="AB315" s="93"/>
      <c r="AC315" s="94"/>
      <c r="AD315" s="95"/>
    </row>
    <row r="316" spans="1:30" s="22" customFormat="1" x14ac:dyDescent="0.25">
      <c r="A316" s="91"/>
      <c r="B316" s="91"/>
      <c r="C316" s="91"/>
      <c r="D316" s="92"/>
      <c r="E316" s="93"/>
      <c r="F316" s="93"/>
      <c r="G316" s="93"/>
      <c r="H316" s="93"/>
      <c r="I316" s="93"/>
      <c r="J316" s="93"/>
      <c r="K316" s="93"/>
      <c r="L316" s="93"/>
      <c r="M316" s="93"/>
      <c r="N316" s="93"/>
      <c r="O316" s="93"/>
      <c r="P316" s="93"/>
      <c r="Q316" s="93"/>
      <c r="R316" s="93"/>
      <c r="S316" s="93"/>
      <c r="T316" s="93"/>
      <c r="U316" s="93"/>
      <c r="V316" s="93"/>
      <c r="W316" s="93"/>
      <c r="X316" s="93"/>
      <c r="Y316" s="93"/>
      <c r="Z316" s="93"/>
      <c r="AA316" s="93"/>
      <c r="AB316" s="93"/>
      <c r="AC316" s="94"/>
      <c r="AD316" s="95"/>
    </row>
    <row r="317" spans="1:30" s="22" customFormat="1" x14ac:dyDescent="0.25">
      <c r="A317" s="91"/>
      <c r="B317" s="91"/>
      <c r="C317" s="91"/>
      <c r="D317" s="92"/>
      <c r="E317" s="93"/>
      <c r="F317" s="93"/>
      <c r="G317" s="93"/>
      <c r="H317" s="93"/>
      <c r="I317" s="93"/>
      <c r="J317" s="93"/>
      <c r="K317" s="93"/>
      <c r="L317" s="93"/>
      <c r="M317" s="93"/>
      <c r="N317" s="93"/>
      <c r="O317" s="93"/>
      <c r="P317" s="93"/>
      <c r="Q317" s="93"/>
      <c r="R317" s="93"/>
      <c r="S317" s="93"/>
      <c r="T317" s="93"/>
      <c r="U317" s="93"/>
      <c r="V317" s="93"/>
      <c r="W317" s="93"/>
      <c r="X317" s="93"/>
      <c r="Y317" s="93"/>
      <c r="Z317" s="93"/>
      <c r="AA317" s="93"/>
      <c r="AB317" s="93"/>
      <c r="AC317" s="94"/>
      <c r="AD317" s="95"/>
    </row>
    <row r="318" spans="1:30" s="22" customFormat="1" x14ac:dyDescent="0.25">
      <c r="A318" s="91"/>
      <c r="B318" s="91"/>
      <c r="C318" s="91"/>
      <c r="D318" s="92"/>
      <c r="E318" s="93"/>
      <c r="F318" s="93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3"/>
      <c r="AA318" s="93"/>
      <c r="AB318" s="93"/>
      <c r="AC318" s="94"/>
      <c r="AD318" s="95"/>
    </row>
    <row r="319" spans="1:30" s="22" customFormat="1" x14ac:dyDescent="0.25">
      <c r="A319" s="91"/>
      <c r="B319" s="91"/>
      <c r="C319" s="91"/>
      <c r="D319" s="92"/>
      <c r="E319" s="93"/>
      <c r="F319" s="93"/>
      <c r="G319" s="93"/>
      <c r="H319" s="93"/>
      <c r="I319" s="93"/>
      <c r="J319" s="93"/>
      <c r="K319" s="93"/>
      <c r="L319" s="93"/>
      <c r="M319" s="93"/>
      <c r="N319" s="93"/>
      <c r="O319" s="93"/>
      <c r="P319" s="93"/>
      <c r="Q319" s="93"/>
      <c r="R319" s="93"/>
      <c r="S319" s="93"/>
      <c r="T319" s="93"/>
      <c r="U319" s="93"/>
      <c r="V319" s="93"/>
      <c r="W319" s="93"/>
      <c r="X319" s="93"/>
      <c r="Y319" s="93"/>
      <c r="Z319" s="93"/>
      <c r="AA319" s="93"/>
      <c r="AB319" s="93"/>
      <c r="AC319" s="94"/>
      <c r="AD319" s="95"/>
    </row>
    <row r="320" spans="1:30" s="22" customFormat="1" x14ac:dyDescent="0.25">
      <c r="A320" s="91"/>
      <c r="B320" s="91"/>
      <c r="C320" s="91"/>
      <c r="D320" s="92"/>
      <c r="E320" s="93"/>
      <c r="F320" s="93"/>
      <c r="G320" s="93"/>
      <c r="H320" s="93"/>
      <c r="I320" s="93"/>
      <c r="J320" s="93"/>
      <c r="K320" s="93"/>
      <c r="L320" s="93"/>
      <c r="M320" s="93"/>
      <c r="N320" s="93"/>
      <c r="O320" s="93"/>
      <c r="P320" s="93"/>
      <c r="Q320" s="93"/>
      <c r="R320" s="93"/>
      <c r="S320" s="93"/>
      <c r="T320" s="93"/>
      <c r="U320" s="93"/>
      <c r="V320" s="93"/>
      <c r="W320" s="93"/>
      <c r="X320" s="93"/>
      <c r="Y320" s="93"/>
      <c r="Z320" s="93"/>
      <c r="AA320" s="93"/>
      <c r="AB320" s="93"/>
      <c r="AC320" s="94"/>
      <c r="AD320" s="95"/>
    </row>
    <row r="321" spans="1:30" s="22" customFormat="1" x14ac:dyDescent="0.25">
      <c r="A321" s="91"/>
      <c r="B321" s="91"/>
      <c r="C321" s="91"/>
      <c r="D321" s="92"/>
      <c r="E321" s="93"/>
      <c r="F321" s="93"/>
      <c r="G321" s="93"/>
      <c r="H321" s="93"/>
      <c r="I321" s="93"/>
      <c r="J321" s="93"/>
      <c r="K321" s="93"/>
      <c r="L321" s="93"/>
      <c r="M321" s="93"/>
      <c r="N321" s="93"/>
      <c r="O321" s="93"/>
      <c r="P321" s="93"/>
      <c r="Q321" s="93"/>
      <c r="R321" s="93"/>
      <c r="S321" s="93"/>
      <c r="T321" s="93"/>
      <c r="U321" s="93"/>
      <c r="V321" s="93"/>
      <c r="W321" s="93"/>
      <c r="X321" s="93"/>
      <c r="Y321" s="93"/>
      <c r="Z321" s="93"/>
      <c r="AA321" s="93"/>
      <c r="AB321" s="93"/>
      <c r="AC321" s="94"/>
      <c r="AD321" s="95"/>
    </row>
    <row r="322" spans="1:30" s="22" customFormat="1" x14ac:dyDescent="0.25">
      <c r="A322" s="91"/>
      <c r="B322" s="91"/>
      <c r="C322" s="91"/>
      <c r="D322" s="92"/>
      <c r="E322" s="93"/>
      <c r="F322" s="93"/>
      <c r="G322" s="93"/>
      <c r="H322" s="93"/>
      <c r="I322" s="93"/>
      <c r="J322" s="93"/>
      <c r="K322" s="93"/>
      <c r="L322" s="93"/>
      <c r="M322" s="93"/>
      <c r="N322" s="93"/>
      <c r="O322" s="93"/>
      <c r="P322" s="93"/>
      <c r="Q322" s="93"/>
      <c r="R322" s="93"/>
      <c r="S322" s="93"/>
      <c r="T322" s="93"/>
      <c r="U322" s="93"/>
      <c r="V322" s="93"/>
      <c r="W322" s="93"/>
      <c r="X322" s="93"/>
      <c r="Y322" s="93"/>
      <c r="Z322" s="93"/>
      <c r="AA322" s="93"/>
      <c r="AB322" s="93"/>
      <c r="AC322" s="94"/>
      <c r="AD322" s="95"/>
    </row>
    <row r="323" spans="1:30" s="22" customFormat="1" x14ac:dyDescent="0.25">
      <c r="A323" s="91"/>
      <c r="B323" s="91"/>
      <c r="C323" s="91"/>
      <c r="D323" s="92"/>
      <c r="E323" s="93"/>
      <c r="F323" s="93"/>
      <c r="G323" s="93"/>
      <c r="H323" s="93"/>
      <c r="I323" s="93"/>
      <c r="J323" s="93"/>
      <c r="K323" s="93"/>
      <c r="L323" s="93"/>
      <c r="M323" s="93"/>
      <c r="N323" s="93"/>
      <c r="O323" s="93"/>
      <c r="P323" s="93"/>
      <c r="Q323" s="93"/>
      <c r="R323" s="93"/>
      <c r="S323" s="93"/>
      <c r="T323" s="93"/>
      <c r="U323" s="93"/>
      <c r="V323" s="93"/>
      <c r="W323" s="93"/>
      <c r="X323" s="93"/>
      <c r="Y323" s="93"/>
      <c r="Z323" s="93"/>
      <c r="AA323" s="93"/>
      <c r="AB323" s="93"/>
      <c r="AC323" s="94"/>
      <c r="AD323" s="95"/>
    </row>
    <row r="324" spans="1:30" s="22" customFormat="1" x14ac:dyDescent="0.25">
      <c r="A324" s="91"/>
      <c r="B324" s="91"/>
      <c r="C324" s="91"/>
      <c r="D324" s="92"/>
      <c r="E324" s="93"/>
      <c r="F324" s="93"/>
      <c r="G324" s="93"/>
      <c r="H324" s="93"/>
      <c r="I324" s="93"/>
      <c r="J324" s="93"/>
      <c r="K324" s="93"/>
      <c r="L324" s="93"/>
      <c r="M324" s="93"/>
      <c r="N324" s="93"/>
      <c r="O324" s="93"/>
      <c r="P324" s="93"/>
      <c r="Q324" s="93"/>
      <c r="R324" s="93"/>
      <c r="S324" s="93"/>
      <c r="T324" s="93"/>
      <c r="U324" s="93"/>
      <c r="V324" s="93"/>
      <c r="W324" s="93"/>
      <c r="X324" s="93"/>
      <c r="Y324" s="93"/>
      <c r="Z324" s="93"/>
      <c r="AA324" s="93"/>
      <c r="AB324" s="93"/>
      <c r="AC324" s="94"/>
      <c r="AD324" s="95"/>
    </row>
    <row r="325" spans="1:30" s="22" customFormat="1" x14ac:dyDescent="0.25">
      <c r="A325" s="91"/>
      <c r="B325" s="91"/>
      <c r="C325" s="91"/>
      <c r="D325" s="92"/>
      <c r="E325" s="93"/>
      <c r="F325" s="93"/>
      <c r="G325" s="93"/>
      <c r="H325" s="93"/>
      <c r="I325" s="93"/>
      <c r="J325" s="93"/>
      <c r="K325" s="93"/>
      <c r="L325" s="93"/>
      <c r="M325" s="93"/>
      <c r="N325" s="93"/>
      <c r="O325" s="93"/>
      <c r="P325" s="93"/>
      <c r="Q325" s="93"/>
      <c r="R325" s="93"/>
      <c r="S325" s="93"/>
      <c r="T325" s="93"/>
      <c r="U325" s="93"/>
      <c r="V325" s="93"/>
      <c r="W325" s="93"/>
      <c r="X325" s="93"/>
      <c r="Y325" s="93"/>
      <c r="Z325" s="93"/>
      <c r="AA325" s="93"/>
      <c r="AB325" s="93"/>
      <c r="AC325" s="94"/>
      <c r="AD325" s="95"/>
    </row>
    <row r="326" spans="1:30" s="22" customFormat="1" x14ac:dyDescent="0.25">
      <c r="A326" s="91"/>
      <c r="B326" s="91"/>
      <c r="C326" s="91"/>
      <c r="D326" s="92"/>
      <c r="E326" s="93"/>
      <c r="F326" s="93"/>
      <c r="G326" s="93"/>
      <c r="H326" s="93"/>
      <c r="I326" s="93"/>
      <c r="J326" s="93"/>
      <c r="K326" s="93"/>
      <c r="L326" s="93"/>
      <c r="M326" s="93"/>
      <c r="N326" s="93"/>
      <c r="O326" s="93"/>
      <c r="P326" s="93"/>
      <c r="Q326" s="93"/>
      <c r="R326" s="93"/>
      <c r="S326" s="93"/>
      <c r="T326" s="93"/>
      <c r="U326" s="93"/>
      <c r="V326" s="93"/>
      <c r="W326" s="93"/>
      <c r="X326" s="93"/>
      <c r="Y326" s="93"/>
      <c r="Z326" s="93"/>
      <c r="AA326" s="93"/>
      <c r="AB326" s="93"/>
      <c r="AC326" s="94"/>
      <c r="AD326" s="95"/>
    </row>
    <row r="327" spans="1:30" s="22" customFormat="1" x14ac:dyDescent="0.25">
      <c r="A327" s="91"/>
      <c r="B327" s="91"/>
      <c r="C327" s="91"/>
      <c r="D327" s="92"/>
      <c r="E327" s="93"/>
      <c r="F327" s="93"/>
      <c r="G327" s="93"/>
      <c r="H327" s="93"/>
      <c r="I327" s="93"/>
      <c r="J327" s="93"/>
      <c r="K327" s="93"/>
      <c r="L327" s="93"/>
      <c r="M327" s="93"/>
      <c r="N327" s="93"/>
      <c r="O327" s="93"/>
      <c r="P327" s="93"/>
      <c r="Q327" s="93"/>
      <c r="R327" s="93"/>
      <c r="S327" s="93"/>
      <c r="T327" s="93"/>
      <c r="U327" s="93"/>
      <c r="V327" s="93"/>
      <c r="W327" s="93"/>
      <c r="X327" s="93"/>
      <c r="Y327" s="93"/>
      <c r="Z327" s="93"/>
      <c r="AA327" s="93"/>
      <c r="AB327" s="93"/>
      <c r="AC327" s="94"/>
      <c r="AD327" s="95"/>
    </row>
    <row r="328" spans="1:30" s="22" customFormat="1" x14ac:dyDescent="0.25">
      <c r="A328" s="91"/>
      <c r="B328" s="91"/>
      <c r="C328" s="91"/>
      <c r="D328" s="92"/>
      <c r="E328" s="93"/>
      <c r="F328" s="93"/>
      <c r="G328" s="93"/>
      <c r="H328" s="93"/>
      <c r="I328" s="93"/>
      <c r="J328" s="93"/>
      <c r="K328" s="93"/>
      <c r="L328" s="93"/>
      <c r="M328" s="93"/>
      <c r="N328" s="93"/>
      <c r="O328" s="93"/>
      <c r="P328" s="93"/>
      <c r="Q328" s="93"/>
      <c r="R328" s="93"/>
      <c r="S328" s="93"/>
      <c r="T328" s="93"/>
      <c r="U328" s="93"/>
      <c r="V328" s="93"/>
      <c r="W328" s="93"/>
      <c r="X328" s="93"/>
      <c r="Y328" s="93"/>
      <c r="Z328" s="93"/>
      <c r="AA328" s="93"/>
      <c r="AB328" s="93"/>
      <c r="AC328" s="94"/>
      <c r="AD328" s="95"/>
    </row>
    <row r="329" spans="1:30" s="22" customFormat="1" x14ac:dyDescent="0.25">
      <c r="A329" s="91"/>
      <c r="B329" s="91"/>
      <c r="C329" s="91"/>
      <c r="D329" s="92"/>
      <c r="E329" s="93"/>
      <c r="F329" s="93"/>
      <c r="G329" s="93"/>
      <c r="H329" s="93"/>
      <c r="I329" s="93"/>
      <c r="J329" s="93"/>
      <c r="K329" s="93"/>
      <c r="L329" s="93"/>
      <c r="M329" s="93"/>
      <c r="N329" s="93"/>
      <c r="O329" s="93"/>
      <c r="P329" s="93"/>
      <c r="Q329" s="93"/>
      <c r="R329" s="93"/>
      <c r="S329" s="93"/>
      <c r="T329" s="93"/>
      <c r="U329" s="93"/>
      <c r="V329" s="93"/>
      <c r="W329" s="93"/>
      <c r="X329" s="93"/>
      <c r="Y329" s="93"/>
      <c r="Z329" s="93"/>
      <c r="AA329" s="93"/>
      <c r="AB329" s="93"/>
      <c r="AC329" s="94"/>
      <c r="AD329" s="95"/>
    </row>
    <row r="330" spans="1:30" s="22" customFormat="1" x14ac:dyDescent="0.25">
      <c r="A330" s="91"/>
      <c r="B330" s="91"/>
      <c r="C330" s="91"/>
      <c r="D330" s="92"/>
      <c r="E330" s="93"/>
      <c r="F330" s="93"/>
      <c r="G330" s="93"/>
      <c r="H330" s="93"/>
      <c r="I330" s="93"/>
      <c r="J330" s="93"/>
      <c r="K330" s="93"/>
      <c r="L330" s="93"/>
      <c r="M330" s="93"/>
      <c r="N330" s="93"/>
      <c r="O330" s="93"/>
      <c r="P330" s="93"/>
      <c r="Q330" s="93"/>
      <c r="R330" s="93"/>
      <c r="S330" s="93"/>
      <c r="T330" s="93"/>
      <c r="U330" s="93"/>
      <c r="V330" s="93"/>
      <c r="W330" s="93"/>
      <c r="X330" s="93"/>
      <c r="Y330" s="93"/>
      <c r="Z330" s="93"/>
      <c r="AA330" s="93"/>
      <c r="AB330" s="93"/>
      <c r="AC330" s="94"/>
      <c r="AD330" s="95"/>
    </row>
    <row r="331" spans="1:30" s="22" customFormat="1" x14ac:dyDescent="0.25">
      <c r="A331" s="91"/>
      <c r="B331" s="91"/>
      <c r="C331" s="91"/>
      <c r="D331" s="92"/>
      <c r="E331" s="93"/>
      <c r="F331" s="93"/>
      <c r="G331" s="93"/>
      <c r="H331" s="93"/>
      <c r="I331" s="93"/>
      <c r="J331" s="93"/>
      <c r="K331" s="93"/>
      <c r="L331" s="93"/>
      <c r="M331" s="93"/>
      <c r="N331" s="93"/>
      <c r="O331" s="93"/>
      <c r="P331" s="93"/>
      <c r="Q331" s="93"/>
      <c r="R331" s="93"/>
      <c r="S331" s="93"/>
      <c r="T331" s="93"/>
      <c r="U331" s="93"/>
      <c r="V331" s="93"/>
      <c r="W331" s="93"/>
      <c r="X331" s="93"/>
      <c r="Y331" s="93"/>
      <c r="Z331" s="93"/>
      <c r="AA331" s="93"/>
      <c r="AB331" s="93"/>
      <c r="AC331" s="94"/>
      <c r="AD331" s="95"/>
    </row>
    <row r="332" spans="1:30" s="22" customFormat="1" x14ac:dyDescent="0.25">
      <c r="A332" s="91"/>
      <c r="B332" s="91"/>
      <c r="C332" s="91"/>
      <c r="D332" s="92"/>
      <c r="E332" s="93"/>
      <c r="F332" s="93"/>
      <c r="G332" s="93"/>
      <c r="H332" s="93"/>
      <c r="I332" s="93"/>
      <c r="J332" s="93"/>
      <c r="K332" s="93"/>
      <c r="L332" s="93"/>
      <c r="M332" s="93"/>
      <c r="N332" s="93"/>
      <c r="O332" s="93"/>
      <c r="P332" s="93"/>
      <c r="Q332" s="93"/>
      <c r="R332" s="93"/>
      <c r="S332" s="93"/>
      <c r="T332" s="93"/>
      <c r="U332" s="93"/>
      <c r="V332" s="93"/>
      <c r="W332" s="93"/>
      <c r="X332" s="93"/>
      <c r="Y332" s="93"/>
      <c r="Z332" s="93"/>
      <c r="AA332" s="93"/>
      <c r="AB332" s="93"/>
      <c r="AC332" s="94"/>
      <c r="AD332" s="95"/>
    </row>
    <row r="333" spans="1:30" s="22" customFormat="1" x14ac:dyDescent="0.25">
      <c r="A333" s="91"/>
      <c r="B333" s="91"/>
      <c r="C333" s="91"/>
      <c r="D333" s="92"/>
      <c r="E333" s="93"/>
      <c r="F333" s="93"/>
      <c r="G333" s="93"/>
      <c r="H333" s="93"/>
      <c r="I333" s="93"/>
      <c r="J333" s="93"/>
      <c r="K333" s="93"/>
      <c r="L333" s="93"/>
      <c r="M333" s="93"/>
      <c r="N333" s="93"/>
      <c r="O333" s="93"/>
      <c r="P333" s="93"/>
      <c r="Q333" s="93"/>
      <c r="R333" s="93"/>
      <c r="S333" s="93"/>
      <c r="T333" s="93"/>
      <c r="U333" s="93"/>
      <c r="V333" s="93"/>
      <c r="W333" s="93"/>
      <c r="X333" s="93"/>
      <c r="Y333" s="93"/>
      <c r="Z333" s="93"/>
      <c r="AA333" s="93"/>
      <c r="AB333" s="93"/>
      <c r="AC333" s="94"/>
      <c r="AD333" s="95"/>
    </row>
    <row r="334" spans="1:30" s="22" customFormat="1" x14ac:dyDescent="0.25">
      <c r="A334" s="91"/>
      <c r="B334" s="91"/>
      <c r="C334" s="91"/>
      <c r="D334" s="92"/>
      <c r="E334" s="93"/>
      <c r="F334" s="93"/>
      <c r="G334" s="93"/>
      <c r="H334" s="93"/>
      <c r="I334" s="93"/>
      <c r="J334" s="93"/>
      <c r="K334" s="93"/>
      <c r="L334" s="93"/>
      <c r="M334" s="93"/>
      <c r="N334" s="93"/>
      <c r="O334" s="93"/>
      <c r="P334" s="93"/>
      <c r="Q334" s="93"/>
      <c r="R334" s="93"/>
      <c r="S334" s="93"/>
      <c r="T334" s="93"/>
      <c r="U334" s="93"/>
      <c r="V334" s="93"/>
      <c r="W334" s="93"/>
      <c r="X334" s="93"/>
      <c r="Y334" s="93"/>
      <c r="Z334" s="93"/>
      <c r="AA334" s="93"/>
      <c r="AB334" s="93"/>
      <c r="AC334" s="94"/>
      <c r="AD334" s="95"/>
    </row>
    <row r="335" spans="1:30" s="22" customFormat="1" x14ac:dyDescent="0.25">
      <c r="A335" s="91"/>
      <c r="B335" s="91"/>
      <c r="C335" s="91"/>
      <c r="D335" s="92"/>
      <c r="E335" s="93"/>
      <c r="F335" s="93"/>
      <c r="G335" s="93"/>
      <c r="H335" s="93"/>
      <c r="I335" s="93"/>
      <c r="J335" s="93"/>
      <c r="K335" s="93"/>
      <c r="L335" s="93"/>
      <c r="M335" s="93"/>
      <c r="N335" s="93"/>
      <c r="O335" s="93"/>
      <c r="P335" s="93"/>
      <c r="Q335" s="93"/>
      <c r="R335" s="93"/>
      <c r="S335" s="93"/>
      <c r="T335" s="93"/>
      <c r="U335" s="93"/>
      <c r="V335" s="93"/>
      <c r="W335" s="93"/>
      <c r="X335" s="93"/>
      <c r="Y335" s="93"/>
      <c r="Z335" s="93"/>
      <c r="AA335" s="93"/>
      <c r="AB335" s="93"/>
      <c r="AC335" s="94"/>
      <c r="AD335" s="95"/>
    </row>
    <row r="336" spans="1:30" s="22" customFormat="1" x14ac:dyDescent="0.25">
      <c r="A336" s="91"/>
      <c r="B336" s="91"/>
      <c r="C336" s="91"/>
      <c r="D336" s="92"/>
      <c r="E336" s="93"/>
      <c r="F336" s="93"/>
      <c r="G336" s="93"/>
      <c r="H336" s="93"/>
      <c r="I336" s="93"/>
      <c r="J336" s="93"/>
      <c r="K336" s="93"/>
      <c r="L336" s="93"/>
      <c r="M336" s="93"/>
      <c r="N336" s="93"/>
      <c r="O336" s="93"/>
      <c r="P336" s="93"/>
      <c r="Q336" s="93"/>
      <c r="R336" s="93"/>
      <c r="S336" s="93"/>
      <c r="T336" s="93"/>
      <c r="U336" s="93"/>
      <c r="V336" s="93"/>
      <c r="W336" s="93"/>
      <c r="X336" s="93"/>
      <c r="Y336" s="93"/>
      <c r="Z336" s="93"/>
      <c r="AA336" s="93"/>
      <c r="AB336" s="93"/>
      <c r="AC336" s="94"/>
      <c r="AD336" s="95"/>
    </row>
    <row r="337" spans="1:30" s="22" customFormat="1" x14ac:dyDescent="0.25">
      <c r="A337" s="91"/>
      <c r="B337" s="91"/>
      <c r="C337" s="91"/>
      <c r="D337" s="92"/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3"/>
      <c r="W337" s="93"/>
      <c r="X337" s="93"/>
      <c r="Y337" s="93"/>
      <c r="Z337" s="93"/>
      <c r="AA337" s="93"/>
      <c r="AB337" s="93"/>
      <c r="AC337" s="94"/>
      <c r="AD337" s="95"/>
    </row>
    <row r="338" spans="1:30" s="22" customFormat="1" x14ac:dyDescent="0.25">
      <c r="A338" s="91"/>
      <c r="B338" s="91"/>
      <c r="C338" s="91"/>
      <c r="D338" s="92"/>
      <c r="E338" s="93"/>
      <c r="F338" s="93"/>
      <c r="G338" s="93"/>
      <c r="H338" s="93"/>
      <c r="I338" s="93"/>
      <c r="J338" s="93"/>
      <c r="K338" s="93"/>
      <c r="L338" s="93"/>
      <c r="M338" s="93"/>
      <c r="N338" s="93"/>
      <c r="O338" s="93"/>
      <c r="P338" s="93"/>
      <c r="Q338" s="93"/>
      <c r="R338" s="93"/>
      <c r="S338" s="93"/>
      <c r="T338" s="93"/>
      <c r="U338" s="93"/>
      <c r="V338" s="93"/>
      <c r="W338" s="93"/>
      <c r="X338" s="93"/>
      <c r="Y338" s="93"/>
      <c r="Z338" s="93"/>
      <c r="AA338" s="93"/>
      <c r="AB338" s="93"/>
      <c r="AC338" s="94"/>
      <c r="AD338" s="95"/>
    </row>
    <row r="339" spans="1:30" s="22" customFormat="1" x14ac:dyDescent="0.25">
      <c r="A339" s="91"/>
      <c r="B339" s="91"/>
      <c r="C339" s="91"/>
      <c r="D339" s="92"/>
      <c r="E339" s="93"/>
      <c r="F339" s="93"/>
      <c r="G339" s="93"/>
      <c r="H339" s="93"/>
      <c r="I339" s="93"/>
      <c r="J339" s="93"/>
      <c r="K339" s="93"/>
      <c r="L339" s="93"/>
      <c r="M339" s="93"/>
      <c r="N339" s="93"/>
      <c r="O339" s="93"/>
      <c r="P339" s="93"/>
      <c r="Q339" s="93"/>
      <c r="R339" s="93"/>
      <c r="S339" s="93"/>
      <c r="T339" s="93"/>
      <c r="U339" s="93"/>
      <c r="V339" s="93"/>
      <c r="W339" s="93"/>
      <c r="X339" s="93"/>
      <c r="Y339" s="93"/>
      <c r="Z339" s="93"/>
      <c r="AA339" s="93"/>
      <c r="AB339" s="93"/>
      <c r="AC339" s="94"/>
      <c r="AD339" s="95"/>
    </row>
  </sheetData>
  <mergeCells count="5">
    <mergeCell ref="A1:AD1"/>
    <mergeCell ref="A2:AD2"/>
    <mergeCell ref="B30:E30"/>
    <mergeCell ref="H30:S30"/>
    <mergeCell ref="U30:AD30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I39" sqref="I39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7"/>
      <c r="B1" s="207"/>
      <c r="C1" s="207"/>
      <c r="D1" s="207"/>
      <c r="E1" s="207"/>
      <c r="F1" s="207"/>
      <c r="G1" s="207"/>
    </row>
    <row r="2" spans="1:9" s="12" customFormat="1" ht="12" x14ac:dyDescent="0.2">
      <c r="A2" s="207" t="s">
        <v>0</v>
      </c>
      <c r="B2" s="207"/>
      <c r="C2" s="207"/>
      <c r="D2" s="207"/>
      <c r="E2" s="207"/>
      <c r="F2" s="207"/>
      <c r="G2" s="207"/>
    </row>
    <row r="3" spans="1:9" s="12" customFormat="1" ht="12" x14ac:dyDescent="0.2">
      <c r="A3" s="209" t="s">
        <v>43</v>
      </c>
      <c r="B3" s="209"/>
      <c r="C3" s="209"/>
      <c r="D3" s="209"/>
      <c r="E3" s="209"/>
      <c r="F3" s="209"/>
      <c r="G3" s="209"/>
    </row>
    <row r="4" spans="1:9" s="12" customFormat="1" ht="12" x14ac:dyDescent="0.2">
      <c r="A4" s="209" t="s">
        <v>120</v>
      </c>
      <c r="B4" s="209"/>
      <c r="C4" s="209"/>
      <c r="D4" s="209"/>
      <c r="E4" s="209"/>
      <c r="F4" s="209"/>
      <c r="G4" s="209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8" t="s">
        <v>44</v>
      </c>
      <c r="B11" s="208"/>
      <c r="C11" s="208"/>
      <c r="D11" s="208"/>
      <c r="E11" s="208"/>
      <c r="F11" s="208"/>
      <c r="G11" s="208"/>
      <c r="H11" s="10"/>
      <c r="I11" s="10"/>
    </row>
    <row r="12" spans="1:9" x14ac:dyDescent="0.25">
      <c r="A12" s="208"/>
      <c r="B12" s="208"/>
      <c r="C12" s="208"/>
      <c r="D12" s="208"/>
      <c r="E12" s="208"/>
      <c r="F12" s="208"/>
      <c r="G12" s="208"/>
      <c r="H12" s="10"/>
      <c r="I12" s="10"/>
    </row>
    <row r="13" spans="1:9" x14ac:dyDescent="0.25">
      <c r="A13" s="208"/>
      <c r="B13" s="208"/>
      <c r="C13" s="208"/>
      <c r="D13" s="208"/>
      <c r="E13" s="208"/>
      <c r="F13" s="208"/>
      <c r="G13" s="208"/>
      <c r="H13" s="10"/>
      <c r="I13" s="10"/>
    </row>
    <row r="14" spans="1:9" x14ac:dyDescent="0.25">
      <c r="A14" s="208"/>
      <c r="B14" s="208"/>
      <c r="C14" s="208"/>
      <c r="D14" s="208"/>
      <c r="E14" s="208"/>
      <c r="F14" s="208"/>
      <c r="G14" s="208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Progra.2019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2019-02-13T17:17:14Z</dcterms:modified>
</cp:coreProperties>
</file>