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6 JUNIO 2020\6 INCISO I ESTADOS FINANCIEROS MUENSUALES\"/>
    </mc:Choice>
  </mc:AlternateContent>
  <bookViews>
    <workbookView xWindow="0" yWindow="0" windowWidth="28800" windowHeight="12135"/>
  </bookViews>
  <sheets>
    <sheet name="Ing-Egre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1" i="1"/>
  <c r="B30" i="1" l="1"/>
  <c r="B29" i="1" s="1"/>
  <c r="B28" i="1"/>
  <c r="B27" i="1"/>
  <c r="B23" i="1"/>
  <c r="B22" i="1"/>
  <c r="B21" i="1"/>
  <c r="B15" i="1"/>
  <c r="B14" i="1"/>
  <c r="B12" i="1"/>
  <c r="B7" i="1"/>
  <c r="B6" i="1"/>
  <c r="B9" i="1" l="1"/>
  <c r="B5" i="1"/>
  <c r="B26" i="1"/>
  <c r="B38" i="1" l="1"/>
</calcChain>
</file>

<file path=xl/sharedStrings.xml><?xml version="1.0" encoding="utf-8"?>
<sst xmlns="http://schemas.openxmlformats.org/spreadsheetml/2006/main" count="38" uniqueCount="38">
  <si>
    <t>MUNICIPIO DE SAN JUANITO DE ESCOBEDO JALISCO</t>
  </si>
  <si>
    <t>RELACION DE INGRESOS</t>
  </si>
  <si>
    <t>DEL 1 AL 31 DE MAYO DE 2020</t>
  </si>
  <si>
    <t>C  O  N  C  E  P  T  O</t>
  </si>
  <si>
    <t>SUBTOTAL</t>
  </si>
  <si>
    <t>TOTAL</t>
  </si>
  <si>
    <t>I M P U E S T O S</t>
  </si>
  <si>
    <t>PREDIOS RUSTICOS</t>
  </si>
  <si>
    <t>PREDIOS URBANOS</t>
  </si>
  <si>
    <t>ADQUISICION DE DEPARTAMENTOS, VIVIENDAS Y CASA PARA HABITACION</t>
  </si>
  <si>
    <t>D E R E C H O S</t>
  </si>
  <si>
    <t>PUESTOS PERMANENTES Y EVENTUALES</t>
  </si>
  <si>
    <t>VENTA DE GAVETAS EN CEMENTERIOS PÚBLICOS A PERPETUIDAD</t>
  </si>
  <si>
    <t>LICENCIAS, PERMISOS DE GIROS CON VENTA DE BEBIDAS ALACOHOLICAS</t>
  </si>
  <si>
    <t>LICENCIAS</t>
  </si>
  <si>
    <t>LICENCIAS DE CONSTRUCCION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</si>
  <si>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</si>
  <si>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</si>
  <si>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</si>
  <si>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</si>
  <si>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</si>
  <si>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</si>
  <si>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REGISTRO CIVIL</t>
  </si>
  <si>
    <t>EXPEDICION DE CERTIFICADOS, CERTIFICACIONES Y CONSTANCIAS</t>
  </si>
  <si>
    <t>CERTIFICACIONES CATASTRALES</t>
  </si>
  <si>
    <t>REVISION Y AUTORIZACION DE AVALUOS</t>
  </si>
  <si>
    <t>APERTURA DE CUENTAS</t>
  </si>
  <si>
    <t>P R O D U C T O S</t>
  </si>
  <si>
    <t>FORMAS Y EDICIONES IMPRESAS</t>
  </si>
  <si>
    <t>OTROS PRODUCTOS NO ESPECIFICADOS</t>
  </si>
  <si>
    <t>APROVECHAMIENTOS</t>
  </si>
  <si>
    <t>INFRACCIONES</t>
  </si>
  <si>
    <t>P A R T I C I P A C I O N E S</t>
  </si>
  <si>
    <t>FEDERALES</t>
  </si>
  <si>
    <t>ESTATALES</t>
  </si>
  <si>
    <t>A P O R T A C I O N E S</t>
  </si>
  <si>
    <t>FONDO DE INFRAESTRUCTURA SOCIAL MUNICIPAL</t>
  </si>
  <si>
    <t xml:space="preserve"> FONDO DE FORTALECIMIENTO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</si>
</sst>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5" xfId="0" applyFill="1" applyBorder="1" applyAlignment="1">
      <alignment horizontal="center"/>
    </xf>
    <xf numFmtId="0" fontId="5" fillId="0" borderId="6" xfId="0" applyFont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0" fillId="0" borderId="2" xfId="0" applyBorder="1" applyAlignment="1">
      <alignment wrapText="1"/>
    </xf>
    <xf numFmtId="0" fontId="3" fillId="2" borderId="7" xfId="0" applyFont="1" applyFill="1" applyBorder="1" applyAlignment="1">
      <alignment horizontal="center"/>
    </xf>
    <xf numFmtId="43" fontId="5" fillId="0" borderId="2" xfId="1" applyFont="1" applyBorder="1" applyAlignment="1">
      <alignment horizontal="center" wrapText="1"/>
    </xf>
    <xf numFmtId="43" fontId="5" fillId="0" borderId="2" xfId="1" applyFont="1" applyBorder="1" applyAlignment="1">
      <alignment wrapText="1"/>
    </xf>
    <xf numFmtId="43" fontId="5" fillId="0" borderId="4" xfId="1" applyFont="1" applyBorder="1" applyAlignment="1">
      <alignment wrapText="1"/>
    </xf>
    <xf numFmtId="43" fontId="5" fillId="0" borderId="2" xfId="1" applyFont="1" applyFill="1" applyBorder="1" applyAlignment="1">
      <alignment wrapText="1"/>
    </xf>
    <xf numFmtId="43" fontId="6" fillId="2" borderId="7" xfId="1" applyFont="1" applyFill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6" fillId="2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wrapText="1"/>
    </xf>
    <xf numFmtId="43" fontId="5" fillId="3" borderId="7" xfId="1" applyFont="1" applyFill="1" applyBorder="1" applyAlignment="1">
      <alignment wrapText="1"/>
    </xf>
    <xf numFmtId="0" fontId="4" fillId="3" borderId="5" xfId="0" applyFont="1" applyFill="1" applyBorder="1" applyAlignment="1">
      <alignment horizontal="left" wrapText="1"/>
    </xf>
    <xf numFmtId="43" fontId="5" fillId="3" borderId="7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A44" sqref="A44"/>
    </sheetView>
  </sheetViews>
  <sheetFormatPr baseColWidth="10" defaultRowHeight="15" x14ac:dyDescent="0.25"/>
  <cols>
    <col min="1" max="1" width="39.28515625" customWidth="1"/>
    <col min="2" max="2" width="13.28515625" customWidth="1"/>
    <col min="3" max="3" width="13.140625" bestFit="1" customWidth="1"/>
  </cols>
  <sheetData>
    <row r="1" spans="1:2" x14ac:dyDescent="0.25">
      <c r="A1" s="19" t="s">
        <v>0</v>
      </c>
      <c r="B1" s="19"/>
    </row>
    <row r="2" spans="1:2" x14ac:dyDescent="0.25">
      <c r="A2" s="20" t="s">
        <v>1</v>
      </c>
      <c r="B2" s="20"/>
    </row>
    <row r="3" spans="1:2" x14ac:dyDescent="0.25">
      <c r="A3" s="21" t="s">
        <v>2</v>
      </c>
      <c r="B3" s="21"/>
    </row>
    <row r="4" spans="1:2" x14ac:dyDescent="0.25">
      <c r="A4" s="1" t="s">
        <v>3</v>
      </c>
      <c r="B4" s="6" t="s">
        <v>4</v>
      </c>
    </row>
    <row r="5" spans="1:2" s="3" customFormat="1" x14ac:dyDescent="0.25">
      <c r="A5" s="17" t="s">
        <v>6</v>
      </c>
      <c r="B5" s="18">
        <f>SUM(B6:B8)</f>
        <v>38640.5</v>
      </c>
    </row>
    <row r="6" spans="1:2" s="3" customFormat="1" x14ac:dyDescent="0.25">
      <c r="A6" s="2" t="s">
        <v>7</v>
      </c>
      <c r="B6" s="7">
        <f>6099.42</f>
        <v>6099.42</v>
      </c>
    </row>
    <row r="7" spans="1:2" s="3" customFormat="1" x14ac:dyDescent="0.25">
      <c r="A7" s="2" t="s">
        <v>8</v>
      </c>
      <c r="B7" s="8">
        <f>15957.43+1379.54+1920.06</f>
        <v>19257.030000000002</v>
      </c>
    </row>
    <row r="8" spans="1:2" s="3" customFormat="1" ht="26.25" x14ac:dyDescent="0.25">
      <c r="A8" s="2" t="s">
        <v>9</v>
      </c>
      <c r="B8" s="8">
        <v>13284.05</v>
      </c>
    </row>
    <row r="9" spans="1:2" s="3" customFormat="1" x14ac:dyDescent="0.25">
      <c r="A9" s="15" t="s">
        <v>10</v>
      </c>
      <c r="B9" s="16">
        <f>SUM(B10:B25)</f>
        <v>113114.01000000001</v>
      </c>
    </row>
    <row r="10" spans="1:2" s="3" customFormat="1" x14ac:dyDescent="0.25">
      <c r="A10" s="2" t="s">
        <v>11</v>
      </c>
      <c r="B10" s="8">
        <v>8494</v>
      </c>
    </row>
    <row r="11" spans="1:2" s="3" customFormat="1" ht="26.25" x14ac:dyDescent="0.25">
      <c r="A11" s="2" t="s">
        <v>12</v>
      </c>
      <c r="B11" s="8">
        <v>814</v>
      </c>
    </row>
    <row r="12" spans="1:2" s="3" customFormat="1" ht="26.25" x14ac:dyDescent="0.25">
      <c r="A12" s="2" t="s">
        <v>13</v>
      </c>
      <c r="B12" s="8">
        <f>9835+3149</f>
        <v>12984</v>
      </c>
    </row>
    <row r="13" spans="1:2" s="3" customFormat="1" x14ac:dyDescent="0.25">
      <c r="A13" s="2" t="s">
        <v>14</v>
      </c>
      <c r="B13" s="8">
        <v>6023</v>
      </c>
    </row>
    <row r="14" spans="1:2" s="3" customFormat="1" x14ac:dyDescent="0.25">
      <c r="A14" s="2" t="s">
        <v>15</v>
      </c>
      <c r="B14" s="8">
        <f>140+78+170+34+340+408+218</f>
        <v>1388</v>
      </c>
    </row>
    <row r="15" spans="1:2" s="3" customFormat="1" x14ac:dyDescent="0.25">
      <c r="A15" s="2" t="s">
        <v>16</v>
      </c>
      <c r="B15" s="8">
        <f>50+52+52+52+51+31+72+37</f>
        <v>397</v>
      </c>
    </row>
    <row r="16" spans="1:2" s="3" customFormat="1" x14ac:dyDescent="0.25">
      <c r="A16" s="2" t="s">
        <v>17</v>
      </c>
      <c r="B16" s="10">
        <v>174</v>
      </c>
    </row>
    <row r="17" spans="1:3" s="3" customFormat="1" x14ac:dyDescent="0.25">
      <c r="A17" s="2" t="s">
        <v>18</v>
      </c>
      <c r="B17" s="8">
        <v>45563.22</v>
      </c>
    </row>
    <row r="18" spans="1:3" s="3" customFormat="1" ht="26.25" x14ac:dyDescent="0.25">
      <c r="A18" s="2" t="s">
        <v>19</v>
      </c>
      <c r="B18" s="8">
        <v>11834.6</v>
      </c>
    </row>
    <row r="19" spans="1:3" s="3" customFormat="1" ht="26.25" x14ac:dyDescent="0.25">
      <c r="A19" s="2" t="s">
        <v>20</v>
      </c>
      <c r="B19" s="8">
        <v>1775.19</v>
      </c>
    </row>
    <row r="20" spans="1:3" s="3" customFormat="1" x14ac:dyDescent="0.25">
      <c r="A20" s="2" t="s">
        <v>21</v>
      </c>
      <c r="B20" s="8">
        <v>12606</v>
      </c>
    </row>
    <row r="21" spans="1:3" s="3" customFormat="1" x14ac:dyDescent="0.25">
      <c r="A21" s="2" t="s">
        <v>22</v>
      </c>
      <c r="B21" s="8">
        <f>9162*80%</f>
        <v>7329.6</v>
      </c>
    </row>
    <row r="22" spans="1:3" s="3" customFormat="1" ht="26.25" x14ac:dyDescent="0.25">
      <c r="A22" s="2" t="s">
        <v>23</v>
      </c>
      <c r="B22" s="8">
        <f>9162*20%</f>
        <v>1832.4</v>
      </c>
    </row>
    <row r="23" spans="1:3" s="3" customFormat="1" x14ac:dyDescent="0.25">
      <c r="A23" s="2" t="s">
        <v>24</v>
      </c>
      <c r="B23" s="8">
        <f>145+435</f>
        <v>580</v>
      </c>
    </row>
    <row r="24" spans="1:3" s="3" customFormat="1" x14ac:dyDescent="0.25">
      <c r="A24" s="2" t="s">
        <v>25</v>
      </c>
      <c r="B24" s="8">
        <v>520</v>
      </c>
    </row>
    <row r="25" spans="1:3" s="3" customFormat="1" x14ac:dyDescent="0.25">
      <c r="A25" s="2" t="s">
        <v>26</v>
      </c>
      <c r="B25" s="8">
        <v>799</v>
      </c>
    </row>
    <row r="26" spans="1:3" s="3" customFormat="1" x14ac:dyDescent="0.25">
      <c r="A26" s="15" t="s">
        <v>27</v>
      </c>
      <c r="B26" s="16">
        <f>SUM(B27:B28)</f>
        <v>11490</v>
      </c>
    </row>
    <row r="27" spans="1:3" s="3" customFormat="1" x14ac:dyDescent="0.25">
      <c r="A27" s="2" t="s">
        <v>28</v>
      </c>
      <c r="B27" s="8">
        <f>6381.66-369.66</f>
        <v>6012</v>
      </c>
    </row>
    <row r="28" spans="1:3" s="3" customFormat="1" x14ac:dyDescent="0.25">
      <c r="A28" s="2" t="s">
        <v>29</v>
      </c>
      <c r="B28" s="8">
        <f>207177.99-1083.99-616-200000</f>
        <v>5478</v>
      </c>
    </row>
    <row r="29" spans="1:3" s="3" customFormat="1" x14ac:dyDescent="0.25">
      <c r="A29" s="15" t="s">
        <v>30</v>
      </c>
      <c r="B29" s="16">
        <f>SUM(B30)</f>
        <v>6547.3899999999994</v>
      </c>
    </row>
    <row r="30" spans="1:3" s="3" customFormat="1" x14ac:dyDescent="0.25">
      <c r="A30" s="2" t="s">
        <v>31</v>
      </c>
      <c r="B30" s="8">
        <f>3368.76+369.66+369.66+369.66+369.66+1083.99+616</f>
        <v>6547.3899999999994</v>
      </c>
    </row>
    <row r="31" spans="1:3" s="3" customFormat="1" x14ac:dyDescent="0.25">
      <c r="A31" s="15" t="s">
        <v>32</v>
      </c>
      <c r="B31" s="16">
        <f>SUM(B32:B33)</f>
        <v>2216398.6500000004</v>
      </c>
      <c r="C31" s="4"/>
    </row>
    <row r="32" spans="1:3" s="3" customFormat="1" x14ac:dyDescent="0.25">
      <c r="A32" s="2" t="s">
        <v>33</v>
      </c>
      <c r="B32" s="8">
        <v>2212191.4500000002</v>
      </c>
      <c r="C32" s="4"/>
    </row>
    <row r="33" spans="1:3" s="3" customFormat="1" x14ac:dyDescent="0.25">
      <c r="A33" s="2" t="s">
        <v>34</v>
      </c>
      <c r="B33" s="8">
        <v>4207.2</v>
      </c>
      <c r="C33" s="4"/>
    </row>
    <row r="34" spans="1:3" s="3" customFormat="1" x14ac:dyDescent="0.25">
      <c r="A34" s="15" t="s">
        <v>35</v>
      </c>
      <c r="B34" s="16">
        <f>SUM(B35:B36)</f>
        <v>1058766.47</v>
      </c>
      <c r="C34" s="4"/>
    </row>
    <row r="35" spans="1:3" s="3" customFormat="1" ht="26.25" x14ac:dyDescent="0.25">
      <c r="A35" s="2" t="s">
        <v>36</v>
      </c>
      <c r="B35" s="8">
        <v>495170.8</v>
      </c>
      <c r="C35" s="4"/>
    </row>
    <row r="36" spans="1:3" s="3" customFormat="1" x14ac:dyDescent="0.25">
      <c r="A36" s="12" t="s">
        <v>37</v>
      </c>
      <c r="B36" s="9">
        <v>563595.67000000004</v>
      </c>
      <c r="C36" s="4"/>
    </row>
    <row r="37" spans="1:3" s="3" customFormat="1" x14ac:dyDescent="0.25">
      <c r="A37" s="13"/>
      <c r="B37" s="5"/>
    </row>
    <row r="38" spans="1:3" s="3" customFormat="1" x14ac:dyDescent="0.25">
      <c r="A38" s="14" t="s">
        <v>5</v>
      </c>
      <c r="B38" s="11">
        <f>SUM(B5,B9,B26,B29,B31,B34)</f>
        <v>3444957.0200000005</v>
      </c>
    </row>
  </sheetData>
  <mergeCells count="3">
    <mergeCell ref="A1:B1"/>
    <mergeCell ref="A2:B2"/>
    <mergeCell ref="A3:B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Ing-Egre 2020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Tesoreria</cp:lastModifiedBy>
  <cp:lastPrinted>2020-08-06T20:14:16Z</cp:lastPrinted>
  <dcterms:created xsi:type="dcterms:W3CDTF">2020-06-22T15:15:35Z</dcterms:created>
  <dcterms:modified xsi:type="dcterms:W3CDTF">2020-08-06T20:14:28Z</dcterms:modified>
</cp:coreProperties>
</file>