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8 AGOSTO 2020\6 PENDIENTE  INCISO I ESTADOS FINANCIEROS MUENSUAL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49" i="1"/>
  <c r="D47" i="1"/>
  <c r="D42" i="1"/>
  <c r="D26" i="1"/>
  <c r="D11" i="1"/>
  <c r="D5" i="1"/>
  <c r="D54" i="1" s="1"/>
  <c r="B32" i="1"/>
  <c r="B29" i="1"/>
  <c r="B24" i="1"/>
  <c r="B28" i="1"/>
  <c r="B27" i="1" s="1"/>
  <c r="B20" i="1"/>
  <c r="B12" i="1"/>
  <c r="B8" i="1" s="1"/>
  <c r="B7" i="1"/>
  <c r="B6" i="1"/>
  <c r="B5" i="1" s="1"/>
  <c r="B54" i="1" s="1"/>
</calcChain>
</file>

<file path=xl/sharedStrings.xml><?xml version="1.0" encoding="utf-8"?>
<sst xmlns="http://schemas.openxmlformats.org/spreadsheetml/2006/main" count="88" uniqueCount="85">
  <si>
    <t>MUNICIPIO DE SAN JUANITO DE ESCOBEDO JALISCO</t>
  </si>
  <si>
    <t>DEL 1 AL 31 DE JULIO DE 2020</t>
  </si>
  <si>
    <t>C  O  N  C  E  P  T  O</t>
  </si>
  <si>
    <t>SUBTOTAL</t>
  </si>
  <si>
    <t>TOTAL</t>
  </si>
  <si>
    <t>I M P U E S T O S</t>
  </si>
  <si>
    <t>PREDIOS RUSTICOS</t>
  </si>
  <si>
    <t>PREDIOS URBANOS</t>
  </si>
  <si>
    <t>D E R E C H O S</t>
  </si>
  <si>
    <t>PUESTOS PERMANENTES Y EVENTUALES</t>
  </si>
  <si>
    <t>VENTA DE GAVETAS EN CEMENTERIOS PÚBLICOS A PERPETUIDAD</t>
  </si>
  <si>
    <t>LICENCIAS, PERMISOS DE GIROS CON VENTA DE BEBIDAS ALACOHOLICAS</t>
  </si>
  <si>
    <t>LICENCIAS</t>
  </si>
  <si>
    <t>LICENCIAS DE CONSTRUCCION</t>
  </si>
  <si>
    <t>DESIGNACION DE NUMERO OFICIAL</t>
  </si>
  <si>
    <t>INHUMACIONES Y REINHUMACIONES</t>
  </si>
  <si>
    <t>SERVICIO DOMESTICO DE AGUA POTABLE</t>
  </si>
  <si>
    <t>20% PARA EL SANEAMIENTO DE LAS AGUAS RESIDUALES</t>
  </si>
  <si>
    <t>3% PARA LA INFRAESTRUCTURA BASICA EXISTENTE</t>
  </si>
  <si>
    <t>AUTORIZACION DE MATANZA</t>
  </si>
  <si>
    <t>REGISTRO CIVIL</t>
  </si>
  <si>
    <t>EXPEDICION DE CERTIFICADOS, CERTIFICACIONES Y CONSTANCIAS</t>
  </si>
  <si>
    <t>CERTIFICACIONES CATASTRALES</t>
  </si>
  <si>
    <t>REVISION Y AUTORIZACION DE AVALUOS</t>
  </si>
  <si>
    <t>P R O D U C T O S</t>
  </si>
  <si>
    <t>FORMAS Y EDICIONES IMPRESAS</t>
  </si>
  <si>
    <t>OTROS PRODUCTOS NO ESPECIFICADOS</t>
  </si>
  <si>
    <t>APROVECHAMIENTOS</t>
  </si>
  <si>
    <t>INFRACCIONES</t>
  </si>
  <si>
    <t>P A R T I C I P A C I O N E S</t>
  </si>
  <si>
    <t>FEDERALES</t>
  </si>
  <si>
    <t>ESTATALES</t>
  </si>
  <si>
    <t>A P O R T A C I O N E S</t>
  </si>
  <si>
    <t>FONDO DE INFRAESTRUCTURA SOCIAL MUNICIPAL</t>
  </si>
  <si>
    <t xml:space="preserve"> FONDO DE FORTALECIMIENTO MUNICIPAL</t>
  </si>
  <si>
    <t>SERVICIOS PERSONALES</t>
  </si>
  <si>
    <t>DIETAS</t>
  </si>
  <si>
    <t>SUELDOS BASE PERSONAL PERMANENTE</t>
  </si>
  <si>
    <t>SUELDOS BASE PERSONAL EVENTUAL</t>
  </si>
  <si>
    <t>HORAS EXTRAORDINARIAS</t>
  </si>
  <si>
    <t>OTRAS PRESTACIONES SOCIALES Y ECONOMICAS</t>
  </si>
  <si>
    <t>MATERIALES Y SUMINISTROS</t>
  </si>
  <si>
    <t>MATERIALES, UTILES Y EQUIPOS MENORES DE OFICINA</t>
  </si>
  <si>
    <t>MATERIAL IMPRESO E INFORMACION DIGITAL</t>
  </si>
  <si>
    <t>MATERIAL DE LIMPIEZA</t>
  </si>
  <si>
    <t>MATERIALES PARA EL REGISTRO E IDENTIFICACION DE BIENES Y PERSONAS</t>
  </si>
  <si>
    <t>PRODUCTOS ALIMENTICIOS PARA PERSONAS</t>
  </si>
  <si>
    <t>MATERIAL ELECTRICO Y ELECTRONICO</t>
  </si>
  <si>
    <t>OTROS MATERIALES Y ARTICULOS DE CONSTRUCCION Y REPARACION</t>
  </si>
  <si>
    <t>FERTILIZANTES, PESTICIDAS Y OTROS AGROQUIMICOS</t>
  </si>
  <si>
    <t>MEDICINAS Y PRODUCTOS FARMACEUTICOS</t>
  </si>
  <si>
    <t>MATERIALES ACCESORIOS Y SUMINISTROS MEDICOS</t>
  </si>
  <si>
    <t>COMBUSTIBLES LUBRICANTES Y ADITIVOS</t>
  </si>
  <si>
    <t>ARTICULOS DEPORTIVOS</t>
  </si>
  <si>
    <t>REFACCIONES Y ACCESORIOS MENORES DE EQUIPO DE TRANSPORTE</t>
  </si>
  <si>
    <t>REFACCIONES Y ACCESORIOS MENORES DE MAQUINARIA Y OTROS EQUIPOS</t>
  </si>
  <si>
    <t>SERVICIOS GENERALES</t>
  </si>
  <si>
    <t>ENERGIA ELECTRICA</t>
  </si>
  <si>
    <t>AGUA</t>
  </si>
  <si>
    <t>TELEFONIA TRADICIONAL</t>
  </si>
  <si>
    <t>ARRENDAMIENTO DE TERRENOS</t>
  </si>
  <si>
    <t>ARRENDANIENTO DE EDIFICIOS</t>
  </si>
  <si>
    <t>ARRENDAMIENTO DE MAQUINARIA</t>
  </si>
  <si>
    <t>OTROS ARRENDAMIENTOS</t>
  </si>
  <si>
    <t>SERVICIOS LEGALES DE CONTABILIDAD Y RELACIONADOS</t>
  </si>
  <si>
    <t>COMISIONES Y SERVICIOS BANCARIOS</t>
  </si>
  <si>
    <t>FLETES Y MANIOBRAS</t>
  </si>
  <si>
    <t>CONSERVACION Y MANTENIMIENTO MENOR DE INMUEBLES</t>
  </si>
  <si>
    <t>REPARACION Y MANTENIMIENTO DE EQUIPO DE TRANSPORTE</t>
  </si>
  <si>
    <t>INSTALACION, REPARACION, Y MANTENIMIENTO DE MAQUINARIA Y OTROS EQ.</t>
  </si>
  <si>
    <t>VIATICOS EN EL PAIS</t>
  </si>
  <si>
    <t>GASTOS DE ORDEN SOCIAL Y CULTURAL</t>
  </si>
  <si>
    <t>TRANSFERENCIAS SUBSIDIOS Y OTRAS AYUDAS</t>
  </si>
  <si>
    <t>TRANSFERENCIAS AL DIF MUNICIPAL</t>
  </si>
  <si>
    <t>AYUDAS SOCIALES A PERSONAS</t>
  </si>
  <si>
    <t>AYUDAS A INSTITUCIONES SIN FINES DE LUCRO</t>
  </si>
  <si>
    <t>JUBILACIONES</t>
  </si>
  <si>
    <t>BIENES MUEBLES E INMUEBLES</t>
  </si>
  <si>
    <t>HERRAMIENTAS-MAQUINAS-HERRAMIENTAS</t>
  </si>
  <si>
    <t>INVERSION PUBLICA</t>
  </si>
  <si>
    <t>EDIFICACION NO HABITACIONAL</t>
  </si>
  <si>
    <t>DEUDA PUBLICA</t>
  </si>
  <si>
    <t>AMORTIZACION DE LA DEUDA PUBLICA</t>
  </si>
  <si>
    <t>INTERESES DE LA DEUDA PUBLICA</t>
  </si>
  <si>
    <t>RELACION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</si>
</sst>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4" xfId="0" applyFont="1" applyBorder="1" applyAlignment="1">
      <alignment wrapText="1"/>
    </xf>
    <xf numFmtId="43" fontId="3" fillId="0" borderId="4" xfId="1" applyFont="1" applyBorder="1" applyAlignment="1">
      <alignment horizontal="center" wrapText="1"/>
    </xf>
    <xf numFmtId="43" fontId="3" fillId="0" borderId="4" xfId="1" applyFont="1" applyBorder="1" applyAlignment="1">
      <alignment wrapText="1"/>
    </xf>
    <xf numFmtId="0" fontId="5" fillId="3" borderId="4" xfId="0" applyFont="1" applyFill="1" applyBorder="1" applyAlignment="1">
      <alignment wrapText="1"/>
    </xf>
    <xf numFmtId="43" fontId="3" fillId="3" borderId="4" xfId="1" applyFont="1" applyFill="1" applyBorder="1" applyAlignment="1">
      <alignment wrapText="1"/>
    </xf>
    <xf numFmtId="43" fontId="3" fillId="0" borderId="4" xfId="1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4" fillId="0" borderId="4" xfId="0" applyFont="1" applyBorder="1" applyAlignment="1">
      <alignment wrapText="1"/>
    </xf>
    <xf numFmtId="43" fontId="3" fillId="4" borderId="6" xfId="0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43" fontId="3" fillId="0" borderId="6" xfId="1" applyFont="1" applyBorder="1" applyAlignment="1">
      <alignment wrapText="1"/>
    </xf>
    <xf numFmtId="0" fontId="5" fillId="3" borderId="5" xfId="0" applyFont="1" applyFill="1" applyBorder="1" applyAlignment="1">
      <alignment wrapText="1"/>
    </xf>
    <xf numFmtId="43" fontId="2" fillId="0" borderId="6" xfId="0" applyNumberFormat="1" applyFont="1" applyFill="1" applyBorder="1" applyAlignment="1">
      <alignment wrapText="1"/>
    </xf>
    <xf numFmtId="43" fontId="3" fillId="0" borderId="6" xfId="1" applyFont="1" applyFill="1" applyBorder="1" applyAlignment="1">
      <alignment wrapText="1"/>
    </xf>
    <xf numFmtId="0" fontId="3" fillId="0" borderId="5" xfId="0" applyFont="1" applyBorder="1" applyAlignment="1">
      <alignment horizontal="left" wrapText="1"/>
    </xf>
    <xf numFmtId="0" fontId="0" fillId="0" borderId="5" xfId="0" applyBorder="1" applyAlignment="1">
      <alignment wrapText="1"/>
    </xf>
    <xf numFmtId="0" fontId="4" fillId="0" borderId="5" xfId="0" applyFont="1" applyBorder="1" applyAlignment="1">
      <alignment wrapText="1"/>
    </xf>
    <xf numFmtId="43" fontId="2" fillId="5" borderId="6" xfId="0" applyNumberFormat="1" applyFont="1" applyFill="1" applyBorder="1" applyAlignment="1">
      <alignment wrapText="1"/>
    </xf>
    <xf numFmtId="0" fontId="5" fillId="3" borderId="7" xfId="0" applyFont="1" applyFill="1" applyBorder="1" applyAlignment="1">
      <alignment horizontal="left" wrapText="1"/>
    </xf>
    <xf numFmtId="43" fontId="3" fillId="3" borderId="2" xfId="0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wrapText="1"/>
    </xf>
    <xf numFmtId="43" fontId="3" fillId="4" borderId="8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0" borderId="1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43" fontId="2" fillId="0" borderId="13" xfId="0" applyNumberFormat="1" applyFont="1" applyFill="1" applyBorder="1" applyAlignment="1">
      <alignment wrapText="1"/>
    </xf>
    <xf numFmtId="0" fontId="2" fillId="2" borderId="14" xfId="0" applyFont="1" applyFill="1" applyBorder="1" applyAlignment="1">
      <alignment horizontal="right" wrapText="1"/>
    </xf>
    <xf numFmtId="43" fontId="2" fillId="2" borderId="15" xfId="1" applyFont="1" applyFill="1" applyBorder="1" applyAlignment="1">
      <alignment wrapText="1"/>
    </xf>
    <xf numFmtId="0" fontId="2" fillId="2" borderId="15" xfId="0" applyFont="1" applyFill="1" applyBorder="1" applyAlignment="1">
      <alignment horizontal="right" wrapText="1"/>
    </xf>
    <xf numFmtId="43" fontId="2" fillId="2" borderId="16" xfId="1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activeCell="C50" sqref="C50"/>
    </sheetView>
  </sheetViews>
  <sheetFormatPr baseColWidth="10" defaultRowHeight="15" x14ac:dyDescent="0.25"/>
  <cols>
    <col min="1" max="1" width="28.5703125" customWidth="1"/>
    <col min="2" max="2" width="11.140625" customWidth="1"/>
    <col min="3" max="3" width="28.85546875" customWidth="1"/>
    <col min="4" max="4" width="11.42578125" customWidth="1"/>
  </cols>
  <sheetData>
    <row r="1" spans="1:4" ht="15" customHeight="1" x14ac:dyDescent="0.25">
      <c r="A1" s="1" t="s">
        <v>0</v>
      </c>
      <c r="B1" s="2"/>
      <c r="C1" s="2"/>
      <c r="D1" s="2"/>
    </row>
    <row r="2" spans="1:4" x14ac:dyDescent="0.25">
      <c r="A2" s="3" t="s">
        <v>84</v>
      </c>
      <c r="B2" s="4"/>
      <c r="C2" s="4"/>
      <c r="D2" s="4"/>
    </row>
    <row r="3" spans="1:4" ht="15.75" thickBot="1" x14ac:dyDescent="0.3">
      <c r="A3" s="3" t="s">
        <v>1</v>
      </c>
      <c r="B3" s="4"/>
      <c r="C3" s="4"/>
      <c r="D3" s="4"/>
    </row>
    <row r="4" spans="1:4" ht="15.75" thickBot="1" x14ac:dyDescent="0.3">
      <c r="A4" s="28" t="s">
        <v>2</v>
      </c>
      <c r="B4" s="29" t="s">
        <v>3</v>
      </c>
      <c r="C4" s="30" t="s">
        <v>2</v>
      </c>
      <c r="D4" s="31" t="s">
        <v>3</v>
      </c>
    </row>
    <row r="5" spans="1:4" s="5" customFormat="1" ht="15.75" thickTop="1" x14ac:dyDescent="0.25">
      <c r="A5" s="24" t="s">
        <v>5</v>
      </c>
      <c r="B5" s="25">
        <f>SUM(B6:B7)</f>
        <v>23509.279999999999</v>
      </c>
      <c r="C5" s="26" t="s">
        <v>35</v>
      </c>
      <c r="D5" s="27">
        <f>SUM(D6:D10)</f>
        <v>1373436.6500000001</v>
      </c>
    </row>
    <row r="6" spans="1:4" s="5" customFormat="1" x14ac:dyDescent="0.25">
      <c r="A6" s="15" t="s">
        <v>6</v>
      </c>
      <c r="B6" s="7">
        <f>3171.46</f>
        <v>3171.46</v>
      </c>
      <c r="C6" s="6" t="s">
        <v>36</v>
      </c>
      <c r="D6" s="16">
        <v>216584</v>
      </c>
    </row>
    <row r="7" spans="1:4" s="5" customFormat="1" x14ac:dyDescent="0.25">
      <c r="A7" s="15" t="s">
        <v>7</v>
      </c>
      <c r="B7" s="8">
        <f>8403.62+599.71+11334.49</f>
        <v>20337.82</v>
      </c>
      <c r="C7" s="6" t="s">
        <v>37</v>
      </c>
      <c r="D7" s="16">
        <v>634235</v>
      </c>
    </row>
    <row r="8" spans="1:4" s="5" customFormat="1" x14ac:dyDescent="0.25">
      <c r="A8" s="17" t="s">
        <v>8</v>
      </c>
      <c r="B8" s="10">
        <f>SUM(B9:B23)</f>
        <v>101031.95999999999</v>
      </c>
      <c r="C8" s="6" t="s">
        <v>38</v>
      </c>
      <c r="D8" s="16">
        <v>477946.77999999997</v>
      </c>
    </row>
    <row r="9" spans="1:4" s="5" customFormat="1" x14ac:dyDescent="0.25">
      <c r="A9" s="15" t="s">
        <v>9</v>
      </c>
      <c r="B9" s="8">
        <v>6423</v>
      </c>
      <c r="C9" s="6" t="s">
        <v>39</v>
      </c>
      <c r="D9" s="16">
        <v>43509.37</v>
      </c>
    </row>
    <row r="10" spans="1:4" s="5" customFormat="1" ht="23.25" x14ac:dyDescent="0.25">
      <c r="A10" s="15" t="s">
        <v>10</v>
      </c>
      <c r="B10" s="8">
        <v>1899</v>
      </c>
      <c r="C10" s="6" t="s">
        <v>40</v>
      </c>
      <c r="D10" s="16">
        <v>1161.5</v>
      </c>
    </row>
    <row r="11" spans="1:4" s="5" customFormat="1" ht="23.25" x14ac:dyDescent="0.25">
      <c r="A11" s="15" t="s">
        <v>11</v>
      </c>
      <c r="B11" s="8">
        <v>3363</v>
      </c>
      <c r="C11" s="9" t="s">
        <v>41</v>
      </c>
      <c r="D11" s="14">
        <f>SUM(D12:D25)</f>
        <v>361442.37</v>
      </c>
    </row>
    <row r="12" spans="1:4" s="5" customFormat="1" ht="23.25" x14ac:dyDescent="0.25">
      <c r="A12" s="15" t="s">
        <v>12</v>
      </c>
      <c r="B12" s="8">
        <f>746+1679</f>
        <v>2425</v>
      </c>
      <c r="C12" s="6" t="s">
        <v>42</v>
      </c>
      <c r="D12" s="18">
        <v>28492.27</v>
      </c>
    </row>
    <row r="13" spans="1:4" s="5" customFormat="1" ht="23.25" x14ac:dyDescent="0.25">
      <c r="A13" s="15" t="s">
        <v>13</v>
      </c>
      <c r="B13" s="8">
        <v>153</v>
      </c>
      <c r="C13" s="6" t="s">
        <v>43</v>
      </c>
      <c r="D13" s="16">
        <v>4361.6000000000004</v>
      </c>
    </row>
    <row r="14" spans="1:4" s="5" customFormat="1" x14ac:dyDescent="0.25">
      <c r="A14" s="15" t="s">
        <v>14</v>
      </c>
      <c r="B14" s="8">
        <v>610</v>
      </c>
      <c r="C14" s="6" t="s">
        <v>44</v>
      </c>
      <c r="D14" s="16">
        <v>3654.96</v>
      </c>
    </row>
    <row r="15" spans="1:4" s="5" customFormat="1" ht="23.25" x14ac:dyDescent="0.25">
      <c r="A15" s="15" t="s">
        <v>15</v>
      </c>
      <c r="B15" s="11">
        <v>261</v>
      </c>
      <c r="C15" s="6" t="s">
        <v>45</v>
      </c>
      <c r="D15" s="16">
        <v>275</v>
      </c>
    </row>
    <row r="16" spans="1:4" s="5" customFormat="1" ht="23.25" x14ac:dyDescent="0.25">
      <c r="A16" s="15" t="s">
        <v>16</v>
      </c>
      <c r="B16" s="8">
        <v>47186.34</v>
      </c>
      <c r="C16" s="6" t="s">
        <v>46</v>
      </c>
      <c r="D16" s="16">
        <v>4389</v>
      </c>
    </row>
    <row r="17" spans="1:4" s="5" customFormat="1" ht="23.25" x14ac:dyDescent="0.25">
      <c r="A17" s="15" t="s">
        <v>17</v>
      </c>
      <c r="B17" s="8">
        <v>12256.19</v>
      </c>
      <c r="C17" s="6" t="s">
        <v>47</v>
      </c>
      <c r="D17" s="16">
        <v>54038.6</v>
      </c>
    </row>
    <row r="18" spans="1:4" s="5" customFormat="1" ht="23.25" x14ac:dyDescent="0.25">
      <c r="A18" s="15" t="s">
        <v>18</v>
      </c>
      <c r="B18" s="8">
        <v>1838.43</v>
      </c>
      <c r="C18" s="6" t="s">
        <v>48</v>
      </c>
      <c r="D18" s="16">
        <v>40517.760000000002</v>
      </c>
    </row>
    <row r="19" spans="1:4" s="5" customFormat="1" ht="23.25" x14ac:dyDescent="0.25">
      <c r="A19" s="15" t="s">
        <v>19</v>
      </c>
      <c r="B19" s="8">
        <v>10950</v>
      </c>
      <c r="C19" s="6" t="s">
        <v>49</v>
      </c>
      <c r="D19" s="16">
        <v>500</v>
      </c>
    </row>
    <row r="20" spans="1:4" s="5" customFormat="1" ht="23.25" x14ac:dyDescent="0.25">
      <c r="A20" s="15" t="s">
        <v>20</v>
      </c>
      <c r="B20" s="8">
        <f>12827-2173</f>
        <v>10654</v>
      </c>
      <c r="C20" s="6" t="s">
        <v>50</v>
      </c>
      <c r="D20" s="16">
        <v>13317.5</v>
      </c>
    </row>
    <row r="21" spans="1:4" s="5" customFormat="1" ht="23.25" x14ac:dyDescent="0.25">
      <c r="A21" s="15" t="s">
        <v>21</v>
      </c>
      <c r="B21" s="8">
        <v>2173</v>
      </c>
      <c r="C21" s="6" t="s">
        <v>51</v>
      </c>
      <c r="D21" s="16">
        <v>1508</v>
      </c>
    </row>
    <row r="22" spans="1:4" s="5" customFormat="1" x14ac:dyDescent="0.25">
      <c r="A22" s="15" t="s">
        <v>22</v>
      </c>
      <c r="B22" s="8">
        <v>580</v>
      </c>
      <c r="C22" s="6" t="s">
        <v>52</v>
      </c>
      <c r="D22" s="16">
        <v>165127.94</v>
      </c>
    </row>
    <row r="23" spans="1:4" s="5" customFormat="1" x14ac:dyDescent="0.25">
      <c r="A23" s="15" t="s">
        <v>23</v>
      </c>
      <c r="B23" s="8">
        <v>260</v>
      </c>
      <c r="C23" s="6" t="s">
        <v>53</v>
      </c>
      <c r="D23" s="16">
        <v>3150</v>
      </c>
    </row>
    <row r="24" spans="1:4" s="5" customFormat="1" ht="23.25" x14ac:dyDescent="0.25">
      <c r="A24" s="17" t="s">
        <v>24</v>
      </c>
      <c r="B24" s="10">
        <f>SUM(B25:B26)</f>
        <v>13241.82</v>
      </c>
      <c r="C24" s="6" t="s">
        <v>54</v>
      </c>
      <c r="D24" s="16">
        <v>41920.01</v>
      </c>
    </row>
    <row r="25" spans="1:4" s="5" customFormat="1" ht="23.25" x14ac:dyDescent="0.25">
      <c r="A25" s="15" t="s">
        <v>25</v>
      </c>
      <c r="B25" s="8">
        <v>7544</v>
      </c>
      <c r="C25" s="6" t="s">
        <v>55</v>
      </c>
      <c r="D25" s="16">
        <v>189.73</v>
      </c>
    </row>
    <row r="26" spans="1:4" s="5" customFormat="1" x14ac:dyDescent="0.25">
      <c r="A26" s="15" t="s">
        <v>26</v>
      </c>
      <c r="B26" s="8">
        <v>5697.82</v>
      </c>
      <c r="C26" s="9" t="s">
        <v>56</v>
      </c>
      <c r="D26" s="14">
        <f>SUM(D27:D41)</f>
        <v>746627.5</v>
      </c>
    </row>
    <row r="27" spans="1:4" s="5" customFormat="1" x14ac:dyDescent="0.25">
      <c r="A27" s="17" t="s">
        <v>27</v>
      </c>
      <c r="B27" s="10">
        <f>SUM(B28)</f>
        <v>369.66</v>
      </c>
      <c r="C27" s="6" t="s">
        <v>57</v>
      </c>
      <c r="D27" s="19">
        <v>447027</v>
      </c>
    </row>
    <row r="28" spans="1:4" s="5" customFormat="1" x14ac:dyDescent="0.25">
      <c r="A28" s="15" t="s">
        <v>28</v>
      </c>
      <c r="B28" s="8">
        <f>369.66</f>
        <v>369.66</v>
      </c>
      <c r="C28" s="6" t="s">
        <v>58</v>
      </c>
      <c r="D28" s="19">
        <v>2293</v>
      </c>
    </row>
    <row r="29" spans="1:4" s="5" customFormat="1" x14ac:dyDescent="0.25">
      <c r="A29" s="17" t="s">
        <v>29</v>
      </c>
      <c r="B29" s="10">
        <f>SUM(B30:B31)</f>
        <v>1946758.28</v>
      </c>
      <c r="C29" s="6" t="s">
        <v>59</v>
      </c>
      <c r="D29" s="18">
        <v>6222</v>
      </c>
    </row>
    <row r="30" spans="1:4" s="5" customFormat="1" x14ac:dyDescent="0.25">
      <c r="A30" s="15" t="s">
        <v>30</v>
      </c>
      <c r="B30" s="8">
        <v>1941203.08</v>
      </c>
      <c r="C30" s="6" t="s">
        <v>60</v>
      </c>
      <c r="D30" s="16">
        <v>5000</v>
      </c>
    </row>
    <row r="31" spans="1:4" s="5" customFormat="1" x14ac:dyDescent="0.25">
      <c r="A31" s="15" t="s">
        <v>31</v>
      </c>
      <c r="B31" s="8">
        <v>5555.2</v>
      </c>
      <c r="C31" s="6" t="s">
        <v>61</v>
      </c>
      <c r="D31" s="16">
        <v>1000</v>
      </c>
    </row>
    <row r="32" spans="1:4" s="5" customFormat="1" x14ac:dyDescent="0.25">
      <c r="A32" s="17" t="s">
        <v>32</v>
      </c>
      <c r="B32" s="10">
        <f>SUM(B33:B34)</f>
        <v>1058766.47</v>
      </c>
      <c r="C32" s="6" t="s">
        <v>62</v>
      </c>
      <c r="D32" s="16">
        <v>1800</v>
      </c>
    </row>
    <row r="33" spans="1:4" s="5" customFormat="1" ht="23.25" x14ac:dyDescent="0.25">
      <c r="A33" s="15" t="s">
        <v>33</v>
      </c>
      <c r="B33" s="8">
        <v>495170.8</v>
      </c>
      <c r="C33" s="6" t="s">
        <v>63</v>
      </c>
      <c r="D33" s="16">
        <v>506</v>
      </c>
    </row>
    <row r="34" spans="1:4" s="5" customFormat="1" ht="23.25" x14ac:dyDescent="0.25">
      <c r="A34" s="20" t="s">
        <v>34</v>
      </c>
      <c r="B34" s="8">
        <v>563595.67000000004</v>
      </c>
      <c r="C34" s="6" t="s">
        <v>64</v>
      </c>
      <c r="D34" s="16">
        <v>34220</v>
      </c>
    </row>
    <row r="35" spans="1:4" s="5" customFormat="1" x14ac:dyDescent="0.25">
      <c r="A35" s="21"/>
      <c r="B35" s="12"/>
      <c r="C35" s="6" t="s">
        <v>65</v>
      </c>
      <c r="D35" s="16">
        <v>1613.56</v>
      </c>
    </row>
    <row r="36" spans="1:4" s="5" customFormat="1" x14ac:dyDescent="0.25">
      <c r="A36" s="22"/>
      <c r="B36" s="13"/>
      <c r="C36" s="6" t="s">
        <v>66</v>
      </c>
      <c r="D36" s="16">
        <v>13500</v>
      </c>
    </row>
    <row r="37" spans="1:4" s="5" customFormat="1" ht="23.25" x14ac:dyDescent="0.25">
      <c r="A37" s="22"/>
      <c r="B37" s="13"/>
      <c r="C37" s="6" t="s">
        <v>67</v>
      </c>
      <c r="D37" s="16">
        <v>70911.97</v>
      </c>
    </row>
    <row r="38" spans="1:4" s="5" customFormat="1" ht="23.25" x14ac:dyDescent="0.25">
      <c r="A38" s="22"/>
      <c r="B38" s="13"/>
      <c r="C38" s="6" t="s">
        <v>68</v>
      </c>
      <c r="D38" s="16">
        <v>37899.78</v>
      </c>
    </row>
    <row r="39" spans="1:4" s="5" customFormat="1" ht="34.5" x14ac:dyDescent="0.25">
      <c r="A39" s="22"/>
      <c r="B39" s="13"/>
      <c r="C39" s="6" t="s">
        <v>69</v>
      </c>
      <c r="D39" s="16">
        <v>119382.73999999999</v>
      </c>
    </row>
    <row r="40" spans="1:4" s="5" customFormat="1" x14ac:dyDescent="0.25">
      <c r="A40" s="22"/>
      <c r="B40" s="13"/>
      <c r="C40" s="6" t="s">
        <v>70</v>
      </c>
      <c r="D40" s="16">
        <v>800.88</v>
      </c>
    </row>
    <row r="41" spans="1:4" s="5" customFormat="1" x14ac:dyDescent="0.25">
      <c r="A41" s="22"/>
      <c r="B41" s="13"/>
      <c r="C41" s="6" t="s">
        <v>71</v>
      </c>
      <c r="D41" s="16">
        <v>4450.57</v>
      </c>
    </row>
    <row r="42" spans="1:4" s="5" customFormat="1" ht="23.25" x14ac:dyDescent="0.25">
      <c r="A42" s="22"/>
      <c r="B42" s="13"/>
      <c r="C42" s="9" t="s">
        <v>72</v>
      </c>
      <c r="D42" s="23">
        <f>SUM(D43:D46)</f>
        <v>136783.54</v>
      </c>
    </row>
    <row r="43" spans="1:4" s="5" customFormat="1" x14ac:dyDescent="0.25">
      <c r="A43" s="22"/>
      <c r="B43" s="13"/>
      <c r="C43" s="6" t="s">
        <v>73</v>
      </c>
      <c r="D43" s="16">
        <v>85500</v>
      </c>
    </row>
    <row r="44" spans="1:4" s="5" customFormat="1" x14ac:dyDescent="0.25">
      <c r="A44" s="22"/>
      <c r="B44" s="13"/>
      <c r="C44" s="6" t="s">
        <v>74</v>
      </c>
      <c r="D44" s="16">
        <v>7471.6</v>
      </c>
    </row>
    <row r="45" spans="1:4" s="5" customFormat="1" ht="23.25" x14ac:dyDescent="0.25">
      <c r="A45" s="22"/>
      <c r="B45" s="13"/>
      <c r="C45" s="6" t="s">
        <v>75</v>
      </c>
      <c r="D45" s="16">
        <v>18205.939999999999</v>
      </c>
    </row>
    <row r="46" spans="1:4" s="5" customFormat="1" x14ac:dyDescent="0.25">
      <c r="A46" s="22"/>
      <c r="B46" s="13"/>
      <c r="C46" s="6" t="s">
        <v>76</v>
      </c>
      <c r="D46" s="16">
        <v>25606</v>
      </c>
    </row>
    <row r="47" spans="1:4" s="5" customFormat="1" x14ac:dyDescent="0.25">
      <c r="A47" s="22"/>
      <c r="B47" s="13"/>
      <c r="C47" s="9" t="s">
        <v>77</v>
      </c>
      <c r="D47" s="23">
        <f>SUM(D48)</f>
        <v>38280</v>
      </c>
    </row>
    <row r="48" spans="1:4" s="5" customFormat="1" ht="23.25" x14ac:dyDescent="0.25">
      <c r="A48" s="22"/>
      <c r="B48" s="13"/>
      <c r="C48" s="6" t="s">
        <v>78</v>
      </c>
      <c r="D48" s="16">
        <v>38280</v>
      </c>
    </row>
    <row r="49" spans="1:4" s="5" customFormat="1" x14ac:dyDescent="0.25">
      <c r="A49" s="22"/>
      <c r="B49" s="13"/>
      <c r="C49" s="9" t="s">
        <v>79</v>
      </c>
      <c r="D49" s="23">
        <f>SUM(D50)</f>
        <v>384504.7</v>
      </c>
    </row>
    <row r="50" spans="1:4" s="5" customFormat="1" x14ac:dyDescent="0.25">
      <c r="A50" s="22"/>
      <c r="B50" s="13"/>
      <c r="C50" s="6" t="s">
        <v>80</v>
      </c>
      <c r="D50" s="16">
        <v>384504.7</v>
      </c>
    </row>
    <row r="51" spans="1:4" s="5" customFormat="1" x14ac:dyDescent="0.25">
      <c r="A51" s="22"/>
      <c r="B51" s="13"/>
      <c r="C51" s="9" t="s">
        <v>81</v>
      </c>
      <c r="D51" s="23">
        <f>SUM(D52:D53)</f>
        <v>206257.16999999998</v>
      </c>
    </row>
    <row r="52" spans="1:4" s="5" customFormat="1" x14ac:dyDescent="0.25">
      <c r="A52" s="22"/>
      <c r="B52" s="13"/>
      <c r="C52" s="6" t="s">
        <v>82</v>
      </c>
      <c r="D52" s="16">
        <v>120738.2</v>
      </c>
    </row>
    <row r="53" spans="1:4" s="5" customFormat="1" ht="15.75" thickBot="1" x14ac:dyDescent="0.3">
      <c r="A53" s="32"/>
      <c r="B53" s="33"/>
      <c r="C53" s="34" t="s">
        <v>83</v>
      </c>
      <c r="D53" s="35">
        <v>85518.97</v>
      </c>
    </row>
    <row r="54" spans="1:4" s="5" customFormat="1" ht="15.75" thickBot="1" x14ac:dyDescent="0.3">
      <c r="A54" s="36" t="s">
        <v>4</v>
      </c>
      <c r="B54" s="37">
        <f>SUM(B5,B8,B24,B27,B29,B32)</f>
        <v>3143677.4699999997</v>
      </c>
      <c r="C54" s="38" t="s">
        <v>4</v>
      </c>
      <c r="D54" s="39">
        <f>SUM(D5,D11,D26,D42,D47,D49,D51)</f>
        <v>3247331.93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2020-09-15T19:19:49Z</cp:lastPrinted>
  <dcterms:created xsi:type="dcterms:W3CDTF">2020-09-15T19:01:43Z</dcterms:created>
  <dcterms:modified xsi:type="dcterms:W3CDTF">2020-09-15T19:20:32Z</dcterms:modified>
</cp:coreProperties>
</file>