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OCUMENTOS 2018\TRANSPARENCIA OLI 2018\INFORMACION TRANSPARENCIA 2018\TRANSPARENCIA 2018\ABRIL 2018\ESTADOS FINANCIEROS MARZO 2018\"/>
    </mc:Choice>
  </mc:AlternateContent>
  <bookViews>
    <workbookView xWindow="240" yWindow="120" windowWidth="20115" windowHeight="6990"/>
  </bookViews>
  <sheets>
    <sheet name="EDO-INGRE-EGRE" sheetId="33" r:id="rId1"/>
  </sheets>
  <calcPr calcId="152511"/>
</workbook>
</file>

<file path=xl/calcChain.xml><?xml version="1.0" encoding="utf-8"?>
<calcChain xmlns="http://schemas.openxmlformats.org/spreadsheetml/2006/main">
  <c r="G39" i="33" l="1"/>
  <c r="G21" i="33"/>
  <c r="G11" i="33"/>
  <c r="G5" i="33"/>
  <c r="G46" i="33"/>
  <c r="G48" i="33"/>
  <c r="G51" i="33" l="1"/>
  <c r="C32" i="33"/>
  <c r="C9" i="33"/>
  <c r="C8" i="33"/>
  <c r="C22" i="33"/>
  <c r="C21" i="33"/>
  <c r="C20" i="33"/>
  <c r="C15" i="33"/>
  <c r="C7" i="33" l="1"/>
  <c r="C12" i="33"/>
  <c r="C38" i="33"/>
  <c r="C34" i="33"/>
  <c r="C30" i="33"/>
  <c r="C43" i="33" l="1"/>
  <c r="C51" i="33" s="1"/>
</calcChain>
</file>

<file path=xl/sharedStrings.xml><?xml version="1.0" encoding="utf-8"?>
<sst xmlns="http://schemas.openxmlformats.org/spreadsheetml/2006/main" count="82" uniqueCount="81">
  <si>
    <t>MUNICIPIO DE SAN JUANITO DE ESCOBEDO JALISCO</t>
  </si>
  <si>
    <t>SERVICIOS PERSONALES</t>
  </si>
  <si>
    <t>DIETAS</t>
  </si>
  <si>
    <t>SUELDOS BASE AL PERSONAL PERMANENTE</t>
  </si>
  <si>
    <t>PUESTOS PERMANENTES Y EVENTUALES</t>
  </si>
  <si>
    <t>HORAS EXTRAORDINARIAS</t>
  </si>
  <si>
    <t>DESIGNACION DE NUMERO OFICIAL</t>
  </si>
  <si>
    <t>INHUMACIONES Y REINHUMACIONES</t>
  </si>
  <si>
    <t>PRODUCTOS ALIMENTICIOS PARA PERSONAS</t>
  </si>
  <si>
    <t>REVISION Y AUTORIZACION DE AVALUOS</t>
  </si>
  <si>
    <t>OTROS PRODUCTOS NO ESPECIFICADOS</t>
  </si>
  <si>
    <t>MULTAS</t>
  </si>
  <si>
    <t>PARTICIPACIONES</t>
  </si>
  <si>
    <t>SERVICIOS GENERALES</t>
  </si>
  <si>
    <t>PARTICIPACIONES FEDERALES</t>
  </si>
  <si>
    <t>ENERGIA ELECTRICA</t>
  </si>
  <si>
    <t>PARTICIPACIONES ESTATALES</t>
  </si>
  <si>
    <t>AGUA</t>
  </si>
  <si>
    <t>TELEFONIA TRADICIONAL</t>
  </si>
  <si>
    <t>ARRENDAMIENTO DE TERRENOS</t>
  </si>
  <si>
    <t>VIATICOS EN EL PAIS</t>
  </si>
  <si>
    <t>JUBILACIONES</t>
  </si>
  <si>
    <t>DEUDA PUBLICA</t>
  </si>
  <si>
    <t>LICENCIAS DE CONSTRUCCION</t>
  </si>
  <si>
    <t>D E R E C H O S</t>
  </si>
  <si>
    <t>ESTADO DE INGRESOS Y EGRESOS</t>
  </si>
  <si>
    <t>I N G R E S O S</t>
  </si>
  <si>
    <t>E  G  R  E  S  O  S</t>
  </si>
  <si>
    <t>PREDIOS RUSTICOS</t>
  </si>
  <si>
    <t>PREDIOS URBANOS</t>
  </si>
  <si>
    <t>SERVICIO DOMESTICO</t>
  </si>
  <si>
    <t>AUTORIZACION DE MATANZA</t>
  </si>
  <si>
    <t>FORMAS Y EDICIONES IMPRESAS</t>
  </si>
  <si>
    <t>MATERIALES Y SUMINISTROS</t>
  </si>
  <si>
    <t>SUELDO BASE AL PERSONAL EVENTUAL</t>
  </si>
  <si>
    <t>MATERIALES, UTILES Y EQUIPOS MENORES DE OFICINA</t>
  </si>
  <si>
    <t>MATERIAL ELECTRICO Y ELECTRONICO</t>
  </si>
  <si>
    <t>COMBUSTIBLES LUBRICANTES Y ADITIVOS</t>
  </si>
  <si>
    <t>ARRENDAMIENTO DE EDIFICIOS</t>
  </si>
  <si>
    <t>SERVICIOS FINANCIEROS Y BANCARIOS</t>
  </si>
  <si>
    <t>REPARAC. Y MANTENIMIENTO DE EQUIPO DE TRANSPORTE</t>
  </si>
  <si>
    <t>AYUDAS SOCIALES A INSTITUCIONES SIN FINES DE LUCRO</t>
  </si>
  <si>
    <t>TOTAL DE INGRESOS</t>
  </si>
  <si>
    <t>TRANSFERENCIAS A FIDEICOMISOS DEL PODER EJECUTIVO</t>
  </si>
  <si>
    <t>I M P U E S T O S</t>
  </si>
  <si>
    <t>LOTES USO PERPETUIDAD Y TEMPORAL</t>
  </si>
  <si>
    <t>AYUDAS SOCIALES A PERSONAS</t>
  </si>
  <si>
    <t>AYUDAS SOCIALES A INSTITUCIONES DE ENSEÑANZA</t>
  </si>
  <si>
    <t>CERTIFICACIONES CATASTRALES</t>
  </si>
  <si>
    <t>IMPUESTOS Y DERECHOS</t>
  </si>
  <si>
    <t>ESTIMULOS</t>
  </si>
  <si>
    <t>TRANSMISIONES PATRIMONIALES</t>
  </si>
  <si>
    <t>P R O D U C T O S</t>
  </si>
  <si>
    <t>A P O R T A C I O N  E S</t>
  </si>
  <si>
    <t>TOTAL DE EGRESOS</t>
  </si>
  <si>
    <t>20 % PARA EL SANEAMIENTO DE LAS AGUAS RESIDUALES</t>
  </si>
  <si>
    <t>3% PARA LA INFRAESTRUCTURA. BASICA EXISTENTE</t>
  </si>
  <si>
    <t>APORTACION DEL FONDO DE FORTALECIMIENTO M</t>
  </si>
  <si>
    <t>REFACC. Y ACCESORIOS MENORES DE EQ. DE COMPUTO</t>
  </si>
  <si>
    <t>G A S</t>
  </si>
  <si>
    <t>ARRENDAMIENTO DE MOBILIARIO Y EQ. DE ADMINISTRACION</t>
  </si>
  <si>
    <t>TRANSFERENCIASSUBSIDIOS Y OTRAS AYUDAS</t>
  </si>
  <si>
    <t>PENAS MULTAS Y ACCESORIOS</t>
  </si>
  <si>
    <t>INTERESES DE LA DEUDA INTERNA CON INSTITUC. DE CREDITO</t>
  </si>
  <si>
    <t>AMORTIZACION DE LA DEUDA INTERNA CON INST. DE CREDITO</t>
  </si>
  <si>
    <t>APTOVECHAMIENTOS</t>
  </si>
  <si>
    <t>EXPEDICION DE CERTIF. CERTIFICAC CONSTANC.  COPIAS</t>
  </si>
  <si>
    <t>INTALACION, REPARAC. Y MANT. DE DE MAQUINARIA I OTROS EQ</t>
  </si>
  <si>
    <t>SERVICIOS LEGALES DE CONTABILIDAD, AUDITORIA Y RELAC.</t>
  </si>
  <si>
    <t>DIFUSION POR RADIO, TELEVISION Y OTROS MEDIOS DE M</t>
  </si>
  <si>
    <t>MATERIALES PARA EL REGISTRO E IDENTIFICACION DE BIENES</t>
  </si>
  <si>
    <t>REFACC. Y ACCS. MENORES DE EQUIPO DE TRANSPORTE</t>
  </si>
  <si>
    <t>REFACC. Y ACCS. MENORES PARA MAQUINARIA Y OTROS EQ.</t>
  </si>
  <si>
    <t>TRANSFERENCIAS AL D I F</t>
  </si>
  <si>
    <t>APORTACION DEL FONDO DE INFRAESTRUCTURA</t>
  </si>
  <si>
    <t>LICENCIAS MUNICIPALES</t>
  </si>
  <si>
    <t>MATERIALES, CCESORIOS Y SUMINISTROS MEDICOS</t>
  </si>
  <si>
    <t>GSTOS DE ORDEN SOCIAL Y CULTURAL</t>
  </si>
  <si>
    <t>DEL 1 AL 28 DE FEBRERO DE 2018</t>
  </si>
  <si>
    <t>INSTALACION, REPARAC. Y MANTENIMIENTO DE EQ DE COMPUTO</t>
  </si>
  <si>
    <t>EQUIPO DE COMPUTO Y TECNOLOGIAS DE LA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</si>
</sst>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Calibri Light"/>
      <family val="2"/>
    </font>
    <font>
      <sz val="12"/>
      <color theme="1"/>
      <name val="Calibri"/>
      <family val="2"/>
      <scheme val="minor"/>
    </font>
    <font>
      <b/>
      <sz val="9"/>
      <color theme="1"/>
      <name val="Arial Narrow"/>
      <family val="2"/>
    </font>
    <font>
      <b/>
      <i/>
      <u/>
      <sz val="9"/>
      <color theme="1"/>
      <name val="Arial Narrow"/>
      <family val="2"/>
    </font>
    <font>
      <b/>
      <u/>
      <sz val="9"/>
      <color theme="1"/>
      <name val="Arial Narrow"/>
      <family val="2"/>
    </font>
    <font>
      <sz val="9"/>
      <color theme="1"/>
      <name val="Arial Narrow"/>
      <family val="2"/>
    </font>
    <font>
      <b/>
      <sz val="9"/>
      <color indexed="8"/>
      <name val="Arial Narrow"/>
      <family val="2"/>
    </font>
    <font>
      <b/>
      <i/>
      <sz val="8"/>
      <name val="Arial Black"/>
      <family val="2"/>
    </font>
    <font>
      <b/>
      <sz val="11"/>
      <color theme="1"/>
      <name val="Arial Narrow"/>
      <family val="2"/>
    </font>
    <font>
      <b/>
      <i/>
      <u/>
      <sz val="11"/>
      <color theme="1"/>
      <name val="Arial Narrow"/>
      <family val="2"/>
    </font>
    <font>
      <b/>
      <i/>
      <sz val="9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8">
    <xf numFmtId="0" fontId="0" fillId="0" borderId="0" xfId="0"/>
    <xf numFmtId="43" fontId="0" fillId="0" borderId="0" xfId="1" applyFont="1" applyBorder="1"/>
    <xf numFmtId="43" fontId="0" fillId="0" borderId="0" xfId="1" applyFont="1"/>
    <xf numFmtId="0" fontId="0" fillId="0" borderId="0" xfId="0" applyBorder="1"/>
    <xf numFmtId="43" fontId="0" fillId="0" borderId="0" xfId="1" applyFont="1" applyFill="1" applyBorder="1"/>
    <xf numFmtId="0" fontId="7" fillId="2" borderId="0" xfId="0" applyFont="1" applyFill="1" applyBorder="1"/>
    <xf numFmtId="43" fontId="4" fillId="4" borderId="0" xfId="1" applyFont="1" applyFill="1" applyBorder="1"/>
    <xf numFmtId="0" fontId="4" fillId="0" borderId="0" xfId="0" applyFont="1" applyBorder="1" applyAlignment="1">
      <alignment horizontal="left"/>
    </xf>
    <xf numFmtId="0" fontId="5" fillId="3" borderId="0" xfId="0" applyFont="1" applyFill="1" applyBorder="1"/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wrapText="1"/>
    </xf>
    <xf numFmtId="43" fontId="9" fillId="3" borderId="8" xfId="1" applyFont="1" applyFill="1" applyBorder="1"/>
    <xf numFmtId="0" fontId="0" fillId="0" borderId="0" xfId="0" applyAlignment="1">
      <alignment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/>
    <xf numFmtId="0" fontId="10" fillId="0" borderId="5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7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43" fontId="9" fillId="0" borderId="2" xfId="1" applyFont="1" applyFill="1" applyBorder="1" applyAlignment="1">
      <alignment wrapText="1"/>
    </xf>
    <xf numFmtId="43" fontId="4" fillId="4" borderId="0" xfId="1" applyFont="1" applyFill="1" applyBorder="1" applyAlignment="1">
      <alignment wrapText="1"/>
    </xf>
    <xf numFmtId="0" fontId="8" fillId="0" borderId="0" xfId="0" applyFont="1" applyBorder="1" applyAlignment="1">
      <alignment horizontal="left" wrapText="1"/>
    </xf>
    <xf numFmtId="0" fontId="8" fillId="0" borderId="0" xfId="0" applyFont="1" applyBorder="1" applyAlignment="1">
      <alignment wrapText="1"/>
    </xf>
    <xf numFmtId="43" fontId="2" fillId="0" borderId="8" xfId="1" applyFont="1" applyFill="1" applyBorder="1" applyAlignment="1">
      <alignment wrapText="1"/>
    </xf>
    <xf numFmtId="43" fontId="0" fillId="0" borderId="0" xfId="1" applyFont="1" applyAlignment="1">
      <alignment wrapText="1"/>
    </xf>
    <xf numFmtId="0" fontId="4" fillId="3" borderId="7" xfId="0" applyFont="1" applyFill="1" applyBorder="1" applyAlignment="1">
      <alignment horizontal="left" wrapText="1"/>
    </xf>
    <xf numFmtId="0" fontId="5" fillId="3" borderId="0" xfId="0" applyFont="1" applyFill="1" applyBorder="1" applyAlignment="1">
      <alignment wrapText="1"/>
    </xf>
    <xf numFmtId="43" fontId="9" fillId="3" borderId="2" xfId="1" applyFont="1" applyFill="1" applyBorder="1" applyAlignment="1">
      <alignment wrapText="1"/>
    </xf>
    <xf numFmtId="43" fontId="2" fillId="0" borderId="0" xfId="1" applyFont="1" applyFill="1" applyBorder="1" applyAlignment="1">
      <alignment wrapText="1"/>
    </xf>
    <xf numFmtId="0" fontId="4" fillId="0" borderId="7" xfId="0" applyFont="1" applyBorder="1" applyAlignment="1">
      <alignment horizontal="left" wrapText="1"/>
    </xf>
    <xf numFmtId="0" fontId="4" fillId="4" borderId="0" xfId="0" applyFont="1" applyFill="1" applyBorder="1" applyAlignment="1">
      <alignment wrapText="1"/>
    </xf>
    <xf numFmtId="43" fontId="2" fillId="0" borderId="3" xfId="1" applyFont="1" applyFill="1" applyBorder="1" applyAlignment="1">
      <alignment wrapText="1"/>
    </xf>
    <xf numFmtId="43" fontId="9" fillId="0" borderId="0" xfId="1" applyFont="1" applyFill="1" applyBorder="1" applyAlignment="1">
      <alignment wrapText="1"/>
    </xf>
    <xf numFmtId="43" fontId="9" fillId="3" borderId="12" xfId="1" applyFont="1" applyFill="1" applyBorder="1" applyAlignment="1">
      <alignment wrapText="1"/>
    </xf>
    <xf numFmtId="43" fontId="9" fillId="3" borderId="0" xfId="1" applyFont="1" applyFill="1" applyBorder="1" applyAlignment="1">
      <alignment wrapText="1"/>
    </xf>
    <xf numFmtId="43" fontId="2" fillId="0" borderId="11" xfId="1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43" fontId="0" fillId="0" borderId="0" xfId="0" applyNumberFormat="1" applyAlignment="1">
      <alignment wrapText="1"/>
    </xf>
    <xf numFmtId="43" fontId="9" fillId="3" borderId="8" xfId="1" applyFont="1" applyFill="1" applyBorder="1" applyAlignment="1">
      <alignment wrapText="1"/>
    </xf>
    <xf numFmtId="0" fontId="7" fillId="4" borderId="0" xfId="0" applyFont="1" applyFill="1" applyBorder="1" applyAlignment="1">
      <alignment wrapText="1"/>
    </xf>
    <xf numFmtId="0" fontId="7" fillId="0" borderId="7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9" xfId="0" applyFont="1" applyFill="1" applyBorder="1" applyAlignment="1">
      <alignment horizontal="left" wrapText="1"/>
    </xf>
    <xf numFmtId="0" fontId="5" fillId="2" borderId="4" xfId="0" applyFont="1" applyFill="1" applyBorder="1" applyAlignment="1">
      <alignment horizontal="center" wrapText="1"/>
    </xf>
    <xf numFmtId="43" fontId="9" fillId="2" borderId="4" xfId="1" applyFont="1" applyFill="1" applyBorder="1" applyAlignment="1">
      <alignment wrapText="1"/>
    </xf>
    <xf numFmtId="0" fontId="7" fillId="4" borderId="4" xfId="0" applyFont="1" applyFill="1" applyBorder="1" applyAlignment="1">
      <alignment wrapText="1"/>
    </xf>
    <xf numFmtId="0" fontId="8" fillId="0" borderId="4" xfId="0" applyFont="1" applyBorder="1" applyAlignment="1">
      <alignment horizontal="left" wrapText="1"/>
    </xf>
    <xf numFmtId="43" fontId="9" fillId="2" borderId="10" xfId="1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wrapText="1"/>
    </xf>
    <xf numFmtId="43" fontId="0" fillId="0" borderId="0" xfId="1" applyFont="1" applyBorder="1" applyAlignment="1">
      <alignment wrapText="1"/>
    </xf>
    <xf numFmtId="43" fontId="0" fillId="0" borderId="0" xfId="1" applyFont="1" applyFill="1" applyBorder="1" applyAlignment="1">
      <alignment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8"/>
  <sheetViews>
    <sheetView tabSelected="1" workbookViewId="0">
      <selection activeCell="A5" sqref="A5:C5"/>
    </sheetView>
  </sheetViews>
  <sheetFormatPr baseColWidth="10" defaultRowHeight="15" x14ac:dyDescent="0.25"/>
  <cols>
    <col min="1" max="1" width="5" customWidth="1"/>
    <col min="2" max="2" width="35.7109375" customWidth="1"/>
    <col min="3" max="3" width="15.42578125" bestFit="1" customWidth="1"/>
    <col min="4" max="4" width="2" customWidth="1"/>
    <col min="5" max="5" width="5.85546875" customWidth="1"/>
    <col min="6" max="6" width="34.85546875" customWidth="1"/>
    <col min="7" max="7" width="13.42578125" bestFit="1" customWidth="1"/>
    <col min="8" max="8" width="5" customWidth="1"/>
    <col min="9" max="9" width="13.140625" bestFit="1" customWidth="1"/>
    <col min="10" max="10" width="11.5703125" bestFit="1" customWidth="1"/>
  </cols>
  <sheetData>
    <row r="1" spans="1:10" ht="15.75" customHeight="1" thickBot="1" x14ac:dyDescent="0.35">
      <c r="A1" s="15" t="s">
        <v>0</v>
      </c>
      <c r="B1" s="16"/>
      <c r="C1" s="16"/>
      <c r="D1" s="16"/>
      <c r="E1" s="16"/>
      <c r="F1" s="16"/>
      <c r="G1" s="17"/>
    </row>
    <row r="2" spans="1:10" ht="15" customHeight="1" x14ac:dyDescent="0.3">
      <c r="A2" s="18" t="s">
        <v>25</v>
      </c>
      <c r="B2" s="19"/>
      <c r="C2" s="19"/>
      <c r="D2" s="19"/>
      <c r="E2" s="19"/>
      <c r="F2" s="19"/>
      <c r="G2" s="20"/>
    </row>
    <row r="3" spans="1:10" ht="16.5" customHeight="1" x14ac:dyDescent="0.3">
      <c r="A3" s="21" t="s">
        <v>78</v>
      </c>
      <c r="B3" s="22"/>
      <c r="C3" s="22"/>
      <c r="D3" s="22"/>
      <c r="E3" s="22"/>
      <c r="F3" s="22"/>
      <c r="G3" s="23"/>
    </row>
    <row r="4" spans="1:10" ht="12" customHeight="1" x14ac:dyDescent="0.25">
      <c r="A4" s="24" t="s">
        <v>26</v>
      </c>
      <c r="B4" s="25"/>
      <c r="C4" s="25"/>
      <c r="D4" s="5"/>
      <c r="E4" s="25" t="s">
        <v>27</v>
      </c>
      <c r="F4" s="25"/>
      <c r="G4" s="26"/>
      <c r="J4" s="2"/>
    </row>
    <row r="5" spans="1:10" ht="20.25" customHeight="1" x14ac:dyDescent="0.25">
      <c r="A5" s="27"/>
      <c r="B5" s="28"/>
      <c r="C5" s="28"/>
      <c r="D5" s="6"/>
      <c r="E5" s="7"/>
      <c r="F5" s="8" t="s">
        <v>1</v>
      </c>
      <c r="G5" s="11">
        <f>SUM(G6:G10)</f>
        <v>990776.57000000007</v>
      </c>
      <c r="J5" s="2"/>
    </row>
    <row r="6" spans="1:10" s="12" customFormat="1" x14ac:dyDescent="0.25">
      <c r="A6" s="29"/>
      <c r="B6" s="30"/>
      <c r="C6" s="31"/>
      <c r="D6" s="32"/>
      <c r="E6" s="33">
        <v>1111</v>
      </c>
      <c r="F6" s="34" t="s">
        <v>2</v>
      </c>
      <c r="G6" s="35">
        <v>200260</v>
      </c>
      <c r="J6" s="36"/>
    </row>
    <row r="7" spans="1:10" s="12" customFormat="1" x14ac:dyDescent="0.25">
      <c r="A7" s="37"/>
      <c r="B7" s="38" t="s">
        <v>44</v>
      </c>
      <c r="C7" s="39">
        <f>SUM(C8:C10)</f>
        <v>165198.78999999998</v>
      </c>
      <c r="D7" s="32"/>
      <c r="E7" s="33">
        <v>1131</v>
      </c>
      <c r="F7" s="34" t="s">
        <v>3</v>
      </c>
      <c r="G7" s="35">
        <v>575148.13</v>
      </c>
      <c r="J7" s="36"/>
    </row>
    <row r="8" spans="1:10" s="12" customFormat="1" x14ac:dyDescent="0.25">
      <c r="A8" s="37">
        <v>12110</v>
      </c>
      <c r="B8" s="10" t="s">
        <v>28</v>
      </c>
      <c r="C8" s="40">
        <f>19400.16+197.51+3460.22</f>
        <v>23057.89</v>
      </c>
      <c r="D8" s="32"/>
      <c r="E8" s="33">
        <v>1221</v>
      </c>
      <c r="F8" s="34" t="s">
        <v>34</v>
      </c>
      <c r="G8" s="35">
        <v>214138.94</v>
      </c>
      <c r="J8" s="36"/>
    </row>
    <row r="9" spans="1:10" s="12" customFormat="1" x14ac:dyDescent="0.25">
      <c r="A9" s="41">
        <v>12120</v>
      </c>
      <c r="B9" s="10" t="s">
        <v>29</v>
      </c>
      <c r="C9" s="40">
        <f>70688.76+23191.73+11774.19</f>
        <v>105654.68</v>
      </c>
      <c r="D9" s="42"/>
      <c r="E9" s="33">
        <v>1331</v>
      </c>
      <c r="F9" s="34" t="s">
        <v>5</v>
      </c>
      <c r="G9" s="35">
        <v>793.5</v>
      </c>
      <c r="J9" s="36"/>
    </row>
    <row r="10" spans="1:10" s="12" customFormat="1" x14ac:dyDescent="0.25">
      <c r="A10" s="41">
        <v>12210</v>
      </c>
      <c r="B10" s="10" t="s">
        <v>51</v>
      </c>
      <c r="C10" s="43">
        <v>36486.22</v>
      </c>
      <c r="D10" s="42"/>
      <c r="E10" s="33">
        <v>1711</v>
      </c>
      <c r="F10" s="34" t="s">
        <v>50</v>
      </c>
      <c r="G10" s="35">
        <v>436</v>
      </c>
      <c r="J10" s="36"/>
    </row>
    <row r="11" spans="1:10" s="12" customFormat="1" x14ac:dyDescent="0.25">
      <c r="A11" s="29"/>
      <c r="B11" s="30"/>
      <c r="C11" s="44"/>
      <c r="D11" s="42"/>
      <c r="E11" s="33"/>
      <c r="F11" s="38" t="s">
        <v>33</v>
      </c>
      <c r="G11" s="45">
        <f>SUM(G12:G20)</f>
        <v>125975.3</v>
      </c>
      <c r="J11" s="36"/>
    </row>
    <row r="12" spans="1:10" s="12" customFormat="1" ht="27" x14ac:dyDescent="0.25">
      <c r="A12" s="37"/>
      <c r="B12" s="38" t="s">
        <v>24</v>
      </c>
      <c r="C12" s="46">
        <f>SUM(C13:C27)</f>
        <v>294190.13</v>
      </c>
      <c r="D12" s="42"/>
      <c r="E12" s="33">
        <v>2111</v>
      </c>
      <c r="F12" s="34" t="s">
        <v>35</v>
      </c>
      <c r="G12" s="35">
        <v>6538.6</v>
      </c>
      <c r="J12" s="36"/>
    </row>
    <row r="13" spans="1:10" s="12" customFormat="1" ht="27" x14ac:dyDescent="0.25">
      <c r="A13" s="41">
        <v>41120</v>
      </c>
      <c r="B13" s="10" t="s">
        <v>4</v>
      </c>
      <c r="C13" s="40">
        <v>7098</v>
      </c>
      <c r="D13" s="42"/>
      <c r="E13" s="33">
        <v>2181</v>
      </c>
      <c r="F13" s="34" t="s">
        <v>70</v>
      </c>
      <c r="G13" s="35">
        <v>4630</v>
      </c>
      <c r="J13" s="36"/>
    </row>
    <row r="14" spans="1:10" s="12" customFormat="1" x14ac:dyDescent="0.25">
      <c r="A14" s="41">
        <v>41310</v>
      </c>
      <c r="B14" s="10" t="s">
        <v>45</v>
      </c>
      <c r="C14" s="40">
        <v>3160</v>
      </c>
      <c r="D14" s="42"/>
      <c r="E14" s="33">
        <v>2211</v>
      </c>
      <c r="F14" s="34" t="s">
        <v>8</v>
      </c>
      <c r="G14" s="35">
        <v>4273.3599999999997</v>
      </c>
      <c r="J14" s="36"/>
    </row>
    <row r="15" spans="1:10" s="12" customFormat="1" x14ac:dyDescent="0.25">
      <c r="A15" s="41">
        <v>43012</v>
      </c>
      <c r="B15" s="9" t="s">
        <v>75</v>
      </c>
      <c r="C15" s="40">
        <f>24980+8567+284+10683-2664</f>
        <v>41850</v>
      </c>
      <c r="D15" s="42"/>
      <c r="E15" s="33">
        <v>2461</v>
      </c>
      <c r="F15" s="34" t="s">
        <v>36</v>
      </c>
      <c r="G15" s="35">
        <v>660</v>
      </c>
      <c r="J15" s="36"/>
    </row>
    <row r="16" spans="1:10" s="12" customFormat="1" ht="27" x14ac:dyDescent="0.25">
      <c r="A16" s="41"/>
      <c r="B16" s="9"/>
      <c r="C16" s="40"/>
      <c r="D16" s="42"/>
      <c r="E16" s="33">
        <v>2541</v>
      </c>
      <c r="F16" s="34" t="s">
        <v>76</v>
      </c>
      <c r="G16" s="35">
        <v>500</v>
      </c>
      <c r="J16" s="36"/>
    </row>
    <row r="17" spans="1:10" s="12" customFormat="1" x14ac:dyDescent="0.25">
      <c r="A17" s="41">
        <v>43030</v>
      </c>
      <c r="B17" s="9" t="s">
        <v>23</v>
      </c>
      <c r="C17" s="40">
        <v>1023.2</v>
      </c>
      <c r="D17" s="42"/>
      <c r="E17" s="33">
        <v>2611</v>
      </c>
      <c r="F17" s="34" t="s">
        <v>37</v>
      </c>
      <c r="G17" s="35">
        <v>103347.13</v>
      </c>
      <c r="J17" s="36"/>
    </row>
    <row r="18" spans="1:10" s="12" customFormat="1" ht="27" x14ac:dyDescent="0.25">
      <c r="A18" s="41">
        <v>43041</v>
      </c>
      <c r="B18" s="10" t="s">
        <v>6</v>
      </c>
      <c r="C18" s="40">
        <v>255.04</v>
      </c>
      <c r="D18" s="42"/>
      <c r="E18" s="33">
        <v>2941</v>
      </c>
      <c r="F18" s="34" t="s">
        <v>58</v>
      </c>
      <c r="G18" s="35">
        <v>250</v>
      </c>
      <c r="J18" s="36"/>
    </row>
    <row r="19" spans="1:10" s="12" customFormat="1" ht="27" x14ac:dyDescent="0.25">
      <c r="A19" s="41">
        <v>43070</v>
      </c>
      <c r="B19" s="10" t="s">
        <v>7</v>
      </c>
      <c r="C19" s="40">
        <v>204</v>
      </c>
      <c r="D19" s="42"/>
      <c r="E19" s="33">
        <v>2961</v>
      </c>
      <c r="F19" s="34" t="s">
        <v>71</v>
      </c>
      <c r="G19" s="35">
        <v>5013.1400000000003</v>
      </c>
      <c r="J19" s="36"/>
    </row>
    <row r="20" spans="1:10" s="12" customFormat="1" ht="14.25" customHeight="1" x14ac:dyDescent="0.25">
      <c r="A20" s="41">
        <v>43090</v>
      </c>
      <c r="B20" s="9" t="s">
        <v>30</v>
      </c>
      <c r="C20" s="40">
        <f>75106.05+74466.21+19869.08</f>
        <v>169441.34000000003</v>
      </c>
      <c r="D20" s="42"/>
      <c r="E20" s="33">
        <v>2981</v>
      </c>
      <c r="F20" s="34" t="s">
        <v>72</v>
      </c>
      <c r="G20" s="47">
        <v>763.07</v>
      </c>
      <c r="J20" s="36"/>
    </row>
    <row r="21" spans="1:10" s="12" customFormat="1" ht="27" x14ac:dyDescent="0.25">
      <c r="A21" s="41">
        <v>43094</v>
      </c>
      <c r="B21" s="9" t="s">
        <v>55</v>
      </c>
      <c r="C21" s="40">
        <f>19341.87+19508.07+5160.8</f>
        <v>44010.740000000005</v>
      </c>
      <c r="D21" s="42"/>
      <c r="E21" s="33"/>
      <c r="F21" s="38" t="s">
        <v>13</v>
      </c>
      <c r="G21" s="45">
        <f>SUM(G22:G38)</f>
        <v>461080.06</v>
      </c>
      <c r="J21" s="36"/>
    </row>
    <row r="22" spans="1:10" s="12" customFormat="1" ht="27" x14ac:dyDescent="0.25">
      <c r="A22" s="41">
        <v>43095</v>
      </c>
      <c r="B22" s="10" t="s">
        <v>56</v>
      </c>
      <c r="C22" s="40">
        <f>2901.28+2926.21+774.12</f>
        <v>6601.61</v>
      </c>
      <c r="D22" s="42"/>
      <c r="E22" s="33">
        <v>3111</v>
      </c>
      <c r="F22" s="34" t="s">
        <v>15</v>
      </c>
      <c r="G22" s="35">
        <v>363016</v>
      </c>
      <c r="J22" s="36"/>
    </row>
    <row r="23" spans="1:10" s="12" customFormat="1" x14ac:dyDescent="0.25">
      <c r="A23" s="41">
        <v>43110</v>
      </c>
      <c r="B23" s="10" t="s">
        <v>31</v>
      </c>
      <c r="C23" s="40">
        <v>5699</v>
      </c>
      <c r="D23" s="42"/>
      <c r="E23" s="33">
        <v>3121</v>
      </c>
      <c r="F23" s="34" t="s">
        <v>59</v>
      </c>
      <c r="G23" s="35">
        <v>572.4</v>
      </c>
      <c r="J23" s="36"/>
    </row>
    <row r="24" spans="1:10" s="12" customFormat="1" ht="27" x14ac:dyDescent="0.25">
      <c r="A24" s="41">
        <v>43310</v>
      </c>
      <c r="B24" s="10" t="s">
        <v>66</v>
      </c>
      <c r="C24" s="40">
        <v>12469.2</v>
      </c>
      <c r="D24" s="42"/>
      <c r="E24" s="33">
        <v>3131</v>
      </c>
      <c r="F24" s="34" t="s">
        <v>17</v>
      </c>
      <c r="G24" s="35">
        <v>1484</v>
      </c>
      <c r="J24" s="36"/>
    </row>
    <row r="25" spans="1:10" s="12" customFormat="1" x14ac:dyDescent="0.25">
      <c r="A25" s="41">
        <v>43420</v>
      </c>
      <c r="B25" s="10" t="s">
        <v>48</v>
      </c>
      <c r="C25" s="40">
        <v>2262</v>
      </c>
      <c r="D25" s="42"/>
      <c r="E25" s="33">
        <v>3141</v>
      </c>
      <c r="F25" s="34" t="s">
        <v>18</v>
      </c>
      <c r="G25" s="35">
        <v>4187</v>
      </c>
      <c r="J25" s="36"/>
    </row>
    <row r="26" spans="1:10" s="12" customFormat="1" x14ac:dyDescent="0.25">
      <c r="A26" s="41">
        <v>43424</v>
      </c>
      <c r="B26" s="10" t="s">
        <v>9</v>
      </c>
      <c r="C26" s="40">
        <v>116</v>
      </c>
      <c r="D26" s="42"/>
      <c r="E26" s="33">
        <v>3211</v>
      </c>
      <c r="F26" s="34" t="s">
        <v>19</v>
      </c>
      <c r="G26" s="35">
        <v>2000</v>
      </c>
      <c r="J26" s="36"/>
    </row>
    <row r="27" spans="1:10" s="12" customFormat="1" x14ac:dyDescent="0.25">
      <c r="A27" s="29"/>
      <c r="B27" s="48"/>
      <c r="C27" s="43"/>
      <c r="D27" s="42"/>
      <c r="E27" s="33">
        <v>3221</v>
      </c>
      <c r="F27" s="34" t="s">
        <v>38</v>
      </c>
      <c r="G27" s="35">
        <v>800</v>
      </c>
      <c r="J27" s="36"/>
    </row>
    <row r="28" spans="1:10" s="12" customFormat="1" ht="27" x14ac:dyDescent="0.25">
      <c r="A28" s="29"/>
      <c r="B28" s="48"/>
      <c r="C28" s="40"/>
      <c r="D28" s="42"/>
      <c r="E28" s="33">
        <v>3231</v>
      </c>
      <c r="F28" s="34" t="s">
        <v>60</v>
      </c>
      <c r="G28" s="35">
        <v>2030</v>
      </c>
      <c r="J28" s="36"/>
    </row>
    <row r="29" spans="1:10" s="12" customFormat="1" ht="27" x14ac:dyDescent="0.25">
      <c r="A29" s="29"/>
      <c r="B29" s="48"/>
      <c r="C29" s="40"/>
      <c r="D29" s="42"/>
      <c r="E29" s="33">
        <v>3311</v>
      </c>
      <c r="F29" s="34" t="s">
        <v>68</v>
      </c>
      <c r="G29" s="35">
        <v>9860</v>
      </c>
      <c r="J29" s="36"/>
    </row>
    <row r="30" spans="1:10" s="12" customFormat="1" x14ac:dyDescent="0.25">
      <c r="A30" s="37"/>
      <c r="B30" s="38" t="s">
        <v>52</v>
      </c>
      <c r="C30" s="46">
        <f>SUM(C31:C32)</f>
        <v>12232.1</v>
      </c>
      <c r="D30" s="42"/>
      <c r="E30" s="33">
        <v>3411</v>
      </c>
      <c r="F30" s="49" t="s">
        <v>39</v>
      </c>
      <c r="G30" s="35">
        <v>7393.39</v>
      </c>
      <c r="J30" s="36"/>
    </row>
    <row r="31" spans="1:10" s="12" customFormat="1" ht="27" x14ac:dyDescent="0.25">
      <c r="A31" s="41">
        <v>51991</v>
      </c>
      <c r="B31" s="10" t="s">
        <v>32</v>
      </c>
      <c r="C31" s="40">
        <v>8576</v>
      </c>
      <c r="D31" s="42"/>
      <c r="E31" s="33">
        <v>3531</v>
      </c>
      <c r="F31" s="49" t="s">
        <v>79</v>
      </c>
      <c r="G31" s="35">
        <v>1600</v>
      </c>
      <c r="J31" s="36"/>
    </row>
    <row r="32" spans="1:10" s="12" customFormat="1" ht="27" x14ac:dyDescent="0.25">
      <c r="A32" s="41">
        <v>51999</v>
      </c>
      <c r="B32" s="10" t="s">
        <v>10</v>
      </c>
      <c r="C32" s="43">
        <f>3656+0.1</f>
        <v>3656.1</v>
      </c>
      <c r="D32" s="42"/>
      <c r="E32" s="33">
        <v>3551</v>
      </c>
      <c r="F32" s="34" t="s">
        <v>40</v>
      </c>
      <c r="G32" s="35">
        <v>754</v>
      </c>
      <c r="J32" s="36"/>
    </row>
    <row r="33" spans="1:10" s="12" customFormat="1" ht="27" x14ac:dyDescent="0.25">
      <c r="A33" s="29"/>
      <c r="B33" s="48"/>
      <c r="C33" s="40"/>
      <c r="D33" s="42"/>
      <c r="E33" s="33">
        <v>3571</v>
      </c>
      <c r="F33" s="34" t="s">
        <v>67</v>
      </c>
      <c r="G33" s="35">
        <v>11719.98</v>
      </c>
      <c r="J33" s="36"/>
    </row>
    <row r="34" spans="1:10" s="12" customFormat="1" ht="27" x14ac:dyDescent="0.25">
      <c r="A34" s="41"/>
      <c r="B34" s="38" t="s">
        <v>65</v>
      </c>
      <c r="C34" s="46">
        <f>SUM(C35)</f>
        <v>800</v>
      </c>
      <c r="D34" s="42"/>
      <c r="E34" s="33">
        <v>3611</v>
      </c>
      <c r="F34" s="34" t="s">
        <v>69</v>
      </c>
      <c r="G34" s="35">
        <v>1164</v>
      </c>
      <c r="J34" s="50"/>
    </row>
    <row r="35" spans="1:10" s="12" customFormat="1" x14ac:dyDescent="0.25">
      <c r="A35" s="41">
        <v>61210</v>
      </c>
      <c r="B35" s="10" t="s">
        <v>11</v>
      </c>
      <c r="C35" s="43">
        <v>800</v>
      </c>
      <c r="D35" s="42"/>
      <c r="E35" s="33">
        <v>3751</v>
      </c>
      <c r="F35" s="34" t="s">
        <v>20</v>
      </c>
      <c r="G35" s="35">
        <v>2061</v>
      </c>
      <c r="J35" s="50"/>
    </row>
    <row r="36" spans="1:10" s="12" customFormat="1" x14ac:dyDescent="0.25">
      <c r="A36" s="29"/>
      <c r="B36" s="30"/>
      <c r="C36" s="44"/>
      <c r="D36" s="42"/>
      <c r="E36" s="33">
        <v>3821</v>
      </c>
      <c r="F36" s="34" t="s">
        <v>77</v>
      </c>
      <c r="G36" s="35">
        <v>25092.29</v>
      </c>
      <c r="J36" s="50"/>
    </row>
    <row r="37" spans="1:10" s="12" customFormat="1" x14ac:dyDescent="0.25">
      <c r="A37" s="29"/>
      <c r="B37" s="30"/>
      <c r="C37" s="44"/>
      <c r="D37" s="42"/>
      <c r="E37" s="33">
        <v>3921</v>
      </c>
      <c r="F37" s="34" t="s">
        <v>49</v>
      </c>
      <c r="G37" s="35">
        <v>23051</v>
      </c>
      <c r="J37" s="50"/>
    </row>
    <row r="38" spans="1:10" s="12" customFormat="1" x14ac:dyDescent="0.25">
      <c r="A38" s="37"/>
      <c r="B38" s="38" t="s">
        <v>12</v>
      </c>
      <c r="C38" s="46">
        <f>SUM(C39:C41)</f>
        <v>2746392.96</v>
      </c>
      <c r="D38" s="42"/>
      <c r="E38" s="33">
        <v>3951</v>
      </c>
      <c r="F38" s="34" t="s">
        <v>62</v>
      </c>
      <c r="G38" s="47">
        <v>4295</v>
      </c>
    </row>
    <row r="39" spans="1:10" s="12" customFormat="1" ht="27" x14ac:dyDescent="0.25">
      <c r="A39" s="41">
        <v>81110</v>
      </c>
      <c r="B39" s="10" t="s">
        <v>14</v>
      </c>
      <c r="C39" s="40">
        <v>2742882.76</v>
      </c>
      <c r="D39" s="42"/>
      <c r="E39" s="33"/>
      <c r="F39" s="38" t="s">
        <v>61</v>
      </c>
      <c r="G39" s="51">
        <f>SUM(G40:G45)</f>
        <v>88215.69</v>
      </c>
    </row>
    <row r="40" spans="1:10" s="12" customFormat="1" x14ac:dyDescent="0.25">
      <c r="A40" s="41">
        <v>81120</v>
      </c>
      <c r="B40" s="10" t="s">
        <v>16</v>
      </c>
      <c r="C40" s="43">
        <v>3510.2</v>
      </c>
      <c r="D40" s="42"/>
      <c r="E40" s="33">
        <v>4211</v>
      </c>
      <c r="F40" s="48" t="s">
        <v>73</v>
      </c>
      <c r="G40" s="35">
        <v>75920</v>
      </c>
    </row>
    <row r="41" spans="1:10" s="12" customFormat="1" x14ac:dyDescent="0.25">
      <c r="A41" s="29"/>
      <c r="B41" s="48"/>
      <c r="C41" s="40"/>
      <c r="D41" s="42"/>
      <c r="E41" s="33">
        <v>4411</v>
      </c>
      <c r="F41" s="34" t="s">
        <v>46</v>
      </c>
      <c r="G41" s="35">
        <v>1000</v>
      </c>
    </row>
    <row r="42" spans="1:10" s="12" customFormat="1" ht="27" x14ac:dyDescent="0.25">
      <c r="A42" s="41"/>
      <c r="B42" s="10"/>
      <c r="C42" s="40"/>
      <c r="D42" s="42"/>
      <c r="E42" s="33">
        <v>4431</v>
      </c>
      <c r="F42" s="34" t="s">
        <v>47</v>
      </c>
      <c r="G42" s="35">
        <v>200</v>
      </c>
    </row>
    <row r="43" spans="1:10" s="12" customFormat="1" ht="27" x14ac:dyDescent="0.25">
      <c r="A43" s="41"/>
      <c r="B43" s="38" t="s">
        <v>53</v>
      </c>
      <c r="C43" s="46">
        <f>SUM(C44:C45)</f>
        <v>1270876.1299999999</v>
      </c>
      <c r="D43" s="52"/>
      <c r="E43" s="33">
        <v>4451</v>
      </c>
      <c r="F43" s="34" t="s">
        <v>41</v>
      </c>
      <c r="G43" s="35">
        <v>1000</v>
      </c>
    </row>
    <row r="44" spans="1:10" s="12" customFormat="1" ht="27" x14ac:dyDescent="0.25">
      <c r="A44" s="29"/>
      <c r="B44" s="10" t="s">
        <v>74</v>
      </c>
      <c r="C44" s="40">
        <v>788948.24</v>
      </c>
      <c r="D44" s="52"/>
      <c r="E44" s="33">
        <v>4521</v>
      </c>
      <c r="F44" s="34" t="s">
        <v>21</v>
      </c>
      <c r="G44" s="35">
        <v>9934.69</v>
      </c>
    </row>
    <row r="45" spans="1:10" s="12" customFormat="1" ht="27" x14ac:dyDescent="0.25">
      <c r="A45" s="53"/>
      <c r="B45" s="10" t="s">
        <v>57</v>
      </c>
      <c r="C45" s="35">
        <v>481927.89</v>
      </c>
      <c r="D45" s="52"/>
      <c r="E45" s="33">
        <v>4611</v>
      </c>
      <c r="F45" s="34" t="s">
        <v>43</v>
      </c>
      <c r="G45" s="35">
        <v>161</v>
      </c>
    </row>
    <row r="46" spans="1:10" s="12" customFormat="1" ht="27" x14ac:dyDescent="0.25">
      <c r="A46" s="29"/>
      <c r="B46" s="30"/>
      <c r="C46" s="44"/>
      <c r="D46" s="52"/>
      <c r="E46" s="33"/>
      <c r="F46" s="38" t="s">
        <v>61</v>
      </c>
      <c r="G46" s="51">
        <f>SUM(G47)</f>
        <v>3900</v>
      </c>
    </row>
    <row r="47" spans="1:10" s="12" customFormat="1" ht="27" x14ac:dyDescent="0.25">
      <c r="A47" s="29"/>
      <c r="B47" s="54"/>
      <c r="C47" s="40"/>
      <c r="D47" s="52"/>
      <c r="E47" s="33">
        <v>5151</v>
      </c>
      <c r="F47" s="34" t="s">
        <v>80</v>
      </c>
      <c r="G47" s="35">
        <v>3900</v>
      </c>
    </row>
    <row r="48" spans="1:10" s="12" customFormat="1" x14ac:dyDescent="0.25">
      <c r="A48" s="29"/>
      <c r="B48" s="30"/>
      <c r="C48" s="44"/>
      <c r="D48" s="52"/>
      <c r="E48" s="33"/>
      <c r="F48" s="38" t="s">
        <v>22</v>
      </c>
      <c r="G48" s="51">
        <f>G49+G50</f>
        <v>554112.89</v>
      </c>
    </row>
    <row r="49" spans="1:11" s="12" customFormat="1" ht="27" x14ac:dyDescent="0.25">
      <c r="A49" s="29"/>
      <c r="B49" s="54"/>
      <c r="C49" s="40"/>
      <c r="D49" s="52"/>
      <c r="E49" s="33">
        <v>9111</v>
      </c>
      <c r="F49" s="34" t="s">
        <v>64</v>
      </c>
      <c r="G49" s="35">
        <v>400827.2</v>
      </c>
    </row>
    <row r="50" spans="1:11" s="12" customFormat="1" ht="27" x14ac:dyDescent="0.25">
      <c r="A50" s="29"/>
      <c r="B50" s="54"/>
      <c r="C50" s="40"/>
      <c r="D50" s="52"/>
      <c r="E50" s="33">
        <v>9211</v>
      </c>
      <c r="F50" s="34" t="s">
        <v>63</v>
      </c>
      <c r="G50" s="47">
        <v>153285.69</v>
      </c>
    </row>
    <row r="51" spans="1:11" s="12" customFormat="1" ht="15.75" thickBot="1" x14ac:dyDescent="0.3">
      <c r="A51" s="55"/>
      <c r="B51" s="56" t="s">
        <v>42</v>
      </c>
      <c r="C51" s="57">
        <f>C43+C38+C34+C30+C12+C7</f>
        <v>4489690.1100000003</v>
      </c>
      <c r="D51" s="58"/>
      <c r="E51" s="59"/>
      <c r="F51" s="56" t="s">
        <v>54</v>
      </c>
      <c r="G51" s="60">
        <f>G48+G46+G39+G21+G11+G5</f>
        <v>2224060.5100000002</v>
      </c>
    </row>
    <row r="52" spans="1:11" s="12" customFormat="1" ht="15.75" x14ac:dyDescent="0.25">
      <c r="A52" s="61"/>
      <c r="B52" s="61"/>
      <c r="C52" s="62"/>
      <c r="G52" s="50"/>
      <c r="I52" s="36"/>
      <c r="K52" s="63"/>
    </row>
    <row r="53" spans="1:11" s="12" customFormat="1" x14ac:dyDescent="0.25">
      <c r="E53" s="64"/>
      <c r="F53" s="65"/>
      <c r="G53" s="66"/>
      <c r="H53" s="36"/>
    </row>
    <row r="54" spans="1:11" s="12" customFormat="1" x14ac:dyDescent="0.25">
      <c r="E54" s="64"/>
      <c r="F54" s="65"/>
      <c r="G54" s="66"/>
      <c r="H54" s="36"/>
    </row>
    <row r="55" spans="1:11" s="12" customFormat="1" x14ac:dyDescent="0.25">
      <c r="E55" s="64"/>
      <c r="F55" s="65"/>
      <c r="G55" s="67"/>
      <c r="H55" s="36"/>
    </row>
    <row r="56" spans="1:11" s="12" customFormat="1" x14ac:dyDescent="0.25">
      <c r="E56" s="64"/>
      <c r="F56" s="65"/>
      <c r="G56" s="67"/>
      <c r="H56" s="36"/>
    </row>
    <row r="57" spans="1:11" x14ac:dyDescent="0.25">
      <c r="E57" s="13"/>
      <c r="F57" s="14"/>
      <c r="G57" s="1"/>
      <c r="H57" s="2"/>
    </row>
    <row r="58" spans="1:11" x14ac:dyDescent="0.25">
      <c r="E58" s="13"/>
      <c r="F58" s="14"/>
      <c r="G58" s="1"/>
      <c r="H58" s="2"/>
    </row>
    <row r="59" spans="1:11" x14ac:dyDescent="0.25">
      <c r="E59" s="13"/>
      <c r="F59" s="14"/>
      <c r="G59" s="4"/>
      <c r="H59" s="2"/>
    </row>
    <row r="60" spans="1:11" x14ac:dyDescent="0.25">
      <c r="E60" s="13"/>
      <c r="F60" s="14"/>
      <c r="G60" s="1"/>
    </row>
    <row r="61" spans="1:11" x14ac:dyDescent="0.25">
      <c r="E61" s="13"/>
      <c r="F61" s="14"/>
      <c r="G61" s="1"/>
    </row>
    <row r="62" spans="1:11" x14ac:dyDescent="0.25">
      <c r="E62" s="13"/>
      <c r="F62" s="14"/>
      <c r="G62" s="1"/>
    </row>
    <row r="63" spans="1:11" x14ac:dyDescent="0.25">
      <c r="E63" s="13"/>
      <c r="F63" s="14"/>
      <c r="G63" s="1"/>
    </row>
    <row r="64" spans="1:11" x14ac:dyDescent="0.25">
      <c r="E64" s="13"/>
      <c r="F64" s="14"/>
      <c r="G64" s="1"/>
    </row>
    <row r="65" spans="5:7" x14ac:dyDescent="0.25">
      <c r="E65" s="13"/>
      <c r="F65" s="14"/>
      <c r="G65" s="1"/>
    </row>
    <row r="66" spans="5:7" x14ac:dyDescent="0.25">
      <c r="E66" s="13"/>
      <c r="F66" s="14"/>
      <c r="G66" s="1"/>
    </row>
    <row r="67" spans="5:7" x14ac:dyDescent="0.25">
      <c r="E67" s="3"/>
      <c r="F67" s="3"/>
      <c r="G67" s="1"/>
    </row>
    <row r="68" spans="5:7" x14ac:dyDescent="0.25">
      <c r="E68" s="3"/>
      <c r="F68" s="3"/>
      <c r="G68" s="3"/>
    </row>
    <row r="69" spans="5:7" x14ac:dyDescent="0.25">
      <c r="E69" s="3"/>
      <c r="F69" s="3"/>
      <c r="G69" s="3"/>
    </row>
    <row r="70" spans="5:7" x14ac:dyDescent="0.25">
      <c r="E70" s="3"/>
      <c r="F70" s="3"/>
      <c r="G70" s="3"/>
    </row>
    <row r="71" spans="5:7" x14ac:dyDescent="0.25">
      <c r="E71" s="3"/>
      <c r="F71" s="3"/>
      <c r="G71" s="3"/>
    </row>
    <row r="72" spans="5:7" x14ac:dyDescent="0.25">
      <c r="E72" s="3"/>
      <c r="F72" s="3"/>
      <c r="G72" s="3"/>
    </row>
    <row r="73" spans="5:7" x14ac:dyDescent="0.25">
      <c r="E73" s="3"/>
      <c r="F73" s="3"/>
      <c r="G73" s="3"/>
    </row>
    <row r="74" spans="5:7" x14ac:dyDescent="0.25">
      <c r="E74" s="3"/>
      <c r="F74" s="3"/>
      <c r="G74" s="3"/>
    </row>
    <row r="75" spans="5:7" x14ac:dyDescent="0.25">
      <c r="E75" s="3"/>
      <c r="F75" s="3"/>
      <c r="G75" s="3"/>
    </row>
    <row r="76" spans="5:7" x14ac:dyDescent="0.25">
      <c r="E76" s="3"/>
      <c r="F76" s="3"/>
      <c r="G76" s="3"/>
    </row>
    <row r="77" spans="5:7" x14ac:dyDescent="0.25">
      <c r="E77" s="3"/>
      <c r="F77" s="3"/>
      <c r="G77" s="3"/>
    </row>
    <row r="78" spans="5:7" x14ac:dyDescent="0.25">
      <c r="E78" s="3"/>
      <c r="F78" s="3"/>
      <c r="G78" s="3"/>
    </row>
  </sheetData>
  <mergeCells count="6">
    <mergeCell ref="A1:G1"/>
    <mergeCell ref="A2:G2"/>
    <mergeCell ref="A3:G3"/>
    <mergeCell ref="A4:C4"/>
    <mergeCell ref="E4:G4"/>
    <mergeCell ref="A5:C5"/>
  </mergeCells>
  <pageMargins left="0.25" right="0.25" top="0.75" bottom="0.75" header="0.3" footer="0.3"/>
  <pageSetup paperSize="5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EDO-INGRE-EGRE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Tesoreria</cp:lastModifiedBy>
  <cp:lastPrinted>2018-04-09T20:01:50Z</cp:lastPrinted>
  <dcterms:created xsi:type="dcterms:W3CDTF">2015-11-03T16:51:54Z</dcterms:created>
  <dcterms:modified xsi:type="dcterms:W3CDTF">2018-04-09T20:01:58Z</dcterms:modified>
</cp:coreProperties>
</file>