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CUMENTOS 2018\TRANSPARENCIA OLI 2018\INFORMACION TRANSPARENCIA 2018\TRANSPARENCIA 2018\ABRIL 2018\ESTADOS FINANCIEROS MARZO 2018\"/>
    </mc:Choice>
  </mc:AlternateContent>
  <bookViews>
    <workbookView xWindow="240" yWindow="120" windowWidth="20115" windowHeight="6990"/>
  </bookViews>
  <sheets>
    <sheet name="EDO-INGRE-EGRE" sheetId="33" r:id="rId1"/>
  </sheets>
  <calcPr calcId="152511"/>
</workbook>
</file>

<file path=xl/calcChain.xml><?xml version="1.0" encoding="utf-8"?>
<calcChain xmlns="http://schemas.openxmlformats.org/spreadsheetml/2006/main">
  <c r="G26" i="33" l="1"/>
  <c r="G14" i="33"/>
  <c r="G28" i="33" l="1"/>
  <c r="G44" i="33"/>
  <c r="G5" i="33"/>
  <c r="G13" i="33"/>
  <c r="C7" i="33"/>
  <c r="C12" i="33"/>
  <c r="C35" i="33"/>
  <c r="C32" i="33"/>
  <c r="C30" i="33"/>
  <c r="C28" i="33" s="1"/>
  <c r="G49" i="33"/>
  <c r="C40" i="33" l="1"/>
  <c r="C52" i="33" s="1"/>
  <c r="G52" i="33" l="1"/>
</calcChain>
</file>

<file path=xl/sharedStrings.xml><?xml version="1.0" encoding="utf-8"?>
<sst xmlns="http://schemas.openxmlformats.org/spreadsheetml/2006/main" count="84" uniqueCount="84">
  <si>
    <t>MUNICIPIO DE SAN JUANITO DE ESCOBEDO JALISCO</t>
  </si>
  <si>
    <t>SERVICIOS PERSONALES</t>
  </si>
  <si>
    <t>DIETAS</t>
  </si>
  <si>
    <t>SUELDOS BASE AL PERSONAL PERMANENTE</t>
  </si>
  <si>
    <t>PUESTOS PERMANENTES Y EVENTUALES</t>
  </si>
  <si>
    <t>HORAS EXTRAORDINARIAS</t>
  </si>
  <si>
    <t>DESIGNACION DE NUMERO OFICIAL</t>
  </si>
  <si>
    <t>MATERIAL DE LIMPIEZA</t>
  </si>
  <si>
    <t>PRODUCTOS ALIMENTICIOS PARA PERSONAS</t>
  </si>
  <si>
    <t>REVISION Y AUTORIZACION DE AVALUOS</t>
  </si>
  <si>
    <t>OTROS PRODUCTOS NO ESPECIFICADOS</t>
  </si>
  <si>
    <t>MULTAS</t>
  </si>
  <si>
    <t>PARTICIPACIONES</t>
  </si>
  <si>
    <t>SERVICIOS GENERALES</t>
  </si>
  <si>
    <t>PARTICIPACIONES FEDERALES</t>
  </si>
  <si>
    <t>ENERGIA ELECTRICA</t>
  </si>
  <si>
    <t>PARTICIPACIONES ESTATALES</t>
  </si>
  <si>
    <t>AGUA</t>
  </si>
  <si>
    <t>TELEFONIA TRADICIONAL</t>
  </si>
  <si>
    <t>TELEFONIA CELULAR</t>
  </si>
  <si>
    <t>ARRENDAMIENTO DE TERRENOS</t>
  </si>
  <si>
    <t>VIATICOS EN EL PAIS</t>
  </si>
  <si>
    <t>JUBILACIONES</t>
  </si>
  <si>
    <t>DEUDA PUBLICA</t>
  </si>
  <si>
    <t>LICENCIAS DE CONSTRUCCION</t>
  </si>
  <si>
    <t>D E R E C H O S</t>
  </si>
  <si>
    <t>ESTADO DE INGRESOS Y EGRESOS</t>
  </si>
  <si>
    <t>I N G R E S O S</t>
  </si>
  <si>
    <t>E  G  R  E  S  O  S</t>
  </si>
  <si>
    <t>PREDIOS RUSTICOS</t>
  </si>
  <si>
    <t>PREDIOS URBANOS</t>
  </si>
  <si>
    <t>SERVICIO DOMESTICO</t>
  </si>
  <si>
    <t>AUTORIZACION DE MATANZA</t>
  </si>
  <si>
    <t>FORMAS Y EDICIONES IMPRESAS</t>
  </si>
  <si>
    <t>INDEMNIZACIONES</t>
  </si>
  <si>
    <t>MATERIAL IMPRESO E INFORMACION DIGITAL</t>
  </si>
  <si>
    <t>MATERIALES Y SUMINISTROS</t>
  </si>
  <si>
    <t>SUELDO BASE AL PERSONAL EVENTUAL</t>
  </si>
  <si>
    <t>MATERIALES, UTILES Y EQUIPOS MENORES DE OFICINA</t>
  </si>
  <si>
    <t>PRODUCTOS MINERALES NO METALICOS</t>
  </si>
  <si>
    <t>MATERIAL ELECTRICO Y ELECTRONICO</t>
  </si>
  <si>
    <t>COMBUSTIBLES LUBRICANTES Y ADITIVOS</t>
  </si>
  <si>
    <t>PRENDAS DE SEGURIDAD Y PROTECCION PERSONAL</t>
  </si>
  <si>
    <t>SERVICIOS FINANCIEROS Y BANCARIOS</t>
  </si>
  <si>
    <t>REPARAC. Y MANTENIMIENTO DE EQUIPO DE TRANSPORTE</t>
  </si>
  <si>
    <t>AYUDAS SOCIALES A INSTITUCIONES SIN FINES DE LUCRO</t>
  </si>
  <si>
    <t>TOTAL DE INGRESOS</t>
  </si>
  <si>
    <t>I M P U E S T O S</t>
  </si>
  <si>
    <t>OTROS PRODUCTOS QUIMICOS</t>
  </si>
  <si>
    <t>LOTES USO PERPETUIDAD Y TEMPORAL</t>
  </si>
  <si>
    <t>AYUDAS SOCIALES A PERSONAS</t>
  </si>
  <si>
    <t>CERTIFICACIONES CATASTRALES</t>
  </si>
  <si>
    <t>ESTIMULOS</t>
  </si>
  <si>
    <t>TRANSMISIONES PATRIMONIALES</t>
  </si>
  <si>
    <t>P R O D U C T O S</t>
  </si>
  <si>
    <t>A P O R T A C I O N  E S</t>
  </si>
  <si>
    <t>TOTAL DE EGRESOS</t>
  </si>
  <si>
    <t>20 % PARA EL SANEAMIENTO DE LAS AGUAS RESIDUALES</t>
  </si>
  <si>
    <t>3% PARA LA INFRAESTRUCTURA. BASICA EXISTENTE</t>
  </si>
  <si>
    <t>APORTACION DEL FONDO DE FORTALECIMIENTO M</t>
  </si>
  <si>
    <t>OTROS MATERIALES Y ARTICULOS PARA LA CONSTRUCCION</t>
  </si>
  <si>
    <t>G A S</t>
  </si>
  <si>
    <t>COMPENSACIONES</t>
  </si>
  <si>
    <t>TRANSFERENCIASSUBSIDIOS Y OTRAS AYUDAS</t>
  </si>
  <si>
    <t>PENAS MULTAS Y ACCESORIOS</t>
  </si>
  <si>
    <t>INTERESES DE LA DEUDA INTERNA CON INSTITUC. DE CREDITO</t>
  </si>
  <si>
    <t>AMORTIZACION DE LA DEUDA INTERNA CON INST. DE CREDITO</t>
  </si>
  <si>
    <t>APTOVECHAMIENTOS</t>
  </si>
  <si>
    <t>EXPEDICION DE CERTIF. CERTIFICAC CONSTANC.  COPIAS</t>
  </si>
  <si>
    <t>INTALACION, REPARAC. Y MANT. DE DE MAQUINARIA I OTROS EQ</t>
  </si>
  <si>
    <t>SERVICIOS LEGALES DE CONTABILIDAD, AUDITORIA Y RELAC.</t>
  </si>
  <si>
    <t>RECARGOS FALTA DE PAGO</t>
  </si>
  <si>
    <t>DIFUSION POR RADIO, TELEVISION Y OTROS MEDIOS DE M</t>
  </si>
  <si>
    <t>MATERIALES PARA EL REGISTRO E IDENTIFICACION DE BIENES</t>
  </si>
  <si>
    <t>REFACC. Y ACCS. MENORES DE EQUIPO DE TRANSPORTE</t>
  </si>
  <si>
    <t>REFACC. Y ACCS. MENORES PARA MAQUINARIA Y OTROS EQ.</t>
  </si>
  <si>
    <t>TRANSFERENCIAS AL D I F</t>
  </si>
  <si>
    <t>DEL 1 AL 31 DE ENERO DE 2018</t>
  </si>
  <si>
    <t>APORTACION DEL FONDO DE INFRAESTRUCTURA</t>
  </si>
  <si>
    <t>LICENCIAS MUNICIPALES</t>
  </si>
  <si>
    <t>PERMISO PARA EL FUNCIONAMIENTO DE HORARIO EXTRAO</t>
  </si>
  <si>
    <t>MATERIALES, CCESORIOS Y SUMINISTROS MEDICOS</t>
  </si>
  <si>
    <t>SERVICIOS DE DISEÑO ARQUITECTURA, INGENIERIA Y RELAC.</t>
  </si>
  <si>
    <t>GSTOS DE ORDEN SOCIAL Y CULTURAL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</si>
</sst>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 Light"/>
      <family val="2"/>
    </font>
    <font>
      <sz val="12"/>
      <color theme="1"/>
      <name val="Calibri"/>
      <family val="2"/>
      <scheme val="minor"/>
    </font>
    <font>
      <b/>
      <sz val="9"/>
      <color theme="1"/>
      <name val="Arial Narrow"/>
      <family val="2"/>
    </font>
    <font>
      <b/>
      <i/>
      <u/>
      <sz val="9"/>
      <color theme="1"/>
      <name val="Arial Narrow"/>
      <family val="2"/>
    </font>
    <font>
      <b/>
      <u/>
      <sz val="9"/>
      <color theme="1"/>
      <name val="Arial Narrow"/>
      <family val="2"/>
    </font>
    <font>
      <sz val="9"/>
      <color theme="1"/>
      <name val="Arial Narrow"/>
      <family val="2"/>
    </font>
    <font>
      <b/>
      <sz val="9"/>
      <color indexed="8"/>
      <name val="Arial Narrow"/>
      <family val="2"/>
    </font>
    <font>
      <b/>
      <i/>
      <sz val="8"/>
      <name val="Arial Black"/>
      <family val="2"/>
    </font>
    <font>
      <b/>
      <sz val="11"/>
      <color theme="1"/>
      <name val="Arial Narrow"/>
      <family val="2"/>
    </font>
    <font>
      <b/>
      <i/>
      <u/>
      <sz val="11"/>
      <color theme="1"/>
      <name val="Arial Narrow"/>
      <family val="2"/>
    </font>
    <font>
      <b/>
      <i/>
      <sz val="9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43" fontId="0" fillId="0" borderId="0" xfId="1" applyFont="1"/>
    <xf numFmtId="0" fontId="0" fillId="0" borderId="0" xfId="0" applyBorder="1"/>
    <xf numFmtId="0" fontId="7" fillId="2" borderId="0" xfId="0" applyFont="1" applyFill="1" applyBorder="1"/>
    <xf numFmtId="43" fontId="4" fillId="4" borderId="0" xfId="1" applyFont="1" applyFill="1" applyBorder="1"/>
    <xf numFmtId="0" fontId="4" fillId="0" borderId="0" xfId="0" applyFont="1" applyBorder="1" applyAlignment="1">
      <alignment horizontal="left"/>
    </xf>
    <xf numFmtId="0" fontId="5" fillId="3" borderId="0" xfId="0" applyFont="1" applyFill="1" applyBorder="1"/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wrapText="1"/>
    </xf>
    <xf numFmtId="43" fontId="9" fillId="3" borderId="8" xfId="1" applyFont="1" applyFill="1" applyBorder="1"/>
    <xf numFmtId="0" fontId="0" fillId="0" borderId="0" xfId="0" applyAlignment="1">
      <alignment wrapText="1"/>
    </xf>
    <xf numFmtId="0" fontId="10" fillId="0" borderId="5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7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wrapText="1"/>
    </xf>
    <xf numFmtId="43" fontId="9" fillId="0" borderId="0" xfId="1" applyFont="1" applyFill="1" applyBorder="1" applyAlignment="1">
      <alignment wrapText="1"/>
    </xf>
    <xf numFmtId="43" fontId="4" fillId="4" borderId="0" xfId="1" applyFont="1" applyFill="1" applyBorder="1" applyAlignment="1">
      <alignment wrapText="1"/>
    </xf>
    <xf numFmtId="0" fontId="8" fillId="0" borderId="0" xfId="0" applyFont="1" applyBorder="1" applyAlignment="1">
      <alignment horizontal="left" wrapText="1"/>
    </xf>
    <xf numFmtId="0" fontId="8" fillId="0" borderId="0" xfId="0" applyFont="1" applyBorder="1" applyAlignment="1">
      <alignment wrapText="1"/>
    </xf>
    <xf numFmtId="43" fontId="2" fillId="0" borderId="8" xfId="1" applyFont="1" applyFill="1" applyBorder="1" applyAlignment="1">
      <alignment wrapText="1"/>
    </xf>
    <xf numFmtId="43" fontId="0" fillId="0" borderId="0" xfId="1" applyFont="1" applyAlignment="1">
      <alignment wrapText="1"/>
    </xf>
    <xf numFmtId="0" fontId="4" fillId="3" borderId="7" xfId="0" applyFont="1" applyFill="1" applyBorder="1" applyAlignment="1">
      <alignment horizontal="left" wrapText="1"/>
    </xf>
    <xf numFmtId="0" fontId="5" fillId="3" borderId="0" xfId="0" applyFont="1" applyFill="1" applyBorder="1" applyAlignment="1">
      <alignment wrapText="1"/>
    </xf>
    <xf numFmtId="43" fontId="9" fillId="3" borderId="2" xfId="1" applyFont="1" applyFill="1" applyBorder="1" applyAlignment="1">
      <alignment wrapText="1"/>
    </xf>
    <xf numFmtId="43" fontId="2" fillId="0" borderId="0" xfId="1" applyFont="1" applyFill="1" applyBorder="1" applyAlignment="1">
      <alignment wrapText="1"/>
    </xf>
    <xf numFmtId="0" fontId="4" fillId="0" borderId="7" xfId="0" applyFont="1" applyBorder="1" applyAlignment="1">
      <alignment horizontal="left" wrapText="1"/>
    </xf>
    <xf numFmtId="0" fontId="4" fillId="4" borderId="0" xfId="0" applyFont="1" applyFill="1" applyBorder="1" applyAlignment="1">
      <alignment wrapText="1"/>
    </xf>
    <xf numFmtId="43" fontId="2" fillId="0" borderId="3" xfId="1" applyFont="1" applyFill="1" applyBorder="1" applyAlignment="1">
      <alignment wrapText="1"/>
    </xf>
    <xf numFmtId="43" fontId="9" fillId="3" borderId="0" xfId="1" applyFont="1" applyFill="1" applyBorder="1" applyAlignment="1">
      <alignment wrapText="1"/>
    </xf>
    <xf numFmtId="43" fontId="9" fillId="3" borderId="12" xfId="1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43" fontId="2" fillId="0" borderId="11" xfId="1" applyFont="1" applyFill="1" applyBorder="1" applyAlignment="1">
      <alignment wrapText="1"/>
    </xf>
    <xf numFmtId="43" fontId="0" fillId="0" borderId="0" xfId="0" applyNumberFormat="1" applyAlignment="1">
      <alignment wrapText="1"/>
    </xf>
    <xf numFmtId="0" fontId="8" fillId="0" borderId="0" xfId="0" applyFont="1" applyFill="1" applyBorder="1" applyAlignment="1">
      <alignment wrapText="1"/>
    </xf>
    <xf numFmtId="0" fontId="7" fillId="4" borderId="0" xfId="0" applyFont="1" applyFill="1" applyBorder="1" applyAlignment="1">
      <alignment wrapText="1"/>
    </xf>
    <xf numFmtId="0" fontId="7" fillId="0" borderId="7" xfId="0" applyFont="1" applyFill="1" applyBorder="1" applyAlignment="1">
      <alignment wrapText="1"/>
    </xf>
    <xf numFmtId="43" fontId="9" fillId="0" borderId="3" xfId="1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43" fontId="9" fillId="3" borderId="8" xfId="1" applyFont="1" applyFill="1" applyBorder="1" applyAlignment="1">
      <alignment wrapText="1"/>
    </xf>
    <xf numFmtId="0" fontId="4" fillId="0" borderId="9" xfId="0" applyFont="1" applyFill="1" applyBorder="1" applyAlignment="1">
      <alignment horizontal="left" wrapText="1"/>
    </xf>
    <xf numFmtId="0" fontId="5" fillId="2" borderId="4" xfId="0" applyFont="1" applyFill="1" applyBorder="1" applyAlignment="1">
      <alignment horizontal="center" wrapText="1"/>
    </xf>
    <xf numFmtId="43" fontId="9" fillId="2" borderId="4" xfId="1" applyFont="1" applyFill="1" applyBorder="1" applyAlignment="1">
      <alignment wrapText="1"/>
    </xf>
    <xf numFmtId="0" fontId="7" fillId="4" borderId="4" xfId="0" applyFont="1" applyFill="1" applyBorder="1" applyAlignment="1">
      <alignment wrapText="1"/>
    </xf>
    <xf numFmtId="0" fontId="8" fillId="0" borderId="4" xfId="0" applyFont="1" applyBorder="1" applyAlignment="1">
      <alignment horizontal="left" wrapText="1"/>
    </xf>
    <xf numFmtId="43" fontId="9" fillId="2" borderId="10" xfId="1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wrapText="1"/>
    </xf>
    <xf numFmtId="43" fontId="0" fillId="0" borderId="0" xfId="1" applyFont="1" applyFill="1" applyBorder="1" applyAlignment="1">
      <alignment wrapText="1"/>
    </xf>
    <xf numFmtId="43" fontId="0" fillId="0" borderId="0" xfId="1" applyFont="1" applyBorder="1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0"/>
  <sheetViews>
    <sheetView tabSelected="1" workbookViewId="0">
      <selection activeCell="B17" sqref="B17"/>
    </sheetView>
  </sheetViews>
  <sheetFormatPr baseColWidth="10" defaultRowHeight="15" x14ac:dyDescent="0.25"/>
  <cols>
    <col min="1" max="1" width="5" customWidth="1"/>
    <col min="2" max="2" width="37.5703125" customWidth="1"/>
    <col min="3" max="3" width="14.28515625" bestFit="1" customWidth="1"/>
    <col min="4" max="4" width="2" customWidth="1"/>
    <col min="5" max="5" width="5.85546875" customWidth="1"/>
    <col min="6" max="6" width="36.5703125" customWidth="1"/>
    <col min="7" max="7" width="13.42578125" bestFit="1" customWidth="1"/>
    <col min="8" max="8" width="5" customWidth="1"/>
    <col min="9" max="9" width="13.140625" bestFit="1" customWidth="1"/>
    <col min="11" max="11" width="11.5703125" bestFit="1" customWidth="1"/>
  </cols>
  <sheetData>
    <row r="1" spans="1:11" ht="15.75" customHeight="1" thickBot="1" x14ac:dyDescent="0.35">
      <c r="A1" s="11" t="s">
        <v>0</v>
      </c>
      <c r="B1" s="12"/>
      <c r="C1" s="12"/>
      <c r="D1" s="12"/>
      <c r="E1" s="12"/>
      <c r="F1" s="12"/>
      <c r="G1" s="13"/>
    </row>
    <row r="2" spans="1:11" ht="15" customHeight="1" x14ac:dyDescent="0.3">
      <c r="A2" s="14" t="s">
        <v>26</v>
      </c>
      <c r="B2" s="15"/>
      <c r="C2" s="15"/>
      <c r="D2" s="15"/>
      <c r="E2" s="15"/>
      <c r="F2" s="15"/>
      <c r="G2" s="16"/>
      <c r="J2" s="1"/>
    </row>
    <row r="3" spans="1:11" ht="16.5" customHeight="1" x14ac:dyDescent="0.3">
      <c r="A3" s="17" t="s">
        <v>77</v>
      </c>
      <c r="B3" s="18"/>
      <c r="C3" s="18"/>
      <c r="D3" s="18"/>
      <c r="E3" s="18"/>
      <c r="F3" s="18"/>
      <c r="G3" s="19"/>
      <c r="J3" s="1"/>
    </row>
    <row r="4" spans="1:11" ht="12" customHeight="1" x14ac:dyDescent="0.25">
      <c r="A4" s="20" t="s">
        <v>27</v>
      </c>
      <c r="B4" s="21"/>
      <c r="C4" s="21"/>
      <c r="D4" s="3"/>
      <c r="E4" s="21" t="s">
        <v>28</v>
      </c>
      <c r="F4" s="21"/>
      <c r="G4" s="22"/>
      <c r="J4" s="1"/>
      <c r="K4" s="1"/>
    </row>
    <row r="5" spans="1:11" ht="20.25" customHeight="1" x14ac:dyDescent="0.25">
      <c r="A5" s="23"/>
      <c r="B5" s="24"/>
      <c r="C5" s="24"/>
      <c r="D5" s="4"/>
      <c r="E5" s="5"/>
      <c r="F5" s="6" t="s">
        <v>1</v>
      </c>
      <c r="G5" s="9">
        <f>SUM(G6:G12)</f>
        <v>1260533.55</v>
      </c>
      <c r="J5" s="1"/>
      <c r="K5" s="1"/>
    </row>
    <row r="6" spans="1:11" s="10" customFormat="1" x14ac:dyDescent="0.25">
      <c r="A6" s="25"/>
      <c r="B6" s="26"/>
      <c r="C6" s="27"/>
      <c r="D6" s="28"/>
      <c r="E6" s="29">
        <v>1111</v>
      </c>
      <c r="F6" s="30" t="s">
        <v>2</v>
      </c>
      <c r="G6" s="31">
        <v>262750</v>
      </c>
      <c r="J6" s="32"/>
      <c r="K6" s="32"/>
    </row>
    <row r="7" spans="1:11" s="10" customFormat="1" x14ac:dyDescent="0.25">
      <c r="A7" s="33"/>
      <c r="B7" s="34" t="s">
        <v>47</v>
      </c>
      <c r="C7" s="35">
        <f>SUM(C8:C10)</f>
        <v>375188.23</v>
      </c>
      <c r="D7" s="28"/>
      <c r="E7" s="29">
        <v>1131</v>
      </c>
      <c r="F7" s="30" t="s">
        <v>3</v>
      </c>
      <c r="G7" s="31">
        <v>618639.88</v>
      </c>
      <c r="J7" s="32"/>
      <c r="K7" s="32"/>
    </row>
    <row r="8" spans="1:11" s="10" customFormat="1" x14ac:dyDescent="0.25">
      <c r="A8" s="33">
        <v>12110</v>
      </c>
      <c r="B8" s="8" t="s">
        <v>29</v>
      </c>
      <c r="C8" s="36">
        <v>24203.48</v>
      </c>
      <c r="D8" s="28"/>
      <c r="E8" s="29">
        <v>1221</v>
      </c>
      <c r="F8" s="30" t="s">
        <v>37</v>
      </c>
      <c r="G8" s="31">
        <v>287786.67</v>
      </c>
      <c r="J8" s="32"/>
      <c r="K8" s="32"/>
    </row>
    <row r="9" spans="1:11" s="10" customFormat="1" x14ac:dyDescent="0.25">
      <c r="A9" s="37">
        <v>12120</v>
      </c>
      <c r="B9" s="8" t="s">
        <v>30</v>
      </c>
      <c r="C9" s="36">
        <v>337111.83</v>
      </c>
      <c r="D9" s="38"/>
      <c r="E9" s="29">
        <v>1331</v>
      </c>
      <c r="F9" s="30" t="s">
        <v>5</v>
      </c>
      <c r="G9" s="31">
        <v>2769</v>
      </c>
      <c r="J9" s="32"/>
      <c r="K9" s="32"/>
    </row>
    <row r="10" spans="1:11" s="10" customFormat="1" x14ac:dyDescent="0.25">
      <c r="A10" s="37">
        <v>12210</v>
      </c>
      <c r="B10" s="8" t="s">
        <v>53</v>
      </c>
      <c r="C10" s="39">
        <v>13872.92</v>
      </c>
      <c r="D10" s="38"/>
      <c r="E10" s="29">
        <v>1341</v>
      </c>
      <c r="F10" s="30" t="s">
        <v>62</v>
      </c>
      <c r="G10" s="31">
        <v>68495</v>
      </c>
      <c r="J10" s="32"/>
      <c r="K10" s="32"/>
    </row>
    <row r="11" spans="1:11" s="10" customFormat="1" x14ac:dyDescent="0.25">
      <c r="A11" s="25"/>
      <c r="B11" s="26"/>
      <c r="C11" s="27"/>
      <c r="D11" s="38"/>
      <c r="E11" s="29">
        <v>1521</v>
      </c>
      <c r="F11" s="30" t="s">
        <v>34</v>
      </c>
      <c r="G11" s="31">
        <v>19632</v>
      </c>
      <c r="J11" s="32"/>
      <c r="K11" s="32"/>
    </row>
    <row r="12" spans="1:11" s="10" customFormat="1" x14ac:dyDescent="0.25">
      <c r="A12" s="33"/>
      <c r="B12" s="34" t="s">
        <v>25</v>
      </c>
      <c r="C12" s="40">
        <f>SUM(C13:C26)</f>
        <v>791009.79999999993</v>
      </c>
      <c r="D12" s="38"/>
      <c r="E12" s="29">
        <v>1711</v>
      </c>
      <c r="F12" s="30" t="s">
        <v>52</v>
      </c>
      <c r="G12" s="31">
        <v>461</v>
      </c>
      <c r="J12" s="32"/>
      <c r="K12" s="32"/>
    </row>
    <row r="13" spans="1:11" s="10" customFormat="1" x14ac:dyDescent="0.25">
      <c r="A13" s="37">
        <v>41120</v>
      </c>
      <c r="B13" s="8" t="s">
        <v>4</v>
      </c>
      <c r="C13" s="36">
        <v>14541</v>
      </c>
      <c r="D13" s="38"/>
      <c r="E13" s="29"/>
      <c r="F13" s="34" t="s">
        <v>36</v>
      </c>
      <c r="G13" s="41">
        <f>SUM(G14:G27)</f>
        <v>445243.00000000012</v>
      </c>
      <c r="J13" s="32"/>
      <c r="K13" s="32"/>
    </row>
    <row r="14" spans="1:11" s="10" customFormat="1" ht="27" x14ac:dyDescent="0.25">
      <c r="A14" s="37">
        <v>41310</v>
      </c>
      <c r="B14" s="8" t="s">
        <v>49</v>
      </c>
      <c r="C14" s="36">
        <v>2160</v>
      </c>
      <c r="D14" s="38"/>
      <c r="E14" s="29">
        <v>2111</v>
      </c>
      <c r="F14" s="30" t="s">
        <v>38</v>
      </c>
      <c r="G14" s="31">
        <f>1424.84+6040.6</f>
        <v>7465.4400000000005</v>
      </c>
      <c r="J14" s="32"/>
      <c r="K14" s="32"/>
    </row>
    <row r="15" spans="1:11" s="10" customFormat="1" x14ac:dyDescent="0.25">
      <c r="A15" s="37">
        <v>43012</v>
      </c>
      <c r="B15" s="7" t="s">
        <v>79</v>
      </c>
      <c r="C15" s="36">
        <v>87592.18</v>
      </c>
      <c r="D15" s="38"/>
      <c r="E15" s="29">
        <v>2151</v>
      </c>
      <c r="F15" s="30" t="s">
        <v>35</v>
      </c>
      <c r="G15" s="31">
        <v>1276</v>
      </c>
      <c r="J15" s="32"/>
      <c r="K15" s="32"/>
    </row>
    <row r="16" spans="1:11" s="10" customFormat="1" ht="27" x14ac:dyDescent="0.25">
      <c r="A16" s="37">
        <v>43013</v>
      </c>
      <c r="B16" s="7" t="s">
        <v>80</v>
      </c>
      <c r="C16" s="36">
        <v>850</v>
      </c>
      <c r="D16" s="38"/>
      <c r="E16" s="29">
        <v>2161</v>
      </c>
      <c r="F16" s="30" t="s">
        <v>7</v>
      </c>
      <c r="G16" s="31">
        <v>2302.25</v>
      </c>
      <c r="J16" s="32"/>
      <c r="K16" s="32"/>
    </row>
    <row r="17" spans="1:11" s="10" customFormat="1" ht="27" x14ac:dyDescent="0.25">
      <c r="A17" s="37">
        <v>43030</v>
      </c>
      <c r="B17" s="7" t="s">
        <v>24</v>
      </c>
      <c r="C17" s="36">
        <v>465.34</v>
      </c>
      <c r="D17" s="38"/>
      <c r="E17" s="29">
        <v>2181</v>
      </c>
      <c r="F17" s="30" t="s">
        <v>73</v>
      </c>
      <c r="G17" s="31">
        <v>2440</v>
      </c>
      <c r="J17" s="32"/>
      <c r="K17" s="32"/>
    </row>
    <row r="18" spans="1:11" s="10" customFormat="1" x14ac:dyDescent="0.25">
      <c r="A18" s="37">
        <v>43041</v>
      </c>
      <c r="B18" s="8" t="s">
        <v>6</v>
      </c>
      <c r="C18" s="36">
        <v>162.34</v>
      </c>
      <c r="D18" s="38"/>
      <c r="E18" s="29">
        <v>2211</v>
      </c>
      <c r="F18" s="30" t="s">
        <v>8</v>
      </c>
      <c r="G18" s="31">
        <v>2102.9899999999998</v>
      </c>
      <c r="J18" s="32"/>
      <c r="K18" s="32"/>
    </row>
    <row r="19" spans="1:11" s="10" customFormat="1" ht="14.25" customHeight="1" x14ac:dyDescent="0.25">
      <c r="A19" s="37">
        <v>43090</v>
      </c>
      <c r="B19" s="7" t="s">
        <v>31</v>
      </c>
      <c r="C19" s="36">
        <v>504921.29</v>
      </c>
      <c r="D19" s="38"/>
      <c r="E19" s="29">
        <v>2411</v>
      </c>
      <c r="F19" s="30" t="s">
        <v>39</v>
      </c>
      <c r="G19" s="31">
        <v>180</v>
      </c>
      <c r="J19" s="32"/>
      <c r="K19" s="32"/>
    </row>
    <row r="20" spans="1:11" s="10" customFormat="1" ht="27" x14ac:dyDescent="0.25">
      <c r="A20" s="37">
        <v>43094</v>
      </c>
      <c r="B20" s="7" t="s">
        <v>57</v>
      </c>
      <c r="C20" s="36">
        <v>131148.39000000001</v>
      </c>
      <c r="D20" s="38"/>
      <c r="E20" s="29">
        <v>2461</v>
      </c>
      <c r="F20" s="30" t="s">
        <v>40</v>
      </c>
      <c r="G20" s="31">
        <v>30108.12</v>
      </c>
      <c r="J20" s="32"/>
      <c r="K20" s="32"/>
    </row>
    <row r="21" spans="1:11" s="10" customFormat="1" ht="27" x14ac:dyDescent="0.25">
      <c r="A21" s="37">
        <v>43095</v>
      </c>
      <c r="B21" s="8" t="s">
        <v>58</v>
      </c>
      <c r="C21" s="36">
        <v>19672.259999999998</v>
      </c>
      <c r="D21" s="38"/>
      <c r="E21" s="29">
        <v>2491</v>
      </c>
      <c r="F21" s="30" t="s">
        <v>60</v>
      </c>
      <c r="G21" s="31">
        <v>40606.550000000003</v>
      </c>
      <c r="J21" s="32"/>
      <c r="K21" s="32"/>
    </row>
    <row r="22" spans="1:11" s="10" customFormat="1" ht="27" x14ac:dyDescent="0.25">
      <c r="A22" s="37">
        <v>43110</v>
      </c>
      <c r="B22" s="8" t="s">
        <v>32</v>
      </c>
      <c r="C22" s="36">
        <v>7504</v>
      </c>
      <c r="D22" s="38"/>
      <c r="E22" s="29">
        <v>2541</v>
      </c>
      <c r="F22" s="30" t="s">
        <v>81</v>
      </c>
      <c r="G22" s="31">
        <v>230</v>
      </c>
      <c r="J22" s="32"/>
      <c r="K22" s="32"/>
    </row>
    <row r="23" spans="1:11" s="10" customFormat="1" ht="27" x14ac:dyDescent="0.25">
      <c r="A23" s="37">
        <v>43310</v>
      </c>
      <c r="B23" s="8" t="s">
        <v>68</v>
      </c>
      <c r="C23" s="36">
        <v>19705</v>
      </c>
      <c r="D23" s="38"/>
      <c r="E23" s="29">
        <v>2591</v>
      </c>
      <c r="F23" s="30" t="s">
        <v>48</v>
      </c>
      <c r="G23" s="31">
        <v>5974</v>
      </c>
      <c r="J23" s="32"/>
      <c r="K23" s="32"/>
    </row>
    <row r="24" spans="1:11" s="10" customFormat="1" x14ac:dyDescent="0.25">
      <c r="A24" s="37">
        <v>43420</v>
      </c>
      <c r="B24" s="8" t="s">
        <v>51</v>
      </c>
      <c r="C24" s="36">
        <v>1750</v>
      </c>
      <c r="D24" s="38"/>
      <c r="E24" s="29">
        <v>2611</v>
      </c>
      <c r="F24" s="30" t="s">
        <v>41</v>
      </c>
      <c r="G24" s="31">
        <v>305146.21000000002</v>
      </c>
      <c r="J24" s="32"/>
      <c r="K24" s="32"/>
    </row>
    <row r="25" spans="1:11" s="10" customFormat="1" ht="27" x14ac:dyDescent="0.25">
      <c r="A25" s="37">
        <v>43424</v>
      </c>
      <c r="B25" s="8" t="s">
        <v>9</v>
      </c>
      <c r="C25" s="36">
        <v>464</v>
      </c>
      <c r="D25" s="38"/>
      <c r="E25" s="29">
        <v>2721</v>
      </c>
      <c r="F25" s="30" t="s">
        <v>42</v>
      </c>
      <c r="G25" s="31">
        <v>739.95</v>
      </c>
      <c r="K25" s="32"/>
    </row>
    <row r="26" spans="1:11" s="10" customFormat="1" ht="27" x14ac:dyDescent="0.25">
      <c r="A26" s="25">
        <v>45110</v>
      </c>
      <c r="B26" s="42" t="s">
        <v>71</v>
      </c>
      <c r="C26" s="39">
        <v>74</v>
      </c>
      <c r="D26" s="38"/>
      <c r="E26" s="29">
        <v>2961</v>
      </c>
      <c r="F26" s="30" t="s">
        <v>74</v>
      </c>
      <c r="G26" s="31">
        <f>24591.43+14000.04</f>
        <v>38591.47</v>
      </c>
      <c r="K26" s="32"/>
    </row>
    <row r="27" spans="1:11" s="10" customFormat="1" ht="27" x14ac:dyDescent="0.25">
      <c r="A27" s="25"/>
      <c r="B27" s="42"/>
      <c r="C27" s="36"/>
      <c r="D27" s="38"/>
      <c r="E27" s="29">
        <v>2981</v>
      </c>
      <c r="F27" s="30" t="s">
        <v>75</v>
      </c>
      <c r="G27" s="43">
        <v>8080.02</v>
      </c>
      <c r="K27" s="32"/>
    </row>
    <row r="28" spans="1:11" s="10" customFormat="1" x14ac:dyDescent="0.25">
      <c r="A28" s="33"/>
      <c r="B28" s="34" t="s">
        <v>54</v>
      </c>
      <c r="C28" s="40">
        <f>SUM(C29:C30)</f>
        <v>16752.7</v>
      </c>
      <c r="D28" s="38"/>
      <c r="E28" s="29"/>
      <c r="F28" s="34" t="s">
        <v>13</v>
      </c>
      <c r="G28" s="41">
        <f>SUM(G29:G43)</f>
        <v>639464.65</v>
      </c>
      <c r="K28" s="32"/>
    </row>
    <row r="29" spans="1:11" s="10" customFormat="1" x14ac:dyDescent="0.25">
      <c r="A29" s="37">
        <v>51991</v>
      </c>
      <c r="B29" s="8" t="s">
        <v>33</v>
      </c>
      <c r="C29" s="36">
        <v>15927</v>
      </c>
      <c r="D29" s="38"/>
      <c r="E29" s="29">
        <v>3111</v>
      </c>
      <c r="F29" s="30" t="s">
        <v>15</v>
      </c>
      <c r="G29" s="31">
        <v>376872</v>
      </c>
      <c r="K29" s="32"/>
    </row>
    <row r="30" spans="1:11" s="10" customFormat="1" x14ac:dyDescent="0.25">
      <c r="A30" s="37">
        <v>51999</v>
      </c>
      <c r="B30" s="8" t="s">
        <v>10</v>
      </c>
      <c r="C30" s="39">
        <f>821+2.83+1.87</f>
        <v>825.7</v>
      </c>
      <c r="D30" s="38"/>
      <c r="E30" s="29">
        <v>3121</v>
      </c>
      <c r="F30" s="30" t="s">
        <v>61</v>
      </c>
      <c r="G30" s="31">
        <v>587.4</v>
      </c>
      <c r="K30" s="32"/>
    </row>
    <row r="31" spans="1:11" s="10" customFormat="1" x14ac:dyDescent="0.25">
      <c r="A31" s="25"/>
      <c r="B31" s="42"/>
      <c r="C31" s="36"/>
      <c r="D31" s="38"/>
      <c r="E31" s="29">
        <v>3131</v>
      </c>
      <c r="F31" s="30" t="s">
        <v>17</v>
      </c>
      <c r="G31" s="31">
        <v>924</v>
      </c>
      <c r="K31" s="32"/>
    </row>
    <row r="32" spans="1:11" s="10" customFormat="1" x14ac:dyDescent="0.25">
      <c r="A32" s="37"/>
      <c r="B32" s="34" t="s">
        <v>67</v>
      </c>
      <c r="C32" s="40">
        <f>SUM(C33)</f>
        <v>4900</v>
      </c>
      <c r="D32" s="38"/>
      <c r="E32" s="29">
        <v>3141</v>
      </c>
      <c r="F32" s="30" t="s">
        <v>18</v>
      </c>
      <c r="G32" s="31">
        <v>1685.8</v>
      </c>
      <c r="K32" s="44"/>
    </row>
    <row r="33" spans="1:11" s="10" customFormat="1" x14ac:dyDescent="0.25">
      <c r="A33" s="37">
        <v>61210</v>
      </c>
      <c r="B33" s="8" t="s">
        <v>11</v>
      </c>
      <c r="C33" s="39">
        <v>4900</v>
      </c>
      <c r="D33" s="38"/>
      <c r="E33" s="29">
        <v>3151</v>
      </c>
      <c r="F33" s="30" t="s">
        <v>19</v>
      </c>
      <c r="G33" s="31">
        <v>20812</v>
      </c>
      <c r="K33" s="44"/>
    </row>
    <row r="34" spans="1:11" s="10" customFormat="1" x14ac:dyDescent="0.25">
      <c r="A34" s="25"/>
      <c r="B34" s="26"/>
      <c r="C34" s="27"/>
      <c r="D34" s="38"/>
      <c r="E34" s="29">
        <v>3211</v>
      </c>
      <c r="F34" s="30" t="s">
        <v>20</v>
      </c>
      <c r="G34" s="31">
        <v>2800</v>
      </c>
      <c r="K34" s="44"/>
    </row>
    <row r="35" spans="1:11" s="10" customFormat="1" ht="27" x14ac:dyDescent="0.25">
      <c r="A35" s="33"/>
      <c r="B35" s="34" t="s">
        <v>12</v>
      </c>
      <c r="C35" s="40">
        <f>SUM(C36:C38)</f>
        <v>1422333.58</v>
      </c>
      <c r="D35" s="38"/>
      <c r="E35" s="29">
        <v>3311</v>
      </c>
      <c r="F35" s="30" t="s">
        <v>70</v>
      </c>
      <c r="G35" s="31">
        <v>9860</v>
      </c>
    </row>
    <row r="36" spans="1:11" s="10" customFormat="1" ht="27" x14ac:dyDescent="0.25">
      <c r="A36" s="37">
        <v>81110</v>
      </c>
      <c r="B36" s="8" t="s">
        <v>14</v>
      </c>
      <c r="C36" s="36">
        <v>1419297.98</v>
      </c>
      <c r="D36" s="38"/>
      <c r="E36" s="29">
        <v>3331</v>
      </c>
      <c r="F36" s="30" t="s">
        <v>82</v>
      </c>
      <c r="G36" s="31">
        <v>16240</v>
      </c>
    </row>
    <row r="37" spans="1:11" s="10" customFormat="1" x14ac:dyDescent="0.25">
      <c r="A37" s="37">
        <v>81120</v>
      </c>
      <c r="B37" s="8" t="s">
        <v>16</v>
      </c>
      <c r="C37" s="39">
        <v>3035.6</v>
      </c>
      <c r="D37" s="38"/>
      <c r="E37" s="29">
        <v>3411</v>
      </c>
      <c r="F37" s="45" t="s">
        <v>43</v>
      </c>
      <c r="G37" s="31">
        <v>9201.91</v>
      </c>
    </row>
    <row r="38" spans="1:11" s="10" customFormat="1" ht="27" x14ac:dyDescent="0.25">
      <c r="A38" s="25"/>
      <c r="B38" s="42"/>
      <c r="C38" s="36"/>
      <c r="D38" s="38"/>
      <c r="E38" s="29">
        <v>3551</v>
      </c>
      <c r="F38" s="30" t="s">
        <v>44</v>
      </c>
      <c r="G38" s="31">
        <v>61152.7</v>
      </c>
    </row>
    <row r="39" spans="1:11" s="10" customFormat="1" ht="27" x14ac:dyDescent="0.25">
      <c r="A39" s="37"/>
      <c r="B39" s="8"/>
      <c r="C39" s="36"/>
      <c r="D39" s="38"/>
      <c r="E39" s="29">
        <v>3571</v>
      </c>
      <c r="F39" s="30" t="s">
        <v>69</v>
      </c>
      <c r="G39" s="31">
        <v>75901.84</v>
      </c>
    </row>
    <row r="40" spans="1:11" s="10" customFormat="1" ht="27" x14ac:dyDescent="0.25">
      <c r="A40" s="37"/>
      <c r="B40" s="34" t="s">
        <v>55</v>
      </c>
      <c r="C40" s="40">
        <f>SUM(C41:C42)</f>
        <v>481927.89</v>
      </c>
      <c r="D40" s="46"/>
      <c r="E40" s="29">
        <v>3611</v>
      </c>
      <c r="F40" s="30" t="s">
        <v>72</v>
      </c>
      <c r="G40" s="31">
        <v>1392</v>
      </c>
    </row>
    <row r="41" spans="1:11" s="10" customFormat="1" ht="27" x14ac:dyDescent="0.25">
      <c r="A41" s="25"/>
      <c r="B41" s="8" t="s">
        <v>78</v>
      </c>
      <c r="C41" s="36">
        <v>0</v>
      </c>
      <c r="D41" s="46"/>
      <c r="E41" s="29">
        <v>3751</v>
      </c>
      <c r="F41" s="30" t="s">
        <v>21</v>
      </c>
      <c r="G41" s="31">
        <v>1923</v>
      </c>
    </row>
    <row r="42" spans="1:11" s="10" customFormat="1" ht="27" x14ac:dyDescent="0.25">
      <c r="A42" s="47"/>
      <c r="B42" s="8" t="s">
        <v>59</v>
      </c>
      <c r="C42" s="48">
        <v>481927.89</v>
      </c>
      <c r="D42" s="46"/>
      <c r="E42" s="29">
        <v>3821</v>
      </c>
      <c r="F42" s="30" t="s">
        <v>83</v>
      </c>
      <c r="G42" s="31">
        <v>53729</v>
      </c>
    </row>
    <row r="43" spans="1:11" s="10" customFormat="1" x14ac:dyDescent="0.25">
      <c r="A43" s="25"/>
      <c r="B43" s="26"/>
      <c r="C43" s="27"/>
      <c r="D43" s="46"/>
      <c r="E43" s="29">
        <v>3951</v>
      </c>
      <c r="F43" s="30" t="s">
        <v>64</v>
      </c>
      <c r="G43" s="43">
        <v>6383</v>
      </c>
    </row>
    <row r="44" spans="1:11" s="10" customFormat="1" ht="27" x14ac:dyDescent="0.25">
      <c r="A44" s="25"/>
      <c r="B44" s="49"/>
      <c r="C44" s="36"/>
      <c r="D44" s="46"/>
      <c r="E44" s="29"/>
      <c r="F44" s="34" t="s">
        <v>63</v>
      </c>
      <c r="G44" s="50">
        <f>SUM(G45:G48)</f>
        <v>177294.03</v>
      </c>
    </row>
    <row r="45" spans="1:11" s="10" customFormat="1" x14ac:dyDescent="0.25">
      <c r="A45" s="25"/>
      <c r="B45" s="26"/>
      <c r="C45" s="27"/>
      <c r="D45" s="46"/>
      <c r="E45" s="29">
        <v>4211</v>
      </c>
      <c r="F45" s="42" t="s">
        <v>76</v>
      </c>
      <c r="G45" s="31">
        <v>75920</v>
      </c>
    </row>
    <row r="46" spans="1:11" s="10" customFormat="1" x14ac:dyDescent="0.25">
      <c r="A46" s="25"/>
      <c r="B46" s="49"/>
      <c r="C46" s="36"/>
      <c r="D46" s="46"/>
      <c r="E46" s="29">
        <v>4411</v>
      </c>
      <c r="F46" s="30" t="s">
        <v>50</v>
      </c>
      <c r="G46" s="31">
        <v>90438.65</v>
      </c>
    </row>
    <row r="47" spans="1:11" s="10" customFormat="1" ht="27" x14ac:dyDescent="0.25">
      <c r="A47" s="25"/>
      <c r="B47" s="49"/>
      <c r="C47" s="36"/>
      <c r="D47" s="46"/>
      <c r="E47" s="29">
        <v>4451</v>
      </c>
      <c r="F47" s="30" t="s">
        <v>45</v>
      </c>
      <c r="G47" s="31">
        <v>1000</v>
      </c>
    </row>
    <row r="48" spans="1:11" s="10" customFormat="1" x14ac:dyDescent="0.25">
      <c r="A48" s="37"/>
      <c r="B48" s="8"/>
      <c r="C48" s="36"/>
      <c r="D48" s="46"/>
      <c r="E48" s="29">
        <v>4521</v>
      </c>
      <c r="F48" s="30" t="s">
        <v>22</v>
      </c>
      <c r="G48" s="31">
        <v>9935.3799999999992</v>
      </c>
    </row>
    <row r="49" spans="1:12" s="10" customFormat="1" x14ac:dyDescent="0.25">
      <c r="A49" s="37"/>
      <c r="B49" s="8"/>
      <c r="C49" s="36"/>
      <c r="D49" s="46"/>
      <c r="E49" s="29"/>
      <c r="F49" s="34" t="s">
        <v>23</v>
      </c>
      <c r="G49" s="50">
        <f>G50+G51</f>
        <v>384559.11</v>
      </c>
    </row>
    <row r="50" spans="1:12" s="10" customFormat="1" ht="27" x14ac:dyDescent="0.25">
      <c r="A50" s="37"/>
      <c r="B50" s="8"/>
      <c r="C50" s="36"/>
      <c r="D50" s="46"/>
      <c r="E50" s="29">
        <v>9111</v>
      </c>
      <c r="F50" s="30" t="s">
        <v>66</v>
      </c>
      <c r="G50" s="31">
        <v>254071.53</v>
      </c>
    </row>
    <row r="51" spans="1:12" s="10" customFormat="1" ht="27" x14ac:dyDescent="0.25">
      <c r="A51" s="37"/>
      <c r="B51" s="8"/>
      <c r="C51" s="36"/>
      <c r="D51" s="46"/>
      <c r="E51" s="29">
        <v>9211</v>
      </c>
      <c r="F51" s="30" t="s">
        <v>65</v>
      </c>
      <c r="G51" s="43">
        <v>130487.58</v>
      </c>
    </row>
    <row r="52" spans="1:12" s="10" customFormat="1" ht="15.75" thickBot="1" x14ac:dyDescent="0.3">
      <c r="A52" s="51"/>
      <c r="B52" s="52" t="s">
        <v>46</v>
      </c>
      <c r="C52" s="53">
        <f>C40+C35+C32+C28+C12+C7</f>
        <v>3092112.2</v>
      </c>
      <c r="D52" s="54"/>
      <c r="E52" s="55"/>
      <c r="F52" s="52" t="s">
        <v>56</v>
      </c>
      <c r="G52" s="56">
        <f>G49+G44+G28+G13+G5</f>
        <v>2907094.34</v>
      </c>
    </row>
    <row r="53" spans="1:12" s="10" customFormat="1" ht="15.75" x14ac:dyDescent="0.25">
      <c r="A53" s="57"/>
      <c r="B53" s="57"/>
      <c r="C53" s="58"/>
      <c r="G53" s="44"/>
      <c r="I53" s="32"/>
      <c r="J53" s="44"/>
      <c r="L53" s="59"/>
    </row>
    <row r="54" spans="1:12" s="10" customFormat="1" x14ac:dyDescent="0.25">
      <c r="E54" s="60"/>
      <c r="F54" s="61"/>
      <c r="G54" s="62"/>
      <c r="H54" s="32"/>
    </row>
    <row r="55" spans="1:12" s="10" customFormat="1" x14ac:dyDescent="0.25">
      <c r="E55" s="60"/>
      <c r="F55" s="61"/>
      <c r="G55" s="63"/>
      <c r="H55" s="32"/>
    </row>
    <row r="56" spans="1:12" s="10" customFormat="1" x14ac:dyDescent="0.25">
      <c r="E56" s="60"/>
      <c r="F56" s="61"/>
      <c r="G56" s="63"/>
      <c r="H56" s="32"/>
    </row>
    <row r="57" spans="1:12" s="10" customFormat="1" x14ac:dyDescent="0.25">
      <c r="E57" s="60"/>
      <c r="F57" s="61"/>
      <c r="G57" s="62"/>
      <c r="H57" s="32"/>
    </row>
    <row r="58" spans="1:12" s="10" customFormat="1" x14ac:dyDescent="0.25">
      <c r="E58" s="60"/>
      <c r="F58" s="61"/>
      <c r="G58" s="62"/>
      <c r="H58" s="32"/>
    </row>
    <row r="59" spans="1:12" s="10" customFormat="1" x14ac:dyDescent="0.25">
      <c r="E59" s="60"/>
      <c r="F59" s="61"/>
      <c r="G59" s="63"/>
      <c r="H59" s="32"/>
    </row>
    <row r="60" spans="1:12" s="10" customFormat="1" x14ac:dyDescent="0.25">
      <c r="E60" s="60"/>
      <c r="F60" s="61"/>
      <c r="G60" s="63"/>
      <c r="H60" s="32"/>
    </row>
    <row r="61" spans="1:12" s="10" customFormat="1" x14ac:dyDescent="0.25">
      <c r="E61" s="60"/>
      <c r="F61" s="61"/>
      <c r="G61" s="62"/>
      <c r="H61" s="32"/>
    </row>
    <row r="62" spans="1:12" s="10" customFormat="1" x14ac:dyDescent="0.25">
      <c r="E62" s="60"/>
      <c r="F62" s="61"/>
      <c r="G62" s="63"/>
    </row>
    <row r="63" spans="1:12" s="10" customFormat="1" x14ac:dyDescent="0.25">
      <c r="E63" s="60"/>
      <c r="F63" s="61"/>
      <c r="G63" s="63"/>
    </row>
    <row r="64" spans="1:12" s="10" customFormat="1" x14ac:dyDescent="0.25">
      <c r="E64" s="60"/>
      <c r="F64" s="61"/>
      <c r="G64" s="63"/>
    </row>
    <row r="65" spans="5:7" s="10" customFormat="1" x14ac:dyDescent="0.25">
      <c r="E65" s="60"/>
      <c r="F65" s="61"/>
      <c r="G65" s="63"/>
    </row>
    <row r="66" spans="5:7" s="10" customFormat="1" x14ac:dyDescent="0.25">
      <c r="E66" s="60"/>
      <c r="F66" s="61"/>
      <c r="G66" s="63"/>
    </row>
    <row r="67" spans="5:7" s="10" customFormat="1" x14ac:dyDescent="0.25">
      <c r="E67" s="60"/>
      <c r="F67" s="61"/>
      <c r="G67" s="63"/>
    </row>
    <row r="68" spans="5:7" s="10" customFormat="1" x14ac:dyDescent="0.25">
      <c r="E68" s="60"/>
      <c r="F68" s="61"/>
      <c r="G68" s="63"/>
    </row>
    <row r="69" spans="5:7" s="10" customFormat="1" x14ac:dyDescent="0.25">
      <c r="E69" s="59"/>
      <c r="F69" s="59"/>
      <c r="G69" s="63"/>
    </row>
    <row r="70" spans="5:7" s="10" customFormat="1" x14ac:dyDescent="0.25">
      <c r="E70" s="59"/>
      <c r="F70" s="59"/>
      <c r="G70" s="59"/>
    </row>
    <row r="71" spans="5:7" s="10" customFormat="1" x14ac:dyDescent="0.25">
      <c r="E71" s="59"/>
      <c r="F71" s="59"/>
      <c r="G71" s="59"/>
    </row>
    <row r="72" spans="5:7" x14ac:dyDescent="0.25">
      <c r="E72" s="2"/>
      <c r="F72" s="2"/>
      <c r="G72" s="2"/>
    </row>
    <row r="73" spans="5:7" x14ac:dyDescent="0.25">
      <c r="E73" s="2"/>
      <c r="F73" s="2"/>
      <c r="G73" s="2"/>
    </row>
    <row r="74" spans="5:7" x14ac:dyDescent="0.25">
      <c r="E74" s="2"/>
      <c r="F74" s="2"/>
      <c r="G74" s="2"/>
    </row>
    <row r="75" spans="5:7" x14ac:dyDescent="0.25">
      <c r="E75" s="2"/>
      <c r="F75" s="2"/>
      <c r="G75" s="2"/>
    </row>
    <row r="76" spans="5:7" x14ac:dyDescent="0.25">
      <c r="E76" s="2"/>
      <c r="F76" s="2"/>
      <c r="G76" s="2"/>
    </row>
    <row r="77" spans="5:7" x14ac:dyDescent="0.25">
      <c r="E77" s="2"/>
      <c r="F77" s="2"/>
      <c r="G77" s="2"/>
    </row>
    <row r="78" spans="5:7" x14ac:dyDescent="0.25">
      <c r="E78" s="2"/>
      <c r="F78" s="2"/>
      <c r="G78" s="2"/>
    </row>
    <row r="79" spans="5:7" x14ac:dyDescent="0.25">
      <c r="E79" s="2"/>
      <c r="F79" s="2"/>
      <c r="G79" s="2"/>
    </row>
    <row r="80" spans="5:7" x14ac:dyDescent="0.25">
      <c r="E80" s="2"/>
      <c r="F80" s="2"/>
      <c r="G80" s="2"/>
    </row>
  </sheetData>
  <mergeCells count="6">
    <mergeCell ref="A1:G1"/>
    <mergeCell ref="A2:G2"/>
    <mergeCell ref="A3:G3"/>
    <mergeCell ref="A4:C4"/>
    <mergeCell ref="E4:G4"/>
    <mergeCell ref="A5:C5"/>
  </mergeCells>
  <pageMargins left="0.99" right="0.15748031496062992" top="0.19685039370078741" bottom="0.15748031496062992" header="0.19685039370078741" footer="0.15748031496062992"/>
  <pageSetup paperSize="5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EDO-INGRE-EGRE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Tesoreria</cp:lastModifiedBy>
  <cp:lastPrinted>2018-04-09T19:32:34Z</cp:lastPrinted>
  <dcterms:created xsi:type="dcterms:W3CDTF">2015-11-03T16:51:54Z</dcterms:created>
  <dcterms:modified xsi:type="dcterms:W3CDTF">2018-04-09T19:55:00Z</dcterms:modified>
</cp:coreProperties>
</file>