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FICIALIA MAYOR\Desktop\PLANTILA DE PERSONAL\Sueldos y Percepciones. Personal Ayuntamiento\"/>
    </mc:Choice>
  </mc:AlternateContent>
  <bookViews>
    <workbookView xWindow="0" yWindow="0" windowWidth="20490" windowHeight="7755" tabRatio="500" firstSheet="6" activeTab="7"/>
  </bookViews>
  <sheets>
    <sheet name="GOBERNACION" sheetId="10" r:id="rId1"/>
    <sheet name="HACIENDA MUNICIPAL" sheetId="4" r:id="rId2"/>
    <sheet name="REGIDORES" sheetId="2" r:id="rId3"/>
    <sheet name="ASEO PARQUES Y JARDINES" sheetId="8" r:id="rId4"/>
    <sheet name="CEMENTERIO Y RASTRO" sheetId="7" r:id="rId5"/>
    <sheet name="OBRAS PUBLICAS" sheetId="3" r:id="rId6"/>
    <sheet name="AGENCIAS" sheetId="9" r:id="rId7"/>
    <sheet name="DELEGACION TEPEC" sheetId="6" r:id="rId8"/>
    <sheet name="SEGURIDAD PUBLICA FORTA" sheetId="5" r:id="rId9"/>
    <sheet name="EVENTUALES" sheetId="11" r:id="rId10"/>
    <sheet name="SERVICIOS PUBLICOS" sheetId="1" r:id="rId11"/>
    <sheet name="Hoja1" sheetId="14" r:id="rId1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1" l="1"/>
  <c r="M7" i="1" s="1"/>
  <c r="L8" i="1"/>
  <c r="M8" i="1" s="1"/>
  <c r="M6" i="5"/>
  <c r="M7" i="5"/>
  <c r="M8" i="5"/>
  <c r="M9" i="5"/>
  <c r="M10" i="5"/>
  <c r="M11" i="5"/>
  <c r="M12" i="5"/>
  <c r="N12" i="5" s="1"/>
  <c r="M13" i="5"/>
  <c r="N13" i="5" s="1"/>
  <c r="M5" i="5"/>
  <c r="K32" i="11" l="1"/>
  <c r="L31" i="11"/>
  <c r="M31" i="11"/>
  <c r="J32" i="11"/>
  <c r="I32" i="11"/>
  <c r="L29" i="11" l="1"/>
  <c r="M29" i="11" s="1"/>
  <c r="L28" i="11"/>
  <c r="M28" i="11" s="1"/>
  <c r="L14" i="6" l="1"/>
  <c r="M14" i="6" s="1"/>
  <c r="L13" i="6"/>
  <c r="M13" i="6" s="1"/>
  <c r="L21" i="11" l="1"/>
  <c r="M21" i="11" s="1"/>
  <c r="L22" i="11"/>
  <c r="M22" i="11" s="1"/>
  <c r="L23" i="11"/>
  <c r="M23" i="11" s="1"/>
  <c r="L24" i="11"/>
  <c r="M24" i="11" s="1"/>
  <c r="L25" i="11"/>
  <c r="M25" i="11" s="1"/>
  <c r="L26" i="11"/>
  <c r="M26" i="11" s="1"/>
  <c r="L27" i="11"/>
  <c r="M27" i="11" s="1"/>
  <c r="L30" i="11"/>
  <c r="M30" i="11" s="1"/>
  <c r="L17" i="11"/>
  <c r="L18" i="11"/>
  <c r="L19" i="11"/>
  <c r="L20" i="11"/>
  <c r="M17" i="11" l="1"/>
  <c r="M20" i="11"/>
  <c r="L6" i="10"/>
  <c r="M6" i="10" s="1"/>
  <c r="N5" i="5"/>
  <c r="N6" i="5"/>
  <c r="N7" i="5"/>
  <c r="N8" i="5"/>
  <c r="N9" i="5"/>
  <c r="N11" i="5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M18" i="11"/>
  <c r="L19" i="1"/>
  <c r="M19" i="1" s="1"/>
  <c r="L14" i="1"/>
  <c r="M14" i="1" s="1"/>
  <c r="L10" i="6"/>
  <c r="M10" i="6" s="1"/>
  <c r="L9" i="4"/>
  <c r="M9" i="4" s="1"/>
  <c r="L9" i="3"/>
  <c r="M9" i="3" s="1"/>
  <c r="L15" i="10"/>
  <c r="M15" i="10" s="1"/>
  <c r="J16" i="9"/>
  <c r="I16" i="9"/>
  <c r="I18" i="8"/>
  <c r="M19" i="11"/>
  <c r="L8" i="3"/>
  <c r="M8" i="3" s="1"/>
  <c r="L17" i="1"/>
  <c r="M17" i="1" s="1"/>
  <c r="L18" i="1"/>
  <c r="M18" i="1" s="1"/>
  <c r="L17" i="8"/>
  <c r="M17" i="8" s="1"/>
  <c r="L16" i="11"/>
  <c r="M16" i="11" s="1"/>
  <c r="L15" i="11"/>
  <c r="M15" i="11" s="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L6" i="11"/>
  <c r="M6" i="11" s="1"/>
  <c r="L11" i="10"/>
  <c r="M11" i="10" s="1"/>
  <c r="L14" i="10"/>
  <c r="M14" i="10" s="1"/>
  <c r="L9" i="10"/>
  <c r="M9" i="10" s="1"/>
  <c r="L7" i="10"/>
  <c r="M7" i="10" s="1"/>
  <c r="L8" i="10"/>
  <c r="M8" i="10" s="1"/>
  <c r="L10" i="10"/>
  <c r="M10" i="10" s="1"/>
  <c r="L12" i="10"/>
  <c r="M12" i="10" s="1"/>
  <c r="L13" i="10"/>
  <c r="M13" i="10" s="1"/>
  <c r="L16" i="10"/>
  <c r="M16" i="10" s="1"/>
  <c r="K17" i="10"/>
  <c r="J17" i="10"/>
  <c r="I17" i="10"/>
  <c r="L7" i="9"/>
  <c r="M7" i="9" s="1"/>
  <c r="L8" i="9"/>
  <c r="M8" i="9" s="1"/>
  <c r="L9" i="9"/>
  <c r="M9" i="9" s="1"/>
  <c r="L10" i="9"/>
  <c r="M10" i="9" s="1"/>
  <c r="L11" i="9"/>
  <c r="M11" i="9" s="1"/>
  <c r="L12" i="9"/>
  <c r="M12" i="9" s="1"/>
  <c r="L13" i="9"/>
  <c r="M13" i="9" s="1"/>
  <c r="L14" i="9"/>
  <c r="M14" i="9" s="1"/>
  <c r="L15" i="9"/>
  <c r="M15" i="9" s="1"/>
  <c r="L7" i="8"/>
  <c r="M7" i="8" s="1"/>
  <c r="L8" i="8"/>
  <c r="M8" i="8" s="1"/>
  <c r="L9" i="8"/>
  <c r="M9" i="8" s="1"/>
  <c r="L10" i="8"/>
  <c r="M10" i="8" s="1"/>
  <c r="L11" i="8"/>
  <c r="M11" i="8" s="1"/>
  <c r="L12" i="8"/>
  <c r="M12" i="8" s="1"/>
  <c r="L13" i="8"/>
  <c r="M13" i="8" s="1"/>
  <c r="L14" i="8"/>
  <c r="M14" i="8" s="1"/>
  <c r="L15" i="8"/>
  <c r="M15" i="8" s="1"/>
  <c r="L16" i="8"/>
  <c r="M16" i="8" s="1"/>
  <c r="K18" i="8"/>
  <c r="J18" i="8"/>
  <c r="J11" i="7"/>
  <c r="I11" i="7"/>
  <c r="L10" i="7"/>
  <c r="M10" i="7" s="1"/>
  <c r="L9" i="7"/>
  <c r="M9" i="7" s="1"/>
  <c r="L8" i="7"/>
  <c r="M8" i="7" s="1"/>
  <c r="K15" i="6"/>
  <c r="L7" i="6"/>
  <c r="M7" i="6" s="1"/>
  <c r="J15" i="6"/>
  <c r="L12" i="6"/>
  <c r="M12" i="6" s="1"/>
  <c r="L11" i="6"/>
  <c r="M11" i="6" s="1"/>
  <c r="L9" i="6"/>
  <c r="M9" i="6" s="1"/>
  <c r="L8" i="6"/>
  <c r="J14" i="5"/>
  <c r="L14" i="5"/>
  <c r="K14" i="5"/>
  <c r="J21" i="1"/>
  <c r="K17" i="3"/>
  <c r="J17" i="3"/>
  <c r="K12" i="4"/>
  <c r="J12" i="4"/>
  <c r="L11" i="4"/>
  <c r="M11" i="4" s="1"/>
  <c r="L10" i="4"/>
  <c r="M10" i="4" s="1"/>
  <c r="L8" i="4"/>
  <c r="L7" i="4"/>
  <c r="M7" i="4" s="1"/>
  <c r="I17" i="3"/>
  <c r="L10" i="3"/>
  <c r="M10" i="3" s="1"/>
  <c r="L7" i="3"/>
  <c r="M7" i="3" s="1"/>
  <c r="K16" i="2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20" i="1"/>
  <c r="M20" i="1" s="1"/>
  <c r="L16" i="1"/>
  <c r="M16" i="1" s="1"/>
  <c r="L15" i="1"/>
  <c r="M15" i="1" s="1"/>
  <c r="L13" i="1"/>
  <c r="M13" i="1" s="1"/>
  <c r="L12" i="1"/>
  <c r="M12" i="1" s="1"/>
  <c r="L11" i="1"/>
  <c r="M11" i="1" s="1"/>
  <c r="L10" i="1"/>
  <c r="M10" i="1" s="1"/>
  <c r="L9" i="1"/>
  <c r="M9" i="1" s="1"/>
  <c r="I21" i="1"/>
  <c r="K21" i="1"/>
  <c r="M16" i="2" l="1"/>
  <c r="L15" i="6"/>
  <c r="M21" i="1"/>
  <c r="M8" i="6"/>
  <c r="M15" i="6" s="1"/>
  <c r="L32" i="11"/>
  <c r="M7" i="11"/>
  <c r="M32" i="11" s="1"/>
  <c r="L17" i="10"/>
  <c r="M17" i="10"/>
  <c r="M16" i="9"/>
  <c r="L16" i="9"/>
  <c r="M18" i="8"/>
  <c r="L18" i="8"/>
  <c r="L11" i="7"/>
  <c r="M11" i="7"/>
  <c r="M14" i="5"/>
  <c r="N10" i="5"/>
  <c r="N14" i="5" s="1"/>
  <c r="L12" i="4"/>
  <c r="M8" i="4"/>
  <c r="M12" i="4" s="1"/>
  <c r="M17" i="3"/>
  <c r="L17" i="3"/>
  <c r="L16" i="2"/>
  <c r="L21" i="1"/>
</calcChain>
</file>

<file path=xl/sharedStrings.xml><?xml version="1.0" encoding="utf-8"?>
<sst xmlns="http://schemas.openxmlformats.org/spreadsheetml/2006/main" count="585" uniqueCount="334">
  <si>
    <t xml:space="preserve">  </t>
  </si>
  <si>
    <t>CAP</t>
  </si>
  <si>
    <t>CONC</t>
  </si>
  <si>
    <t>PART</t>
  </si>
  <si>
    <t>CURP</t>
  </si>
  <si>
    <t>NOMBRE</t>
  </si>
  <si>
    <t>CARGO</t>
  </si>
  <si>
    <t>SUELDO</t>
  </si>
  <si>
    <t>SUB. EMPLEO</t>
  </si>
  <si>
    <t>ISPT</t>
  </si>
  <si>
    <t>quincenal</t>
  </si>
  <si>
    <t>MENSUAL</t>
  </si>
  <si>
    <t>OTRAS PERSEPCIONES</t>
  </si>
  <si>
    <t>BAAE570715HJCRVN01</t>
  </si>
  <si>
    <t>ENRIQUE BARRAGAN AVALOS</t>
  </si>
  <si>
    <t>DTOR PROG SOCIALES</t>
  </si>
  <si>
    <t>HIG880402HJCRXD02</t>
  </si>
  <si>
    <t>JOSE GUADALUPE HERNANDEZ YANEZ</t>
  </si>
  <si>
    <t>PROMOCION ECONOMICA</t>
  </si>
  <si>
    <t>PECM440917HJCRMG05</t>
  </si>
  <si>
    <t>MIGUEL PERALTA CAMBEROS</t>
  </si>
  <si>
    <t>CHOFER DE AMBULANCIA</t>
  </si>
  <si>
    <t>CARH591115HMCSMC05</t>
  </si>
  <si>
    <t>HECTOR RAUL CASTILLO RAMIREZ</t>
  </si>
  <si>
    <t>DIR DE TRANSP</t>
  </si>
  <si>
    <t>VICENTE SOLIS PEÑA</t>
  </si>
  <si>
    <t>DIR DESARROLLO RURAL</t>
  </si>
  <si>
    <t>ALVARO EDUARDO PAPIAS PINTO</t>
  </si>
  <si>
    <t>AUX. DESARROLLO RURAL</t>
  </si>
  <si>
    <t>OOFL861019MJCRGR08</t>
  </si>
  <si>
    <t>NOHEMI BERENICE MUÑOZ MARTINEZ</t>
  </si>
  <si>
    <t xml:space="preserve">APOYO A LA MUJER </t>
  </si>
  <si>
    <t>RORA490918HJCDDN02</t>
  </si>
  <si>
    <t>J ANASTASIO RODRIGUEZ RGUEZ</t>
  </si>
  <si>
    <t>CRONISTA MPAL.</t>
  </si>
  <si>
    <t>DTOR PROT CIVIL</t>
  </si>
  <si>
    <t>AALR450210HJCVPM00</t>
  </si>
  <si>
    <t>RAMON AVALOS LOPEZ</t>
  </si>
  <si>
    <t>ELECTRICISTA</t>
  </si>
  <si>
    <t>NERI QUINTERO BARRAGAN</t>
  </si>
  <si>
    <t>AUX. DE TURISMO</t>
  </si>
  <si>
    <t>ENCARGADA CASA CUL</t>
  </si>
  <si>
    <t>TOTAL</t>
  </si>
  <si>
    <t>__________________________________</t>
  </si>
  <si>
    <t>______________________________________</t>
  </si>
  <si>
    <t xml:space="preserve">      MTRO. ENRIQUE ROJAS DIAZ</t>
  </si>
  <si>
    <t>P. EN D. JOSE LUIS ROBLES MARTINEZ</t>
  </si>
  <si>
    <t xml:space="preserve">           PRESIDENTE MUNICIPAL</t>
  </si>
  <si>
    <t xml:space="preserve">             SECRETARIO GENERAL</t>
  </si>
  <si>
    <t xml:space="preserve">                                    MUNICIPIO DE AMACUECA, JALISCO</t>
  </si>
  <si>
    <t xml:space="preserve">                      MAJ8501014C7</t>
  </si>
  <si>
    <t>SUB.  EMPLEO</t>
  </si>
  <si>
    <t>QUINCENAL</t>
  </si>
  <si>
    <t>FIRMA</t>
  </si>
  <si>
    <t>MOSG470910MJCYNN02</t>
  </si>
  <si>
    <t>MARIA GENOVEVA MOYA SANTANA</t>
  </si>
  <si>
    <t>REGIDOR</t>
  </si>
  <si>
    <t>CARA711118HJCHZL15</t>
  </si>
  <si>
    <t>JOSE ALBERTO CHAVEZ RUIZ</t>
  </si>
  <si>
    <t>SIHA820717MJCLRN05</t>
  </si>
  <si>
    <t>ANGELA SILVA HERNANDEZ</t>
  </si>
  <si>
    <t>CAGS680217HJCHRL09</t>
  </si>
  <si>
    <t>SALVADOR CHAVEZ GARCIA</t>
  </si>
  <si>
    <t>SAFN331223HJCNNT03</t>
  </si>
  <si>
    <t>J, NATIVIDAD SANABRIA FUENTES</t>
  </si>
  <si>
    <t>CUFM650501HBCRRR03</t>
  </si>
  <si>
    <t>MARTIN CRUZ FRANCO</t>
  </si>
  <si>
    <t>YEOM660115MJCPRR07</t>
  </si>
  <si>
    <t>MAURICIA YEPEZ ORONA</t>
  </si>
  <si>
    <t>OIMS661118MSLLRL05</t>
  </si>
  <si>
    <t>MARIA SOLEDAD OLIVARES MARQUEZ</t>
  </si>
  <si>
    <t>ROJV580604HJCDRC07</t>
  </si>
  <si>
    <t>VICTOR PEDRO RODRIGUEZ JUAREZ</t>
  </si>
  <si>
    <t>_____________________________________</t>
  </si>
  <si>
    <t>___________________________________________</t>
  </si>
  <si>
    <t xml:space="preserve">                      SECRETARIO GENERAL</t>
  </si>
  <si>
    <t>OBRAS PUBLICAS</t>
  </si>
  <si>
    <t>MEVR8780808HJCZLB04</t>
  </si>
  <si>
    <t>ROBERTO MEZA VALDIVIA</t>
  </si>
  <si>
    <t>DIRECTOR</t>
  </si>
  <si>
    <t>GOCM850207MJCNSY06</t>
  </si>
  <si>
    <t>MAYRA IMELDA GONZALEZ C.</t>
  </si>
  <si>
    <t>AUXILIAR DE PROYECTOS</t>
  </si>
  <si>
    <t>HEYJ741216MJCMDR09</t>
  </si>
  <si>
    <t>MARIA DE JESUS HERNANDEZ YAÑEZ</t>
  </si>
  <si>
    <t>                                        MARIA DE JESUS HERNANDEZ YAÑEZ</t>
  </si>
  <si>
    <t>SECRETARIA</t>
  </si>
  <si>
    <t>GAJJ481117HJCRMS01</t>
  </si>
  <si>
    <t>JOSE GARCIA JIMENEZ</t>
  </si>
  <si>
    <t>AUXILIAR TECNICO</t>
  </si>
  <si>
    <t>FEXC700115HCMRXR02</t>
  </si>
  <si>
    <t>CARLOS OCTAVIO FREGOSO</t>
  </si>
  <si>
    <t>CHOFER OBRA PUBLICA</t>
  </si>
  <si>
    <t>VACJ710215HJCLHN06</t>
  </si>
  <si>
    <t>JUAN JAVIER VALDIVIA CHAVEZ</t>
  </si>
  <si>
    <t>CHOFER RETROEXCAV</t>
  </si>
  <si>
    <t>MAXG440511HJCRXD02</t>
  </si>
  <si>
    <t>JOSE GUADALUPE MARCIAL</t>
  </si>
  <si>
    <t>OPERADOR</t>
  </si>
  <si>
    <t>AERE781008HJCNBN09</t>
  </si>
  <si>
    <t>ENRIQUE ALEJANDRO ANGEL ROBLES</t>
  </si>
  <si>
    <t>DANIEL GALINDO FAJARDO</t>
  </si>
  <si>
    <t>DIR. SERVICIOS PUBLICOS</t>
  </si>
  <si>
    <t>LORS730623HJCPMR01</t>
  </si>
  <si>
    <t>SERGIO LOPEZ  RAMIREZ</t>
  </si>
  <si>
    <t>HACIENDA MUNICIPAL</t>
  </si>
  <si>
    <t>JUDL751101HJCMZS02</t>
  </si>
  <si>
    <t>JOSE LUIS JIMENEZ DIAZ</t>
  </si>
  <si>
    <t xml:space="preserve"> ENC. HDA MPAL</t>
  </si>
  <si>
    <t>RORB790528MJCMDR09</t>
  </si>
  <si>
    <t>BERENICE GPE ROMERO RGUEZ</t>
  </si>
  <si>
    <t>AUX. HDA MAPL</t>
  </si>
  <si>
    <t>EIVM891111HJCLLN00</t>
  </si>
  <si>
    <t>MANUEL A.  ELIZONDO VELAZQUEZ</t>
  </si>
  <si>
    <t>SECRETARIO</t>
  </si>
  <si>
    <t>MOAL640617HJCYGS02</t>
  </si>
  <si>
    <t>LUIS FERNANDO MOYA AGUAYO</t>
  </si>
  <si>
    <t>DTOR IMP PREDIA</t>
  </si>
  <si>
    <t>GAGG490608HJCRRL09</t>
  </si>
  <si>
    <t>GILBERTO GARCIA GARCIA</t>
  </si>
  <si>
    <t>AUX DE IMP PRED</t>
  </si>
  <si>
    <t xml:space="preserve">      FONDO DE FORTALECIMIENTO MPAL</t>
  </si>
  <si>
    <t>ORIGEN</t>
  </si>
  <si>
    <t xml:space="preserve">MENSUAL </t>
  </si>
  <si>
    <t>PERSEPCIONES</t>
  </si>
  <si>
    <t>MOCA721010HJCRMN11</t>
  </si>
  <si>
    <t>JOSE ANTONIO MORENO CAMBEROS</t>
  </si>
  <si>
    <t>POLICIA</t>
  </si>
  <si>
    <t>COMANDANTE</t>
  </si>
  <si>
    <t>GOPM730131HJCLMRG03</t>
  </si>
  <si>
    <t>MIGUEL GOMEZ PEREZ</t>
  </si>
  <si>
    <t>POMO650915HJCNRS02</t>
  </si>
  <si>
    <t>OSCAR PONCE MURILLO</t>
  </si>
  <si>
    <t>LIIA880419HJCRBB09</t>
  </si>
  <si>
    <t>ABRAHAM LIRA IBAÑEZ</t>
  </si>
  <si>
    <t>HEMP670305HVZRRB00</t>
  </si>
  <si>
    <t>PABLO HERNANDEZ MARTINEZ</t>
  </si>
  <si>
    <t xml:space="preserve"> DELEGACIONES</t>
  </si>
  <si>
    <t>PIDS551026HJCNL096</t>
  </si>
  <si>
    <t>JOSE SALVADOR PINTO DIAZ</t>
  </si>
  <si>
    <t>DELEGADO</t>
  </si>
  <si>
    <t>HELS870905MJCRCL06</t>
  </si>
  <si>
    <t>SELENE HERNANDEZ LUCAS</t>
  </si>
  <si>
    <t>HEFJ691117MJCRJS00</t>
  </si>
  <si>
    <t>MA DE JESUS HERRERA FJARDO</t>
  </si>
  <si>
    <t>RECAUDADORA</t>
  </si>
  <si>
    <t>BEPG820214MJCLPD03</t>
  </si>
  <si>
    <t>MARIA GUADALUPE BELTRAN PAPIAS</t>
  </si>
  <si>
    <t>AUX. DE RECAUDADORA</t>
  </si>
  <si>
    <t>SISJ750706HJCGNN09</t>
  </si>
  <si>
    <t>JUAN FRANCISCO FIGUEROA SANTANA</t>
  </si>
  <si>
    <t>JARDINERO</t>
  </si>
  <si>
    <t>PIQO750214HJCNNS03</t>
  </si>
  <si>
    <t>OSCAR PINTO QUINTERO</t>
  </si>
  <si>
    <t>AUX DE OBRAS</t>
  </si>
  <si>
    <t>HEJP570309HJCRMR01</t>
  </si>
  <si>
    <t>PRIMO HERNANDEZ JIMENEZ</t>
  </si>
  <si>
    <t>ENC CEMENTERIO Y UNIDAD</t>
  </si>
  <si>
    <t xml:space="preserve"> </t>
  </si>
  <si>
    <t>SERVICIOS PUBLICOS</t>
  </si>
  <si>
    <t xml:space="preserve">           CEMENTERIOS, RASTRO</t>
  </si>
  <si>
    <t>MENSUALIDAD</t>
  </si>
  <si>
    <t>ROGJ670307HJCSNN02</t>
  </si>
  <si>
    <t>JUAN JOSE ROSALES GONZALEZ</t>
  </si>
  <si>
    <t>ADMOR CEM.</t>
  </si>
  <si>
    <t>JIFA520422HJCMJN08</t>
  </si>
  <si>
    <t>ANTONIO JIMENEZ FAJARDO</t>
  </si>
  <si>
    <t>ADMOR RASTRO</t>
  </si>
  <si>
    <t>SEHH930927HJCRRC07</t>
  </si>
  <si>
    <t>HECTOR VICENTE SERRATOS HDEZ</t>
  </si>
  <si>
    <t>INS DE GANADERIA</t>
  </si>
  <si>
    <t xml:space="preserve">  ASEO PARQUES Y JARDINES</t>
  </si>
  <si>
    <t>RIPC340501HJCVRR09</t>
  </si>
  <si>
    <t>CRUZ RIVAS PEREZ</t>
  </si>
  <si>
    <t>CHOFER MINIBUS</t>
  </si>
  <si>
    <t>CUGS570427HJCVDL02</t>
  </si>
  <si>
    <t xml:space="preserve">SALVADOR CUEVAS  GUDIÑO </t>
  </si>
  <si>
    <t>ASEADOR</t>
  </si>
  <si>
    <t>CAGD371222 HJCHRV04</t>
  </si>
  <si>
    <t>DAVID CHAVEZ GARCIA</t>
  </si>
  <si>
    <t>AUX. DE INT.</t>
  </si>
  <si>
    <t>MAHJ650924HJCRRR06</t>
  </si>
  <si>
    <t>JORGE MARCIAL HERNANDEZ</t>
  </si>
  <si>
    <t>QUHV540306</t>
  </si>
  <si>
    <t>VICTOR QUINTERO HERNANDEZ</t>
  </si>
  <si>
    <t>CHOFER</t>
  </si>
  <si>
    <t>GAFN560811HJCLJN06</t>
  </si>
  <si>
    <t>MANUEL GALINDO FAJARDO</t>
  </si>
  <si>
    <t>GAJF751004HJCRMR09</t>
  </si>
  <si>
    <t>FRANCISCO JAVIER GARCIA JIMENEZ</t>
  </si>
  <si>
    <t>RODL660617HCDZS00</t>
  </si>
  <si>
    <t>JOSE LUIS RODRIGUEZ DIAZ</t>
  </si>
  <si>
    <t>SAFA710319HJCNGL00</t>
  </si>
  <si>
    <t>ALEJANDRO SANCHEZ FIGUEROA</t>
  </si>
  <si>
    <t>CHOFER RECIC.</t>
  </si>
  <si>
    <t>ROAS570218HJCSGL08</t>
  </si>
  <si>
    <t xml:space="preserve">SALVADOR ROSALES AGUAYO </t>
  </si>
  <si>
    <t>CHOFER ASEO</t>
  </si>
  <si>
    <t>DIPA620819HJCZGR06</t>
  </si>
  <si>
    <t>ARMANDO DIAZ PUGA</t>
  </si>
  <si>
    <t>AGENCIAS</t>
  </si>
  <si>
    <t>ROSA MARIA MONTER RODRIGUEZ</t>
  </si>
  <si>
    <t>COFRADIA</t>
  </si>
  <si>
    <t>HUMBERTO CUARENTA ROSALES</t>
  </si>
  <si>
    <t>DE LA BARRANCA</t>
  </si>
  <si>
    <t>J. MARCOS GARCIA PEREZ</t>
  </si>
  <si>
    <t>DEL CERRO BOLA</t>
  </si>
  <si>
    <t>FIRI830706MJCGDS04</t>
  </si>
  <si>
    <t>MARIA ISABEL FIGUEROA RODRIGUEZ</t>
  </si>
  <si>
    <t>DEL APARTADERO</t>
  </si>
  <si>
    <t>GIL CHAVEZ GUTIERREZ</t>
  </si>
  <si>
    <t>DE LOS CHAVEZ</t>
  </si>
  <si>
    <t>SENOBIO DE LA CRUZ MEZA</t>
  </si>
  <si>
    <t>DE AGUACATITA</t>
  </si>
  <si>
    <t>EVERARDO BARAJAS MEZA</t>
  </si>
  <si>
    <t>DE LA LAGUNITA</t>
  </si>
  <si>
    <t>ENRIQUE MATES AGUILAR</t>
  </si>
  <si>
    <t>SAN JUANITO</t>
  </si>
  <si>
    <t>GUADALUPE MORAN GONZALEZ</t>
  </si>
  <si>
    <t xml:space="preserve"> PALO QUEMADO</t>
  </si>
  <si>
    <t>GOBERNACION</t>
  </si>
  <si>
    <t>RODE490715</t>
  </si>
  <si>
    <t>MTRO ENRIQUE ROJAS DIAZ</t>
  </si>
  <si>
    <t>PRESIDENTE</t>
  </si>
  <si>
    <t>COCG690616MJCVSR05</t>
  </si>
  <si>
    <t>MARIA GRACIELA COVARRUBIAS C.</t>
  </si>
  <si>
    <t>AASC730803MJCVNR07</t>
  </si>
  <si>
    <t>CARMEN G. AVALOS SANTANA</t>
  </si>
  <si>
    <t>RECEPCIONISTA</t>
  </si>
  <si>
    <t>ROML890602HJCBR06</t>
  </si>
  <si>
    <t>JOSE LUIS ROBLEZ MARTINEZ</t>
  </si>
  <si>
    <t>SEC GENERAL</t>
  </si>
  <si>
    <t>DUVL851215MJCRLZ03</t>
  </si>
  <si>
    <t>LUZ ELVIRA DURAN VALENZUELA</t>
  </si>
  <si>
    <t>SINDICO</t>
  </si>
  <si>
    <t>LOPR880712HJCPRB04</t>
  </si>
  <si>
    <t>ROBERTO CARLOS LOPEZ PRECIADO</t>
  </si>
  <si>
    <t>OFICIAL MAYOR</t>
  </si>
  <si>
    <t>ROFM560720MJCBJR00</t>
  </si>
  <si>
    <t>MARGARITA ROBLES FAJARDO</t>
  </si>
  <si>
    <t>OFICIAL DEL REG CIVIL</t>
  </si>
  <si>
    <t>ACRMNR86092014M700</t>
  </si>
  <si>
    <t>NORMA LETICIA ACUÑA RAMIREZ</t>
  </si>
  <si>
    <t>JUEZ MUNICIPAL</t>
  </si>
  <si>
    <t>CAFE731023HJCB07</t>
  </si>
  <si>
    <t>GOAA421113HJCNGL02</t>
  </si>
  <si>
    <t>ALFONSO GONZALEZ AGUAYO</t>
  </si>
  <si>
    <t>ASESOR COMUNIC. SOC.</t>
  </si>
  <si>
    <t>0EPR721221MJCRRS09</t>
  </si>
  <si>
    <t>MARIA DEL ROSARIO ORTEGA PEREZ</t>
  </si>
  <si>
    <t>INTEND. PRESID.</t>
  </si>
  <si>
    <t xml:space="preserve">                                         SECRETARIO GENERAL Y SINDICO</t>
  </si>
  <si>
    <t>PLANTILLA DE PERSONAL EVENTUAL</t>
  </si>
  <si>
    <t xml:space="preserve">          MAJ8501014C7</t>
  </si>
  <si>
    <t>DOMICILIO</t>
  </si>
  <si>
    <t>INSPECTOR DE MERCADOS</t>
  </si>
  <si>
    <t>CELESTINO FLORES PEREZ</t>
  </si>
  <si>
    <t>AUXLIAR INTEND</t>
  </si>
  <si>
    <t>ANA DELIA LOPEZ CRISTOBAL</t>
  </si>
  <si>
    <t>ENCARGADA BIBLIOTECA</t>
  </si>
  <si>
    <t>RENE CHAVEZ ALVAREZ</t>
  </si>
  <si>
    <t>AUX. EN OFICIALIA</t>
  </si>
  <si>
    <t>AUX. PROGRAMAS SOCIALES</t>
  </si>
  <si>
    <t>FCO MANUEL GARCIA FIGUEROA</t>
  </si>
  <si>
    <t>AUX. DE INTENDENCIA</t>
  </si>
  <si>
    <t>JOSE ANTONIO BARRAGAN RGUEZ</t>
  </si>
  <si>
    <t>AUX DE INTENDENCIA</t>
  </si>
  <si>
    <t>HUGO CESAR RAMOS GONZALEZ</t>
  </si>
  <si>
    <t>MEDICO CONSULTORIO PERIFERICO</t>
  </si>
  <si>
    <t>LUIS RAMON AVALOS SANTANA</t>
  </si>
  <si>
    <t>CHOFER ALUM. PUBLICO</t>
  </si>
  <si>
    <t>JORGE ESCOBEDO FAJARDO</t>
  </si>
  <si>
    <t>OSCAR GUTIERREZ HERNANDEZ</t>
  </si>
  <si>
    <t>PROMOTOR DE DEPORTES</t>
  </si>
  <si>
    <t>ANTONIO ARREDONDO MENDOZA</t>
  </si>
  <si>
    <t xml:space="preserve">              SECRETARIO GENERAL</t>
  </si>
  <si>
    <t>1 COMIDA</t>
  </si>
  <si>
    <t>1COMIDA</t>
  </si>
  <si>
    <t xml:space="preserve">HECTOR SAUL MORENO ROBLES </t>
  </si>
  <si>
    <t>MA DEL ROCIO QUINTERO RODRIGUEZ</t>
  </si>
  <si>
    <t>ENCARGADA DE CASA DE LA CULTURA</t>
  </si>
  <si>
    <t>DEYANIRA RAQUEL DIAZ SOLORZANO</t>
  </si>
  <si>
    <t>SAMUEL FLORES RODRIGUEZ</t>
  </si>
  <si>
    <t>FRANCISCO JAVIER AVALOS ARAGON</t>
  </si>
  <si>
    <t>FRANCISCO JAVIER JIMENEZ HERNANDEZ</t>
  </si>
  <si>
    <t>VIVIANA FIGUEROA GARCIA</t>
  </si>
  <si>
    <t>JUAN PABLO OROS FIGUEROA</t>
  </si>
  <si>
    <t>INSPECTOR DE REGLAMENTOS</t>
  </si>
  <si>
    <t>JUAN HERNANDEZ GAMBOA</t>
  </si>
  <si>
    <t xml:space="preserve">CHOFER </t>
  </si>
  <si>
    <t>AUXILIAR SERV. GENERALES</t>
  </si>
  <si>
    <t>ANIBAL HAZAEL MARTINEZ AGUILAR</t>
  </si>
  <si>
    <t>AUXILIAR ADM.</t>
  </si>
  <si>
    <t xml:space="preserve">VICTOR PEDRO RODRIGUEZ GARIBAY </t>
  </si>
  <si>
    <t>PARAMEDICO</t>
  </si>
  <si>
    <t>IRIS DEL ROCIO ROBLES RAMIREZ</t>
  </si>
  <si>
    <t>ENCARGADA COMEDOR ASISTENCIAL</t>
  </si>
  <si>
    <t>OSBALDO MAURICIO AGUAYO VALENZUELA</t>
  </si>
  <si>
    <t>AUXILIAR PROTECCION CIVIL</t>
  </si>
  <si>
    <t>AMPELIO AGUAYO MIRANDA</t>
  </si>
  <si>
    <t>JARDINERO COFRADIA</t>
  </si>
  <si>
    <t>MARIA EDWVIGES GARCIA CHAVEZ</t>
  </si>
  <si>
    <t>MANUEL OCHOA LOPEZ</t>
  </si>
  <si>
    <t>ENC. UNIDAD DEPORTIVA</t>
  </si>
  <si>
    <t>FRANCISCO MARTINEZ CUEVAS</t>
  </si>
  <si>
    <t>SUSANA EMILIA GRAJEDA MARCIAL</t>
  </si>
  <si>
    <t>PROM. TURISMO Y CULTURA</t>
  </si>
  <si>
    <t>CONTRALOR</t>
  </si>
  <si>
    <t>VICTOR HUGO OCHOA SANCHEZ</t>
  </si>
  <si>
    <t>GASPAR FLORES GARCIA</t>
  </si>
  <si>
    <t>MUNICIPIO DE AMACUECA, JALISCO</t>
  </si>
  <si>
    <t>REGIDORES</t>
  </si>
  <si>
    <t>MARTIN REYES ROSALES</t>
  </si>
  <si>
    <t>AUX. PROTECCION CIVIL</t>
  </si>
  <si>
    <t>RAMONA VARGAS URIBE</t>
  </si>
  <si>
    <t>ENRIQUE CHAVEZ AGUILAR</t>
  </si>
  <si>
    <t xml:space="preserve">      </t>
  </si>
  <si>
    <t>NOMINA CORRESPONDIENTE A LA 1ER QUINCENA DEL MES DE MAYO DEL 2015</t>
  </si>
  <si>
    <t>NOMINA CORRESPONDIENTE A LA 1ER. QUINCENA DEL MES DE MAYO DEL 2015</t>
  </si>
  <si>
    <t>FORS800113HBCLDM04</t>
  </si>
  <si>
    <t>AAAF861207M</t>
  </si>
  <si>
    <t>FEGP150115M</t>
  </si>
  <si>
    <t>PEDRO FEDERICO FREGOSO GOMEZ</t>
  </si>
  <si>
    <t>GOEO150213M</t>
  </si>
  <si>
    <t>OCTAVIO GONZALEZ ESCOBEDO</t>
  </si>
  <si>
    <t>PEFE821228HJCRGV09</t>
  </si>
  <si>
    <t>EVERARDO PERALTA FIGUEROA</t>
  </si>
  <si>
    <t>AUX. PROG SOCIALES</t>
  </si>
  <si>
    <t>MORH651123HJCRBC06</t>
  </si>
  <si>
    <t>QUBN830806HJCNRR01</t>
  </si>
  <si>
    <t>QURM751028MDFNDC02</t>
  </si>
  <si>
    <t>DISD900311M</t>
  </si>
  <si>
    <t>SOPV5501265HJCLXC08</t>
  </si>
  <si>
    <t>PAPA841017HJCPNL01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</si>
</sst>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2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Impact"/>
      <family val="2"/>
    </font>
    <font>
      <sz val="12"/>
      <name val="Arial Black"/>
      <family val="2"/>
    </font>
    <font>
      <sz val="10"/>
      <name val="Arial Black"/>
      <family val="2"/>
    </font>
    <font>
      <sz val="10"/>
      <name val="Impact"/>
      <family val="2"/>
    </font>
    <font>
      <sz val="10"/>
      <name val="Verdana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 Black"/>
      <family val="2"/>
    </font>
    <font>
      <sz val="8"/>
      <name val="Verdana"/>
      <family val="2"/>
    </font>
    <font>
      <b/>
      <sz val="14"/>
      <color theme="1"/>
      <name val="Calibri"/>
      <family val="2"/>
      <scheme val="minor"/>
    </font>
    <font>
      <sz val="12"/>
      <color rgb="FFA5A5A5"/>
      <name val="Calibri"/>
      <family val="2"/>
      <scheme val="minor"/>
    </font>
    <font>
      <sz val="10"/>
      <color rgb="FF000000"/>
      <name val="Arial"/>
      <family val="2"/>
    </font>
    <font>
      <sz val="10"/>
      <color rgb="FF7F7F7F"/>
      <name val="Arial"/>
      <family val="2"/>
    </font>
    <font>
      <sz val="10"/>
      <color rgb="FF7F7F7F"/>
      <name val="Arial Black"/>
      <family val="2"/>
    </font>
    <font>
      <sz val="12"/>
      <color rgb="FF7F7F7F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2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D8D8D8"/>
      </patternFill>
    </fill>
    <fill>
      <patternFill patternType="solid">
        <fgColor rgb="FFBFBFB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8" fillId="0" borderId="6" xfId="0" applyFont="1" applyBorder="1"/>
    <xf numFmtId="164" fontId="1" fillId="0" borderId="6" xfId="0" applyNumberFormat="1" applyFont="1" applyBorder="1"/>
    <xf numFmtId="0" fontId="1" fillId="0" borderId="8" xfId="0" applyFont="1" applyBorder="1"/>
    <xf numFmtId="0" fontId="8" fillId="0" borderId="6" xfId="0" applyFont="1" applyBorder="1" applyAlignment="1">
      <alignment wrapText="1"/>
    </xf>
    <xf numFmtId="0" fontId="1" fillId="3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/>
    <xf numFmtId="0" fontId="4" fillId="3" borderId="0" xfId="0" applyFont="1" applyFill="1" applyAlignment="1">
      <alignment horizontal="center"/>
    </xf>
    <xf numFmtId="164" fontId="1" fillId="3" borderId="0" xfId="0" applyNumberFormat="1" applyFont="1" applyFill="1"/>
    <xf numFmtId="164" fontId="1" fillId="0" borderId="0" xfId="0" applyNumberFormat="1" applyFont="1"/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9" fillId="0" borderId="0" xfId="0" applyFont="1"/>
    <xf numFmtId="0" fontId="6" fillId="0" borderId="6" xfId="0" applyFont="1" applyBorder="1" applyAlignment="1" applyProtection="1">
      <alignment horizontal="center" vertical="center"/>
      <protection locked="0" hidden="1"/>
    </xf>
    <xf numFmtId="0" fontId="1" fillId="0" borderId="2" xfId="0" applyFont="1" applyBorder="1"/>
    <xf numFmtId="0" fontId="10" fillId="0" borderId="8" xfId="0" applyFont="1" applyBorder="1" applyAlignment="1">
      <alignment horizontal="left"/>
    </xf>
    <xf numFmtId="164" fontId="1" fillId="0" borderId="5" xfId="0" applyNumberFormat="1" applyFont="1" applyBorder="1"/>
    <xf numFmtId="164" fontId="1" fillId="0" borderId="6" xfId="0" applyNumberFormat="1" applyFont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0" fontId="8" fillId="3" borderId="6" xfId="0" applyFont="1" applyFill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164" fontId="1" fillId="5" borderId="6" xfId="0" applyNumberFormat="1" applyFont="1" applyFill="1" applyBorder="1"/>
    <xf numFmtId="0" fontId="6" fillId="0" borderId="9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8" xfId="0" applyNumberFormat="1" applyFont="1" applyBorder="1"/>
    <xf numFmtId="0" fontId="5" fillId="6" borderId="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64" fontId="1" fillId="3" borderId="0" xfId="0" applyNumberFormat="1" applyFont="1" applyFill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164" fontId="1" fillId="7" borderId="6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1" fillId="0" borderId="1" xfId="0" applyFont="1" applyBorder="1"/>
    <xf numFmtId="164" fontId="1" fillId="0" borderId="1" xfId="0" applyNumberFormat="1" applyFont="1" applyBorder="1"/>
    <xf numFmtId="0" fontId="8" fillId="0" borderId="2" xfId="0" applyFont="1" applyBorder="1" applyAlignment="1">
      <alignment wrapText="1"/>
    </xf>
    <xf numFmtId="0" fontId="1" fillId="0" borderId="7" xfId="0" applyFont="1" applyBorder="1"/>
    <xf numFmtId="0" fontId="8" fillId="0" borderId="1" xfId="0" applyFont="1" applyBorder="1"/>
    <xf numFmtId="0" fontId="8" fillId="0" borderId="7" xfId="0" applyFont="1" applyBorder="1"/>
    <xf numFmtId="0" fontId="11" fillId="0" borderId="0" xfId="0" applyFont="1"/>
    <xf numFmtId="0" fontId="1" fillId="4" borderId="6" xfId="0" applyFont="1" applyFill="1" applyBorder="1" applyAlignment="1">
      <alignment horizontal="left"/>
    </xf>
    <xf numFmtId="164" fontId="8" fillId="2" borderId="6" xfId="0" applyNumberFormat="1" applyFont="1" applyFill="1" applyBorder="1"/>
    <xf numFmtId="8" fontId="1" fillId="0" borderId="6" xfId="0" applyNumberFormat="1" applyFont="1" applyBorder="1"/>
    <xf numFmtId="164" fontId="1" fillId="0" borderId="6" xfId="0" applyNumberFormat="1" applyFont="1" applyBorder="1" applyAlignment="1"/>
    <xf numFmtId="0" fontId="12" fillId="0" borderId="0" xfId="0" applyFont="1"/>
    <xf numFmtId="164" fontId="13" fillId="0" borderId="0" xfId="0" applyNumberFormat="1" applyFont="1"/>
    <xf numFmtId="0" fontId="1" fillId="0" borderId="6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6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4" fontId="1" fillId="0" borderId="6" xfId="0" applyNumberFormat="1" applyFont="1" applyBorder="1" applyAlignment="1"/>
    <xf numFmtId="0" fontId="14" fillId="0" borderId="0" xfId="0" applyFont="1"/>
    <xf numFmtId="0" fontId="15" fillId="2" borderId="5" xfId="0" applyFont="1" applyFill="1" applyBorder="1" applyAlignment="1">
      <alignment horizontal="center"/>
    </xf>
    <xf numFmtId="164" fontId="14" fillId="2" borderId="6" xfId="0" applyNumberFormat="1" applyFont="1" applyFill="1" applyBorder="1"/>
    <xf numFmtId="0" fontId="16" fillId="0" borderId="0" xfId="0" applyFont="1"/>
    <xf numFmtId="0" fontId="5" fillId="8" borderId="1" xfId="0" applyFont="1" applyFill="1" applyBorder="1" applyAlignment="1"/>
    <xf numFmtId="0" fontId="5" fillId="5" borderId="1" xfId="0" applyFont="1" applyFill="1" applyBorder="1" applyAlignment="1">
      <alignment horizontal="center"/>
    </xf>
    <xf numFmtId="0" fontId="1" fillId="9" borderId="0" xfId="0" applyFont="1" applyFill="1"/>
    <xf numFmtId="4" fontId="14" fillId="9" borderId="9" xfId="0" applyNumberFormat="1" applyFont="1" applyFill="1" applyBorder="1"/>
    <xf numFmtId="0" fontId="5" fillId="2" borderId="1" xfId="0" applyFont="1" applyFill="1" applyBorder="1" applyAlignment="1">
      <alignment horizontal="center"/>
    </xf>
    <xf numFmtId="164" fontId="1" fillId="5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9" borderId="1" xfId="0" applyNumberFormat="1" applyFill="1" applyBorder="1"/>
    <xf numFmtId="0" fontId="1" fillId="3" borderId="1" xfId="0" applyFont="1" applyFill="1" applyBorder="1" applyAlignment="1">
      <alignment horizontal="left" wrapText="1"/>
    </xf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4" fontId="1" fillId="8" borderId="6" xfId="0" applyNumberFormat="1" applyFont="1" applyFill="1" applyBorder="1" applyAlignment="1">
      <alignment horizontal="right"/>
    </xf>
    <xf numFmtId="164" fontId="1" fillId="8" borderId="1" xfId="0" applyNumberFormat="1" applyFont="1" applyFill="1" applyBorder="1" applyAlignment="1">
      <alignment horizontal="right"/>
    </xf>
    <xf numFmtId="0" fontId="18" fillId="0" borderId="1" xfId="0" applyFont="1" applyBorder="1"/>
    <xf numFmtId="164" fontId="17" fillId="0" borderId="1" xfId="0" applyNumberFormat="1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64" fontId="1" fillId="5" borderId="5" xfId="0" applyNumberFormat="1" applyFont="1" applyFill="1" applyBorder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5" fillId="5" borderId="7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/>
    <xf numFmtId="164" fontId="0" fillId="0" borderId="1" xfId="0" applyNumberFormat="1" applyBorder="1" applyAlignment="1"/>
    <xf numFmtId="0" fontId="6" fillId="0" borderId="9" xfId="0" applyFont="1" applyBorder="1" applyAlignment="1">
      <alignment horizontal="center"/>
    </xf>
    <xf numFmtId="0" fontId="1" fillId="0" borderId="2" xfId="0" applyFont="1" applyBorder="1" applyAlignment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5" workbookViewId="0">
      <selection activeCell="N16" sqref="N16:O16"/>
    </sheetView>
  </sheetViews>
  <sheetFormatPr baseColWidth="10" defaultColWidth="11" defaultRowHeight="15.75" x14ac:dyDescent="0.25"/>
  <cols>
    <col min="1" max="1" width="6" customWidth="1"/>
    <col min="2" max="2" width="4.75" customWidth="1"/>
    <col min="3" max="3" width="4.625" customWidth="1"/>
    <col min="4" max="4" width="19.875" customWidth="1"/>
    <col min="7" max="7" width="11.25" customWidth="1"/>
    <col min="8" max="8" width="14.125" customWidth="1"/>
    <col min="9" max="9" width="10.375" customWidth="1"/>
    <col min="10" max="10" width="8.375" customWidth="1"/>
    <col min="11" max="12" width="9.25" customWidth="1"/>
    <col min="13" max="13" width="10.125" customWidth="1"/>
    <col min="14" max="14" width="19.875" customWidth="1"/>
    <col min="15" max="15" width="17.25" customWidth="1"/>
  </cols>
  <sheetData>
    <row r="1" spans="1:15" ht="16.5" x14ac:dyDescent="0.25">
      <c r="A1" s="1"/>
      <c r="B1" s="1"/>
      <c r="C1" s="1"/>
      <c r="D1" s="1"/>
      <c r="E1" s="1"/>
      <c r="F1" s="1"/>
      <c r="G1" s="2" t="s">
        <v>220</v>
      </c>
      <c r="H1" s="2"/>
      <c r="I1" s="1"/>
      <c r="J1" s="1"/>
      <c r="K1" s="1"/>
      <c r="L1" s="1"/>
      <c r="M1" s="1"/>
      <c r="N1" s="1"/>
      <c r="O1" s="1"/>
    </row>
    <row r="2" spans="1:15" ht="19.5" x14ac:dyDescent="0.4">
      <c r="A2" s="3"/>
      <c r="B2" s="3"/>
      <c r="C2" s="3" t="s">
        <v>317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</row>
    <row r="3" spans="1:15" ht="19.5" x14ac:dyDescent="0.4">
      <c r="A3" s="3"/>
      <c r="B3" s="3"/>
      <c r="C3" s="3" t="s">
        <v>49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1"/>
    </row>
    <row r="4" spans="1:15" ht="19.5" x14ac:dyDescent="0.4">
      <c r="A4" s="3"/>
      <c r="B4" s="3"/>
      <c r="C4" s="3" t="s">
        <v>0</v>
      </c>
      <c r="D4" s="3"/>
      <c r="E4" s="3"/>
      <c r="F4" s="3" t="s">
        <v>50</v>
      </c>
      <c r="G4" s="3"/>
      <c r="H4" s="3"/>
      <c r="I4" s="3"/>
      <c r="J4" s="3"/>
      <c r="K4" s="3"/>
      <c r="L4" s="3"/>
      <c r="M4" s="3"/>
      <c r="N4" s="4"/>
      <c r="O4" s="1"/>
    </row>
    <row r="5" spans="1:15" x14ac:dyDescent="0.25">
      <c r="A5" s="5" t="s">
        <v>1</v>
      </c>
      <c r="B5" s="6" t="s">
        <v>2</v>
      </c>
      <c r="C5" s="6" t="s">
        <v>3</v>
      </c>
      <c r="D5" s="7" t="s">
        <v>4</v>
      </c>
      <c r="E5" s="139" t="s">
        <v>5</v>
      </c>
      <c r="F5" s="140"/>
      <c r="G5" s="141"/>
      <c r="H5" s="7" t="s">
        <v>6</v>
      </c>
      <c r="I5" s="7" t="s">
        <v>7</v>
      </c>
      <c r="J5" s="7" t="s">
        <v>8</v>
      </c>
      <c r="K5" s="7" t="s">
        <v>9</v>
      </c>
      <c r="L5" s="7" t="s">
        <v>52</v>
      </c>
      <c r="M5" s="7" t="s">
        <v>11</v>
      </c>
      <c r="N5" s="139" t="s">
        <v>53</v>
      </c>
      <c r="O5" s="141"/>
    </row>
    <row r="6" spans="1:15" ht="24.95" customHeight="1" x14ac:dyDescent="0.25">
      <c r="A6" s="8">
        <v>1000</v>
      </c>
      <c r="B6" s="9">
        <v>1100</v>
      </c>
      <c r="C6" s="9">
        <v>113</v>
      </c>
      <c r="D6" s="36" t="s">
        <v>221</v>
      </c>
      <c r="E6" s="158" t="s">
        <v>222</v>
      </c>
      <c r="F6" s="159"/>
      <c r="G6" s="160"/>
      <c r="H6" s="52" t="s">
        <v>223</v>
      </c>
      <c r="I6" s="28">
        <v>15801.5</v>
      </c>
      <c r="J6" s="28">
        <v>0</v>
      </c>
      <c r="K6" s="28">
        <v>2947.9</v>
      </c>
      <c r="L6" s="28">
        <f>I6+J6-K6</f>
        <v>12853.6</v>
      </c>
      <c r="M6" s="92">
        <f t="shared" ref="M6:M16" si="0">L6*2</f>
        <v>25707.200000000001</v>
      </c>
      <c r="N6" s="20"/>
      <c r="O6" s="21"/>
    </row>
    <row r="7" spans="1:15" ht="24.95" customHeight="1" x14ac:dyDescent="0.25">
      <c r="A7" s="8">
        <v>1000</v>
      </c>
      <c r="B7" s="9">
        <v>1100</v>
      </c>
      <c r="C7" s="9">
        <v>113</v>
      </c>
      <c r="D7" s="49" t="s">
        <v>224</v>
      </c>
      <c r="E7" s="161" t="s">
        <v>225</v>
      </c>
      <c r="F7" s="162"/>
      <c r="G7" s="163"/>
      <c r="H7" s="53" t="s">
        <v>86</v>
      </c>
      <c r="I7" s="28">
        <v>3514.93</v>
      </c>
      <c r="J7" s="28">
        <v>0</v>
      </c>
      <c r="K7" s="28">
        <v>171.13</v>
      </c>
      <c r="L7" s="28">
        <f>I7+J7-K7</f>
        <v>3343.7999999999997</v>
      </c>
      <c r="M7" s="92">
        <f t="shared" si="0"/>
        <v>6687.5999999999995</v>
      </c>
      <c r="N7" s="20"/>
      <c r="O7" s="21"/>
    </row>
    <row r="8" spans="1:15" ht="24.95" customHeight="1" x14ac:dyDescent="0.25">
      <c r="A8" s="8">
        <v>1000</v>
      </c>
      <c r="B8" s="9">
        <v>1100</v>
      </c>
      <c r="C8" s="9">
        <v>113</v>
      </c>
      <c r="D8" s="33" t="s">
        <v>226</v>
      </c>
      <c r="E8" s="161" t="s">
        <v>227</v>
      </c>
      <c r="F8" s="162"/>
      <c r="G8" s="163"/>
      <c r="H8" s="53" t="s">
        <v>228</v>
      </c>
      <c r="I8" s="28">
        <v>2907.45</v>
      </c>
      <c r="J8" s="28">
        <v>0</v>
      </c>
      <c r="K8" s="28">
        <v>66.849999999999994</v>
      </c>
      <c r="L8" s="28">
        <f>I8+J8-K8</f>
        <v>2840.6</v>
      </c>
      <c r="M8" s="92">
        <f t="shared" si="0"/>
        <v>5681.2</v>
      </c>
      <c r="N8" s="20"/>
      <c r="O8" s="21"/>
    </row>
    <row r="9" spans="1:15" ht="24.95" customHeight="1" x14ac:dyDescent="0.25">
      <c r="A9" s="8">
        <v>1000</v>
      </c>
      <c r="B9" s="9">
        <v>1100</v>
      </c>
      <c r="C9" s="9">
        <v>113</v>
      </c>
      <c r="D9" s="51" t="s">
        <v>229</v>
      </c>
      <c r="E9" s="161" t="s">
        <v>230</v>
      </c>
      <c r="F9" s="162"/>
      <c r="G9" s="163"/>
      <c r="H9" s="53" t="s">
        <v>231</v>
      </c>
      <c r="I9" s="28">
        <v>8890.8799999999992</v>
      </c>
      <c r="J9" s="28">
        <v>0</v>
      </c>
      <c r="K9" s="28">
        <v>1351.88</v>
      </c>
      <c r="L9" s="28">
        <f>I9+J9-K9</f>
        <v>7538.9999999999991</v>
      </c>
      <c r="M9" s="92">
        <f t="shared" si="0"/>
        <v>15077.999999999998</v>
      </c>
      <c r="N9" s="20"/>
      <c r="O9" s="21"/>
    </row>
    <row r="10" spans="1:15" ht="24.95" customHeight="1" x14ac:dyDescent="0.25">
      <c r="A10" s="8">
        <v>1000</v>
      </c>
      <c r="B10" s="9">
        <v>1100</v>
      </c>
      <c r="C10" s="9">
        <v>113</v>
      </c>
      <c r="D10" s="69" t="s">
        <v>232</v>
      </c>
      <c r="E10" s="158" t="s">
        <v>233</v>
      </c>
      <c r="F10" s="159"/>
      <c r="G10" s="160"/>
      <c r="H10" s="53" t="s">
        <v>234</v>
      </c>
      <c r="I10" s="28">
        <v>8890.8799999999992</v>
      </c>
      <c r="J10" s="28">
        <v>0</v>
      </c>
      <c r="K10" s="28">
        <v>1351.88</v>
      </c>
      <c r="L10" s="28">
        <f t="shared" ref="L10:L16" si="1">I10+J10-K10</f>
        <v>7538.9999999999991</v>
      </c>
      <c r="M10" s="92">
        <f t="shared" si="0"/>
        <v>15077.999999999998</v>
      </c>
      <c r="N10" s="20"/>
      <c r="O10" s="21"/>
    </row>
    <row r="11" spans="1:15" ht="24.95" customHeight="1" x14ac:dyDescent="0.25">
      <c r="A11" s="8">
        <v>1000</v>
      </c>
      <c r="B11" s="9">
        <v>1100</v>
      </c>
      <c r="C11" s="9">
        <v>113</v>
      </c>
      <c r="D11" s="33" t="s">
        <v>235</v>
      </c>
      <c r="E11" s="161" t="s">
        <v>236</v>
      </c>
      <c r="F11" s="162"/>
      <c r="G11" s="163"/>
      <c r="H11" s="53" t="s">
        <v>237</v>
      </c>
      <c r="I11" s="28">
        <v>5543.26</v>
      </c>
      <c r="J11" s="28">
        <v>0</v>
      </c>
      <c r="K11" s="28">
        <v>636.86</v>
      </c>
      <c r="L11" s="28">
        <f t="shared" si="1"/>
        <v>4906.4000000000005</v>
      </c>
      <c r="M11" s="92">
        <f t="shared" si="0"/>
        <v>9812.8000000000011</v>
      </c>
      <c r="N11" s="20"/>
      <c r="O11" s="21"/>
    </row>
    <row r="12" spans="1:15" ht="24.95" customHeight="1" x14ac:dyDescent="0.25">
      <c r="A12" s="8">
        <v>1000</v>
      </c>
      <c r="B12" s="9">
        <v>1100</v>
      </c>
      <c r="C12" s="9">
        <v>113</v>
      </c>
      <c r="D12" s="33" t="s">
        <v>238</v>
      </c>
      <c r="E12" s="161" t="s">
        <v>239</v>
      </c>
      <c r="F12" s="162"/>
      <c r="G12" s="163"/>
      <c r="H12" s="52" t="s">
        <v>240</v>
      </c>
      <c r="I12" s="27">
        <v>4004.75</v>
      </c>
      <c r="J12" s="27">
        <v>0</v>
      </c>
      <c r="K12" s="27">
        <v>349.75</v>
      </c>
      <c r="L12" s="28">
        <f t="shared" si="1"/>
        <v>3655</v>
      </c>
      <c r="M12" s="92">
        <f t="shared" si="0"/>
        <v>7310</v>
      </c>
      <c r="N12" s="176"/>
      <c r="O12" s="177"/>
    </row>
    <row r="13" spans="1:15" ht="24.95" customHeight="1" x14ac:dyDescent="0.25">
      <c r="A13" s="8">
        <v>1000</v>
      </c>
      <c r="B13" s="9">
        <v>1100</v>
      </c>
      <c r="C13" s="9">
        <v>113</v>
      </c>
      <c r="D13" s="121" t="s">
        <v>241</v>
      </c>
      <c r="E13" s="73" t="s">
        <v>242</v>
      </c>
      <c r="F13" s="74"/>
      <c r="G13" s="75"/>
      <c r="H13" s="54" t="s">
        <v>243</v>
      </c>
      <c r="I13" s="27">
        <v>4462.45</v>
      </c>
      <c r="J13" s="27">
        <v>0</v>
      </c>
      <c r="K13" s="27">
        <v>427.25</v>
      </c>
      <c r="L13" s="28">
        <f t="shared" si="1"/>
        <v>4035.2</v>
      </c>
      <c r="M13" s="92">
        <f t="shared" si="0"/>
        <v>8070.4</v>
      </c>
      <c r="N13" s="176"/>
      <c r="O13" s="177"/>
    </row>
    <row r="14" spans="1:15" ht="24.95" customHeight="1" x14ac:dyDescent="0.25">
      <c r="A14" s="8">
        <v>1000</v>
      </c>
      <c r="B14" s="9">
        <v>1100</v>
      </c>
      <c r="C14" s="9">
        <v>113</v>
      </c>
      <c r="D14" s="117" t="s">
        <v>244</v>
      </c>
      <c r="E14" s="132" t="s">
        <v>284</v>
      </c>
      <c r="F14" s="133"/>
      <c r="G14" s="134"/>
      <c r="H14" s="52" t="s">
        <v>307</v>
      </c>
      <c r="I14" s="27">
        <v>5000.1000000000004</v>
      </c>
      <c r="J14" s="27">
        <v>0</v>
      </c>
      <c r="K14" s="27">
        <v>523.70000000000005</v>
      </c>
      <c r="L14" s="28">
        <f t="shared" si="1"/>
        <v>4476.4000000000005</v>
      </c>
      <c r="M14" s="92">
        <f t="shared" si="0"/>
        <v>8952.8000000000011</v>
      </c>
      <c r="N14" s="176"/>
      <c r="O14" s="177"/>
    </row>
    <row r="15" spans="1:15" ht="24.95" customHeight="1" x14ac:dyDescent="0.25">
      <c r="A15" s="8">
        <v>1000</v>
      </c>
      <c r="B15" s="9">
        <v>1100</v>
      </c>
      <c r="C15" s="9">
        <v>113</v>
      </c>
      <c r="D15" s="33" t="s">
        <v>245</v>
      </c>
      <c r="E15" s="161" t="s">
        <v>246</v>
      </c>
      <c r="F15" s="162"/>
      <c r="G15" s="163"/>
      <c r="H15" s="51" t="s">
        <v>247</v>
      </c>
      <c r="I15" s="11">
        <v>3516.97</v>
      </c>
      <c r="J15" s="11">
        <v>0</v>
      </c>
      <c r="K15" s="11">
        <v>171.37</v>
      </c>
      <c r="L15" s="11">
        <f t="shared" si="1"/>
        <v>3345.6</v>
      </c>
      <c r="M15" s="92">
        <f t="shared" si="0"/>
        <v>6691.2</v>
      </c>
      <c r="N15" s="176"/>
      <c r="O15" s="177"/>
    </row>
    <row r="16" spans="1:15" ht="24.95" customHeight="1" x14ac:dyDescent="0.25">
      <c r="A16" s="8">
        <v>1000</v>
      </c>
      <c r="B16" s="9">
        <v>1100</v>
      </c>
      <c r="C16" s="9">
        <v>113</v>
      </c>
      <c r="D16" s="33" t="s">
        <v>248</v>
      </c>
      <c r="E16" s="148" t="s">
        <v>249</v>
      </c>
      <c r="F16" s="149"/>
      <c r="G16" s="150"/>
      <c r="H16" s="52" t="s">
        <v>250</v>
      </c>
      <c r="I16" s="27">
        <v>2522.0500000000002</v>
      </c>
      <c r="J16" s="27">
        <v>0</v>
      </c>
      <c r="K16" s="27">
        <v>10.050000000000001</v>
      </c>
      <c r="L16" s="28">
        <f t="shared" si="1"/>
        <v>2512</v>
      </c>
      <c r="M16" s="92">
        <f t="shared" si="0"/>
        <v>5024</v>
      </c>
      <c r="N16" s="176"/>
      <c r="O16" s="177"/>
    </row>
    <row r="17" spans="1:15" ht="24.95" customHeight="1" x14ac:dyDescent="0.3">
      <c r="A17" s="1"/>
      <c r="B17" s="1"/>
      <c r="C17" s="1"/>
      <c r="D17" s="1"/>
      <c r="E17" s="1"/>
      <c r="F17" s="1"/>
      <c r="G17" s="1"/>
      <c r="H17" s="46" t="s">
        <v>42</v>
      </c>
      <c r="I17" s="34">
        <f>SUM(I6:I16)</f>
        <v>65055.22</v>
      </c>
      <c r="J17" s="34">
        <f>SUM(J6:J16)</f>
        <v>0</v>
      </c>
      <c r="K17" s="34">
        <f>SUM(K6:K16)</f>
        <v>8008.62</v>
      </c>
      <c r="L17" s="34">
        <f>SUM(L6:L16)</f>
        <v>57046.6</v>
      </c>
      <c r="M17" s="47">
        <f>SUM(M6:M16)</f>
        <v>114093.2</v>
      </c>
      <c r="N17" s="1"/>
      <c r="O17" s="1"/>
    </row>
    <row r="18" spans="1:15" ht="16.5" x14ac:dyDescent="0.3">
      <c r="A18" s="1"/>
      <c r="B18" s="1"/>
      <c r="C18" s="1"/>
      <c r="D18" s="1"/>
      <c r="E18" s="1"/>
      <c r="F18" s="1"/>
      <c r="G18" s="1"/>
      <c r="H18" s="41"/>
      <c r="I18" s="42"/>
      <c r="J18" s="42"/>
      <c r="K18" s="42"/>
      <c r="L18" s="42"/>
      <c r="M18" s="43"/>
      <c r="N18" s="1"/>
      <c r="O18" s="1"/>
    </row>
    <row r="19" spans="1:15" ht="16.5" x14ac:dyDescent="0.3">
      <c r="A19" s="1"/>
      <c r="B19" s="1"/>
      <c r="C19" s="1"/>
      <c r="D19" s="1"/>
      <c r="E19" s="1"/>
      <c r="F19" s="1"/>
      <c r="G19" s="1"/>
      <c r="H19" s="41"/>
      <c r="I19" s="42"/>
      <c r="J19" s="42"/>
      <c r="K19" s="42"/>
      <c r="L19" s="42"/>
      <c r="M19" s="43"/>
      <c r="N19" s="1"/>
      <c r="O19" s="1"/>
    </row>
    <row r="20" spans="1:15" x14ac:dyDescent="0.25">
      <c r="A20" s="1"/>
      <c r="B20" s="1"/>
      <c r="C20" s="1" t="s">
        <v>43</v>
      </c>
      <c r="D20" s="1"/>
      <c r="E20" s="1"/>
      <c r="F20" s="1"/>
      <c r="G20" s="1"/>
      <c r="H20" s="1"/>
      <c r="I20" s="1"/>
      <c r="J20" s="1"/>
      <c r="K20" s="1" t="s">
        <v>44</v>
      </c>
      <c r="L20" s="1"/>
      <c r="M20" s="1"/>
      <c r="N20" s="1"/>
      <c r="O20" s="1"/>
    </row>
    <row r="21" spans="1:15" x14ac:dyDescent="0.25">
      <c r="A21" s="1"/>
      <c r="B21" s="1"/>
      <c r="C21" s="1" t="s">
        <v>45</v>
      </c>
      <c r="D21" s="1"/>
      <c r="E21" s="1"/>
      <c r="F21" s="1"/>
      <c r="G21" s="1"/>
      <c r="H21" s="1"/>
      <c r="I21" s="1"/>
      <c r="J21" s="1"/>
      <c r="K21" s="1" t="s">
        <v>46</v>
      </c>
      <c r="L21" s="1"/>
      <c r="M21" s="1"/>
      <c r="N21" s="1"/>
      <c r="O21" s="1"/>
    </row>
    <row r="22" spans="1:15" x14ac:dyDescent="0.25">
      <c r="A22" s="1"/>
      <c r="B22" s="1"/>
      <c r="C22" s="1" t="s">
        <v>47</v>
      </c>
      <c r="D22" s="1"/>
      <c r="E22" s="1"/>
      <c r="F22" s="1"/>
      <c r="G22" s="1"/>
      <c r="H22" s="1"/>
      <c r="I22" s="1" t="s">
        <v>251</v>
      </c>
      <c r="J22" s="1"/>
      <c r="K22" s="1"/>
      <c r="L22" s="1"/>
      <c r="M22" s="1"/>
      <c r="N22" s="1"/>
      <c r="O22" s="1"/>
    </row>
  </sheetData>
  <mergeCells count="17">
    <mergeCell ref="N16:O16"/>
    <mergeCell ref="E16:G16"/>
    <mergeCell ref="E5:G5"/>
    <mergeCell ref="N5:O5"/>
    <mergeCell ref="E6:G6"/>
    <mergeCell ref="E7:G7"/>
    <mergeCell ref="E8:G8"/>
    <mergeCell ref="E9:G9"/>
    <mergeCell ref="E10:G10"/>
    <mergeCell ref="E11:G11"/>
    <mergeCell ref="E12:G12"/>
    <mergeCell ref="E14:G14"/>
    <mergeCell ref="E15:G15"/>
    <mergeCell ref="N12:O12"/>
    <mergeCell ref="N13:O13"/>
    <mergeCell ref="N14:O14"/>
    <mergeCell ref="N15:O15"/>
  </mergeCells>
  <pageMargins left="0.63" right="0" top="0.98425196850393704" bottom="0.98425196850393704" header="0.51181102362204722" footer="0.51181102362204722"/>
  <pageSetup paperSize="5"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9" zoomScaleNormal="100" workbookViewId="0">
      <selection activeCell="I29" sqref="I29"/>
    </sheetView>
  </sheetViews>
  <sheetFormatPr baseColWidth="10" defaultColWidth="11" defaultRowHeight="15.75" x14ac:dyDescent="0.25"/>
  <cols>
    <col min="1" max="2" width="5.625" customWidth="1"/>
    <col min="3" max="3" width="6" customWidth="1"/>
    <col min="4" max="4" width="20.5" customWidth="1"/>
    <col min="9" max="9" width="10.125" customWidth="1"/>
    <col min="10" max="10" width="9" customWidth="1"/>
    <col min="11" max="11" width="7.875" customWidth="1"/>
    <col min="12" max="12" width="10.125" customWidth="1"/>
    <col min="13" max="13" width="10.5" customWidth="1"/>
    <col min="15" max="15" width="28" customWidth="1"/>
  </cols>
  <sheetData>
    <row r="1" spans="1:15" ht="18.75" x14ac:dyDescent="0.3">
      <c r="E1" s="61" t="s">
        <v>252</v>
      </c>
    </row>
    <row r="2" spans="1:15" ht="19.5" x14ac:dyDescent="0.4">
      <c r="A2" s="3"/>
      <c r="B2" s="3"/>
      <c r="C2" s="3" t="s">
        <v>317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</row>
    <row r="3" spans="1:15" ht="19.5" x14ac:dyDescent="0.4">
      <c r="A3" s="3"/>
      <c r="B3" s="3"/>
      <c r="C3" s="3" t="s">
        <v>49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1">
        <v>2</v>
      </c>
    </row>
    <row r="4" spans="1:15" ht="19.5" x14ac:dyDescent="0.4">
      <c r="A4" s="3"/>
      <c r="B4" s="3"/>
      <c r="C4" s="3" t="s">
        <v>0</v>
      </c>
      <c r="D4" s="3"/>
      <c r="E4" s="3" t="s">
        <v>253</v>
      </c>
      <c r="F4" s="3"/>
      <c r="G4" s="3"/>
      <c r="H4" s="3"/>
      <c r="I4" s="3"/>
      <c r="J4" s="3"/>
      <c r="K4" s="3"/>
      <c r="L4" s="3"/>
      <c r="M4" s="3"/>
      <c r="N4" s="4"/>
      <c r="O4" s="1"/>
    </row>
    <row r="5" spans="1:15" x14ac:dyDescent="0.25">
      <c r="A5" s="5" t="s">
        <v>1</v>
      </c>
      <c r="B5" s="6" t="s">
        <v>2</v>
      </c>
      <c r="C5" s="6" t="s">
        <v>3</v>
      </c>
      <c r="D5" s="7" t="s">
        <v>254</v>
      </c>
      <c r="E5" s="139" t="s">
        <v>5</v>
      </c>
      <c r="F5" s="140"/>
      <c r="G5" s="141"/>
      <c r="H5" s="7" t="s">
        <v>6</v>
      </c>
      <c r="I5" s="7" t="s">
        <v>7</v>
      </c>
      <c r="J5" s="7" t="s">
        <v>8</v>
      </c>
      <c r="K5" s="7" t="s">
        <v>9</v>
      </c>
      <c r="L5" s="7" t="s">
        <v>52</v>
      </c>
      <c r="M5" s="7" t="s">
        <v>11</v>
      </c>
      <c r="N5" s="139" t="s">
        <v>53</v>
      </c>
      <c r="O5" s="141"/>
    </row>
    <row r="6" spans="1:15" ht="23.25" customHeight="1" x14ac:dyDescent="0.25">
      <c r="A6" s="8">
        <v>1000</v>
      </c>
      <c r="B6" s="9">
        <v>1200</v>
      </c>
      <c r="C6" s="9">
        <v>1201</v>
      </c>
      <c r="D6" s="32"/>
      <c r="E6" s="148" t="s">
        <v>285</v>
      </c>
      <c r="F6" s="149"/>
      <c r="G6" s="150"/>
      <c r="H6" s="13" t="s">
        <v>255</v>
      </c>
      <c r="I6" s="11">
        <v>1980</v>
      </c>
      <c r="J6" s="11">
        <v>73</v>
      </c>
      <c r="K6" s="11">
        <v>0</v>
      </c>
      <c r="L6" s="11">
        <f t="shared" ref="L6:L31" si="0">I6+J6-K6</f>
        <v>2053</v>
      </c>
      <c r="M6" s="92">
        <f t="shared" ref="M6:M31" si="1">L6*2</f>
        <v>4106</v>
      </c>
      <c r="N6" s="12"/>
      <c r="O6" s="9"/>
    </row>
    <row r="7" spans="1:15" ht="20.100000000000001" customHeight="1" x14ac:dyDescent="0.25">
      <c r="A7" s="8">
        <v>1000</v>
      </c>
      <c r="B7" s="9">
        <v>1200</v>
      </c>
      <c r="C7" s="9">
        <v>1201</v>
      </c>
      <c r="D7" s="36"/>
      <c r="E7" s="158" t="s">
        <v>256</v>
      </c>
      <c r="F7" s="159"/>
      <c r="G7" s="160"/>
      <c r="H7" s="10" t="s">
        <v>257</v>
      </c>
      <c r="I7" s="11">
        <v>1980</v>
      </c>
      <c r="J7" s="11">
        <v>72.8</v>
      </c>
      <c r="K7" s="11">
        <v>0</v>
      </c>
      <c r="L7" s="11">
        <f t="shared" si="0"/>
        <v>2052.8000000000002</v>
      </c>
      <c r="M7" s="92">
        <f t="shared" si="1"/>
        <v>4105.6000000000004</v>
      </c>
      <c r="N7" s="12"/>
      <c r="O7" s="9"/>
    </row>
    <row r="8" spans="1:15" ht="23.25" customHeight="1" x14ac:dyDescent="0.25">
      <c r="A8" s="8">
        <v>1000</v>
      </c>
      <c r="B8" s="9">
        <v>1200</v>
      </c>
      <c r="C8" s="9">
        <v>1201</v>
      </c>
      <c r="D8" s="33"/>
      <c r="E8" s="148" t="s">
        <v>258</v>
      </c>
      <c r="F8" s="149"/>
      <c r="G8" s="150"/>
      <c r="H8" s="13" t="s">
        <v>259</v>
      </c>
      <c r="I8" s="11">
        <v>1980</v>
      </c>
      <c r="J8" s="11">
        <v>73</v>
      </c>
      <c r="K8" s="11">
        <v>0</v>
      </c>
      <c r="L8" s="11">
        <f t="shared" si="0"/>
        <v>2053</v>
      </c>
      <c r="M8" s="92">
        <f t="shared" si="1"/>
        <v>4106</v>
      </c>
      <c r="N8" s="12"/>
      <c r="O8" s="9"/>
    </row>
    <row r="9" spans="1:15" ht="23.25" customHeight="1" x14ac:dyDescent="0.25">
      <c r="A9" s="8">
        <v>1000</v>
      </c>
      <c r="B9" s="9">
        <v>1200</v>
      </c>
      <c r="C9" s="9">
        <v>1201</v>
      </c>
      <c r="D9" s="33"/>
      <c r="E9" s="148" t="s">
        <v>260</v>
      </c>
      <c r="F9" s="149"/>
      <c r="G9" s="150"/>
      <c r="H9" s="13" t="s">
        <v>261</v>
      </c>
      <c r="I9" s="11">
        <v>3000</v>
      </c>
      <c r="J9" s="11">
        <v>0</v>
      </c>
      <c r="K9" s="11">
        <v>76.8</v>
      </c>
      <c r="L9" s="11">
        <f t="shared" si="0"/>
        <v>2923.2</v>
      </c>
      <c r="M9" s="92">
        <f t="shared" si="1"/>
        <v>5846.4</v>
      </c>
      <c r="N9" s="12"/>
      <c r="O9" s="9"/>
    </row>
    <row r="10" spans="1:15" ht="23.25" customHeight="1" x14ac:dyDescent="0.25">
      <c r="A10" s="8">
        <v>1000</v>
      </c>
      <c r="B10" s="9">
        <v>1200</v>
      </c>
      <c r="C10" s="9">
        <v>1201</v>
      </c>
      <c r="D10" s="36"/>
      <c r="E10" s="158" t="s">
        <v>263</v>
      </c>
      <c r="F10" s="159"/>
      <c r="G10" s="160"/>
      <c r="H10" s="13" t="s">
        <v>264</v>
      </c>
      <c r="I10" s="11">
        <v>2346.75</v>
      </c>
      <c r="J10" s="11">
        <v>9.0500000000000007</v>
      </c>
      <c r="K10" s="11">
        <v>0</v>
      </c>
      <c r="L10" s="11">
        <f t="shared" si="0"/>
        <v>2355.8000000000002</v>
      </c>
      <c r="M10" s="92">
        <f t="shared" si="1"/>
        <v>4711.6000000000004</v>
      </c>
      <c r="N10" s="12"/>
      <c r="O10" s="9"/>
    </row>
    <row r="11" spans="1:15" ht="21.75" customHeight="1" x14ac:dyDescent="0.25">
      <c r="A11" s="8">
        <v>1000</v>
      </c>
      <c r="B11" s="9">
        <v>1200</v>
      </c>
      <c r="C11" s="9">
        <v>1201</v>
      </c>
      <c r="D11" s="33"/>
      <c r="E11" s="148" t="s">
        <v>265</v>
      </c>
      <c r="F11" s="149"/>
      <c r="G11" s="150"/>
      <c r="H11" s="13" t="s">
        <v>266</v>
      </c>
      <c r="I11" s="11">
        <v>2047.5</v>
      </c>
      <c r="J11" s="11">
        <v>68.5</v>
      </c>
      <c r="K11" s="11">
        <v>0</v>
      </c>
      <c r="L11" s="11">
        <f t="shared" si="0"/>
        <v>2116</v>
      </c>
      <c r="M11" s="92">
        <f t="shared" si="1"/>
        <v>4232</v>
      </c>
      <c r="N11" s="12"/>
      <c r="O11" s="9"/>
    </row>
    <row r="12" spans="1:15" ht="23.25" customHeight="1" x14ac:dyDescent="0.25">
      <c r="A12" s="8">
        <v>1000</v>
      </c>
      <c r="B12" s="9">
        <v>1200</v>
      </c>
      <c r="C12" s="9">
        <v>1201</v>
      </c>
      <c r="D12" s="33"/>
      <c r="E12" s="148" t="s">
        <v>267</v>
      </c>
      <c r="F12" s="149"/>
      <c r="G12" s="150"/>
      <c r="H12" s="13" t="s">
        <v>268</v>
      </c>
      <c r="I12" s="11">
        <v>3807.45</v>
      </c>
      <c r="J12" s="11">
        <v>0</v>
      </c>
      <c r="K12" s="11">
        <v>318.05</v>
      </c>
      <c r="L12" s="11">
        <f t="shared" si="0"/>
        <v>3489.3999999999996</v>
      </c>
      <c r="M12" s="92">
        <f t="shared" si="1"/>
        <v>6978.7999999999993</v>
      </c>
      <c r="N12" s="12"/>
      <c r="O12" s="9"/>
    </row>
    <row r="13" spans="1:15" ht="24" customHeight="1" x14ac:dyDescent="0.25">
      <c r="A13" s="8">
        <v>1000</v>
      </c>
      <c r="B13" s="9">
        <v>1200</v>
      </c>
      <c r="C13" s="9">
        <v>1201</v>
      </c>
      <c r="D13" s="33"/>
      <c r="E13" s="148" t="s">
        <v>269</v>
      </c>
      <c r="F13" s="149"/>
      <c r="G13" s="150"/>
      <c r="H13" s="13" t="s">
        <v>270</v>
      </c>
      <c r="I13" s="11">
        <v>2310</v>
      </c>
      <c r="J13" s="11">
        <v>27.4</v>
      </c>
      <c r="K13" s="11">
        <v>0</v>
      </c>
      <c r="L13" s="11">
        <f t="shared" si="0"/>
        <v>2337.4</v>
      </c>
      <c r="M13" s="92">
        <f t="shared" si="1"/>
        <v>4674.8</v>
      </c>
      <c r="N13" s="12"/>
      <c r="O13" s="9"/>
    </row>
    <row r="14" spans="1:15" ht="22.5" customHeight="1" x14ac:dyDescent="0.25">
      <c r="A14" s="8">
        <v>1000</v>
      </c>
      <c r="B14" s="9">
        <v>1200</v>
      </c>
      <c r="C14" s="9">
        <v>1201</v>
      </c>
      <c r="D14" s="33"/>
      <c r="E14" s="148" t="s">
        <v>271</v>
      </c>
      <c r="F14" s="149"/>
      <c r="G14" s="150"/>
      <c r="H14" s="13" t="s">
        <v>177</v>
      </c>
      <c r="I14" s="11">
        <v>2100</v>
      </c>
      <c r="J14" s="11">
        <v>64.2</v>
      </c>
      <c r="K14" s="11">
        <v>0</v>
      </c>
      <c r="L14" s="11">
        <f t="shared" si="0"/>
        <v>2164.1999999999998</v>
      </c>
      <c r="M14" s="92">
        <f t="shared" si="1"/>
        <v>4328.3999999999996</v>
      </c>
      <c r="N14" s="12"/>
      <c r="O14" s="9"/>
    </row>
    <row r="15" spans="1:15" ht="24" customHeight="1" x14ac:dyDescent="0.25">
      <c r="A15" s="8">
        <v>1000</v>
      </c>
      <c r="B15" s="9">
        <v>1200</v>
      </c>
      <c r="C15" s="9">
        <v>1201</v>
      </c>
      <c r="D15" s="33"/>
      <c r="E15" s="148" t="s">
        <v>272</v>
      </c>
      <c r="F15" s="149"/>
      <c r="G15" s="150"/>
      <c r="H15" s="13" t="s">
        <v>273</v>
      </c>
      <c r="I15" s="56">
        <v>795</v>
      </c>
      <c r="J15" s="11">
        <v>160.80000000000001</v>
      </c>
      <c r="K15" s="11">
        <v>0</v>
      </c>
      <c r="L15" s="11">
        <f t="shared" si="0"/>
        <v>955.8</v>
      </c>
      <c r="M15" s="92">
        <f t="shared" si="1"/>
        <v>1911.6</v>
      </c>
      <c r="N15" s="12"/>
      <c r="O15" s="9"/>
    </row>
    <row r="16" spans="1:15" ht="22.5" customHeight="1" x14ac:dyDescent="0.25">
      <c r="A16" s="8">
        <v>1000</v>
      </c>
      <c r="B16" s="9">
        <v>1200</v>
      </c>
      <c r="C16" s="9">
        <v>1201</v>
      </c>
      <c r="D16" s="9"/>
      <c r="E16" s="168" t="s">
        <v>286</v>
      </c>
      <c r="F16" s="169"/>
      <c r="G16" s="170"/>
      <c r="H16" s="13" t="s">
        <v>287</v>
      </c>
      <c r="I16" s="11">
        <v>1500</v>
      </c>
      <c r="J16" s="11">
        <v>115.6</v>
      </c>
      <c r="K16" s="11">
        <v>0</v>
      </c>
      <c r="L16" s="11">
        <f t="shared" si="0"/>
        <v>1615.6</v>
      </c>
      <c r="M16" s="92">
        <f t="shared" si="1"/>
        <v>3231.2</v>
      </c>
      <c r="N16" s="12"/>
      <c r="O16" s="9"/>
    </row>
    <row r="17" spans="1:15" ht="24" customHeight="1" x14ac:dyDescent="0.25">
      <c r="A17" s="55">
        <v>1000</v>
      </c>
      <c r="B17" s="55">
        <v>1200</v>
      </c>
      <c r="C17" s="55">
        <v>1201</v>
      </c>
      <c r="D17" s="60"/>
      <c r="E17" s="132" t="s">
        <v>288</v>
      </c>
      <c r="F17" s="133"/>
      <c r="G17" s="151"/>
      <c r="H17" s="57" t="s">
        <v>290</v>
      </c>
      <c r="I17" s="11">
        <v>2415</v>
      </c>
      <c r="J17" s="56">
        <v>1.6</v>
      </c>
      <c r="K17" s="56">
        <v>0</v>
      </c>
      <c r="L17" s="11">
        <f t="shared" si="0"/>
        <v>2416.6</v>
      </c>
      <c r="M17" s="92">
        <f t="shared" si="1"/>
        <v>4833.2</v>
      </c>
      <c r="N17" s="58"/>
      <c r="O17" s="24"/>
    </row>
    <row r="18" spans="1:15" ht="22.5" customHeight="1" x14ac:dyDescent="0.25">
      <c r="A18" s="55">
        <v>1000</v>
      </c>
      <c r="B18" s="55">
        <v>1200</v>
      </c>
      <c r="C18" s="55">
        <v>1201</v>
      </c>
      <c r="D18" s="59"/>
      <c r="E18" s="132" t="s">
        <v>274</v>
      </c>
      <c r="F18" s="133"/>
      <c r="G18" s="151"/>
      <c r="H18" s="13" t="s">
        <v>289</v>
      </c>
      <c r="I18" s="11">
        <v>2047.5</v>
      </c>
      <c r="J18" s="11">
        <v>68.7</v>
      </c>
      <c r="K18" s="11">
        <v>0</v>
      </c>
      <c r="L18" s="11">
        <f t="shared" si="0"/>
        <v>2116.1999999999998</v>
      </c>
      <c r="M18" s="92">
        <f t="shared" si="1"/>
        <v>4232.3999999999996</v>
      </c>
      <c r="N18" s="58"/>
      <c r="O18" s="24"/>
    </row>
    <row r="19" spans="1:15" ht="22.5" customHeight="1" x14ac:dyDescent="0.25">
      <c r="A19" s="55">
        <v>1000</v>
      </c>
      <c r="B19" s="55">
        <v>1200</v>
      </c>
      <c r="C19" s="55">
        <v>1201</v>
      </c>
      <c r="D19" s="59"/>
      <c r="E19" s="132" t="s">
        <v>291</v>
      </c>
      <c r="F19" s="133"/>
      <c r="G19" s="151"/>
      <c r="H19" s="13" t="s">
        <v>292</v>
      </c>
      <c r="I19" s="11">
        <v>2047.5</v>
      </c>
      <c r="J19" s="11">
        <v>68.7</v>
      </c>
      <c r="K19" s="11">
        <v>0</v>
      </c>
      <c r="L19" s="11">
        <f t="shared" si="0"/>
        <v>2116.1999999999998</v>
      </c>
      <c r="M19" s="92">
        <f t="shared" si="1"/>
        <v>4232.3999999999996</v>
      </c>
      <c r="N19" s="58"/>
      <c r="O19" s="24"/>
    </row>
    <row r="20" spans="1:15" ht="22.5" customHeight="1" x14ac:dyDescent="0.25">
      <c r="A20" s="55">
        <v>1000</v>
      </c>
      <c r="B20" s="55">
        <v>1200</v>
      </c>
      <c r="C20" s="55">
        <v>1201</v>
      </c>
      <c r="D20" s="55"/>
      <c r="E20" s="148" t="s">
        <v>293</v>
      </c>
      <c r="F20" s="149"/>
      <c r="G20" s="167"/>
      <c r="H20" s="13" t="s">
        <v>292</v>
      </c>
      <c r="I20" s="11">
        <v>2047.5</v>
      </c>
      <c r="J20" s="11">
        <v>68.7</v>
      </c>
      <c r="K20" s="11">
        <v>0</v>
      </c>
      <c r="L20" s="11">
        <f t="shared" si="0"/>
        <v>2116.1999999999998</v>
      </c>
      <c r="M20" s="92">
        <f t="shared" si="1"/>
        <v>4232.3999999999996</v>
      </c>
      <c r="N20" s="58"/>
      <c r="O20" s="24"/>
    </row>
    <row r="21" spans="1:15" ht="22.5" customHeight="1" x14ac:dyDescent="0.25">
      <c r="A21" s="55">
        <v>1000</v>
      </c>
      <c r="B21" s="55">
        <v>1200</v>
      </c>
      <c r="C21" s="55">
        <v>1201</v>
      </c>
      <c r="D21" s="55"/>
      <c r="E21" s="148" t="s">
        <v>308</v>
      </c>
      <c r="F21" s="149"/>
      <c r="G21" s="167"/>
      <c r="H21" s="104" t="s">
        <v>294</v>
      </c>
      <c r="I21" s="105">
        <v>2500.0500000000002</v>
      </c>
      <c r="J21" s="105">
        <v>0</v>
      </c>
      <c r="K21" s="105">
        <v>7.65</v>
      </c>
      <c r="L21" s="11">
        <f t="shared" si="0"/>
        <v>2492.4</v>
      </c>
      <c r="M21" s="92">
        <f t="shared" si="1"/>
        <v>4984.8</v>
      </c>
      <c r="N21" s="55"/>
      <c r="O21" s="55"/>
    </row>
    <row r="22" spans="1:15" ht="22.5" customHeight="1" x14ac:dyDescent="0.25">
      <c r="A22" s="55">
        <v>1000</v>
      </c>
      <c r="B22" s="55">
        <v>1200</v>
      </c>
      <c r="C22" s="55">
        <v>1201</v>
      </c>
      <c r="D22" s="95"/>
      <c r="E22" s="164" t="s">
        <v>295</v>
      </c>
      <c r="F22" s="165"/>
      <c r="G22" s="166"/>
      <c r="H22" s="107" t="s">
        <v>296</v>
      </c>
      <c r="I22" s="105">
        <v>2019.6</v>
      </c>
      <c r="J22" s="105">
        <v>70.400000000000006</v>
      </c>
      <c r="K22" s="105">
        <v>0</v>
      </c>
      <c r="L22" s="11">
        <f t="shared" si="0"/>
        <v>2090</v>
      </c>
      <c r="M22" s="92">
        <f t="shared" si="1"/>
        <v>4180</v>
      </c>
      <c r="N22" s="95"/>
      <c r="O22" s="55"/>
    </row>
    <row r="23" spans="1:15" ht="22.5" customHeight="1" x14ac:dyDescent="0.25">
      <c r="A23" s="55">
        <v>1000</v>
      </c>
      <c r="B23" s="55">
        <v>1200</v>
      </c>
      <c r="C23" s="55">
        <v>1201</v>
      </c>
      <c r="D23" s="95"/>
      <c r="E23" s="164" t="s">
        <v>297</v>
      </c>
      <c r="F23" s="165"/>
      <c r="G23" s="166"/>
      <c r="H23" s="106" t="s">
        <v>298</v>
      </c>
      <c r="I23" s="105">
        <v>2547</v>
      </c>
      <c r="J23" s="105">
        <v>0</v>
      </c>
      <c r="K23" s="105">
        <v>12.8</v>
      </c>
      <c r="L23" s="11">
        <f t="shared" si="0"/>
        <v>2534.1999999999998</v>
      </c>
      <c r="M23" s="92">
        <f t="shared" si="1"/>
        <v>5068.3999999999996</v>
      </c>
      <c r="N23" s="95"/>
      <c r="O23" s="55"/>
    </row>
    <row r="24" spans="1:15" ht="22.5" customHeight="1" x14ac:dyDescent="0.25">
      <c r="A24" s="55">
        <v>1000</v>
      </c>
      <c r="B24" s="55">
        <v>1200</v>
      </c>
      <c r="C24" s="55">
        <v>1201</v>
      </c>
      <c r="D24" s="95"/>
      <c r="E24" s="164" t="s">
        <v>299</v>
      </c>
      <c r="F24" s="165"/>
      <c r="G24" s="166"/>
      <c r="H24" s="106" t="s">
        <v>300</v>
      </c>
      <c r="I24" s="105">
        <v>2100</v>
      </c>
      <c r="J24" s="105">
        <v>64.400000000000006</v>
      </c>
      <c r="K24" s="105">
        <v>0</v>
      </c>
      <c r="L24" s="11">
        <f t="shared" si="0"/>
        <v>2164.4</v>
      </c>
      <c r="M24" s="92">
        <f t="shared" si="1"/>
        <v>4328.8</v>
      </c>
      <c r="N24" s="95"/>
      <c r="O24" s="55"/>
    </row>
    <row r="25" spans="1:15" ht="22.5" customHeight="1" x14ac:dyDescent="0.25">
      <c r="A25" s="55">
        <v>1000</v>
      </c>
      <c r="B25" s="55">
        <v>1200</v>
      </c>
      <c r="C25" s="55">
        <v>1201</v>
      </c>
      <c r="D25" s="95"/>
      <c r="E25" s="164" t="s">
        <v>301</v>
      </c>
      <c r="F25" s="165"/>
      <c r="G25" s="166"/>
      <c r="H25" s="108" t="s">
        <v>262</v>
      </c>
      <c r="I25" s="105">
        <v>2019.6</v>
      </c>
      <c r="J25" s="105">
        <v>70.400000000000006</v>
      </c>
      <c r="K25" s="105">
        <v>0</v>
      </c>
      <c r="L25" s="11">
        <f t="shared" si="0"/>
        <v>2090</v>
      </c>
      <c r="M25" s="92">
        <f t="shared" si="1"/>
        <v>4180</v>
      </c>
      <c r="N25" s="95"/>
      <c r="O25" s="55"/>
    </row>
    <row r="26" spans="1:15" ht="22.5" customHeight="1" x14ac:dyDescent="0.25">
      <c r="A26" s="55">
        <v>1000</v>
      </c>
      <c r="B26" s="55">
        <v>1200</v>
      </c>
      <c r="C26" s="55">
        <v>1201</v>
      </c>
      <c r="D26" s="95"/>
      <c r="E26" s="164" t="s">
        <v>302</v>
      </c>
      <c r="F26" s="165"/>
      <c r="G26" s="166"/>
      <c r="H26" s="106" t="s">
        <v>303</v>
      </c>
      <c r="I26" s="105">
        <v>2047.5</v>
      </c>
      <c r="J26" s="105">
        <v>68.7</v>
      </c>
      <c r="K26" s="105">
        <v>0</v>
      </c>
      <c r="L26" s="11">
        <f t="shared" si="0"/>
        <v>2116.1999999999998</v>
      </c>
      <c r="M26" s="92">
        <f t="shared" si="1"/>
        <v>4232.3999999999996</v>
      </c>
      <c r="N26" s="95"/>
      <c r="O26" s="55"/>
    </row>
    <row r="27" spans="1:15" ht="22.5" customHeight="1" x14ac:dyDescent="0.25">
      <c r="A27" s="55">
        <v>1000</v>
      </c>
      <c r="B27" s="55">
        <v>1200</v>
      </c>
      <c r="C27" s="55">
        <v>1201</v>
      </c>
      <c r="D27" s="95"/>
      <c r="E27" s="164" t="s">
        <v>304</v>
      </c>
      <c r="F27" s="165"/>
      <c r="G27" s="166"/>
      <c r="H27" s="104"/>
      <c r="I27" s="105">
        <v>2547</v>
      </c>
      <c r="J27" s="105">
        <v>0</v>
      </c>
      <c r="K27" s="105">
        <v>12.8</v>
      </c>
      <c r="L27" s="11">
        <f t="shared" si="0"/>
        <v>2534.1999999999998</v>
      </c>
      <c r="M27" s="92">
        <f t="shared" si="1"/>
        <v>5068.3999999999996</v>
      </c>
      <c r="N27" s="95"/>
      <c r="O27" s="95"/>
    </row>
    <row r="28" spans="1:15" ht="23.25" customHeight="1" x14ac:dyDescent="0.25">
      <c r="A28" s="55">
        <v>1000</v>
      </c>
      <c r="B28" s="55">
        <v>1200</v>
      </c>
      <c r="C28" s="55">
        <v>1201</v>
      </c>
      <c r="D28" s="95"/>
      <c r="E28" s="164" t="s">
        <v>305</v>
      </c>
      <c r="F28" s="165"/>
      <c r="G28" s="166"/>
      <c r="H28" s="109" t="s">
        <v>306</v>
      </c>
      <c r="I28" s="105">
        <v>2509.0500000000002</v>
      </c>
      <c r="J28" s="105">
        <v>0</v>
      </c>
      <c r="K28" s="105">
        <v>8.65</v>
      </c>
      <c r="L28" s="11">
        <f t="shared" ref="L28:L29" si="2">I28+J28-K28</f>
        <v>2500.4</v>
      </c>
      <c r="M28" s="92">
        <f t="shared" ref="M28:M29" si="3">L28*2</f>
        <v>5000.8</v>
      </c>
      <c r="N28" s="95"/>
      <c r="O28" s="95"/>
    </row>
    <row r="29" spans="1:15" ht="22.5" customHeight="1" x14ac:dyDescent="0.25">
      <c r="A29" s="55">
        <v>1000</v>
      </c>
      <c r="B29" s="55">
        <v>1200</v>
      </c>
      <c r="C29" s="55">
        <v>1201</v>
      </c>
      <c r="D29" s="95"/>
      <c r="E29" s="164" t="s">
        <v>312</v>
      </c>
      <c r="F29" s="165"/>
      <c r="G29" s="166"/>
      <c r="H29" s="109" t="s">
        <v>313</v>
      </c>
      <c r="I29" s="105">
        <v>2500.0500000000002</v>
      </c>
      <c r="J29" s="105">
        <v>0</v>
      </c>
      <c r="K29" s="105">
        <v>7.65</v>
      </c>
      <c r="L29" s="11">
        <f t="shared" si="2"/>
        <v>2492.4</v>
      </c>
      <c r="M29" s="92">
        <f t="shared" si="3"/>
        <v>4984.8</v>
      </c>
      <c r="N29" s="95"/>
      <c r="O29" s="95"/>
    </row>
    <row r="30" spans="1:15" ht="22.5" customHeight="1" x14ac:dyDescent="0.25">
      <c r="A30" s="55">
        <v>1000</v>
      </c>
      <c r="B30" s="55">
        <v>1200</v>
      </c>
      <c r="C30" s="55">
        <v>1201</v>
      </c>
      <c r="D30" s="95"/>
      <c r="E30" s="164" t="s">
        <v>314</v>
      </c>
      <c r="F30" s="165"/>
      <c r="G30" s="166"/>
      <c r="H30" s="109" t="s">
        <v>313</v>
      </c>
      <c r="I30" s="105">
        <v>1162.6500000000001</v>
      </c>
      <c r="J30" s="105">
        <v>137.35</v>
      </c>
      <c r="K30" s="105">
        <v>0</v>
      </c>
      <c r="L30" s="11">
        <f t="shared" si="0"/>
        <v>1300</v>
      </c>
      <c r="M30" s="92">
        <f t="shared" si="1"/>
        <v>2600</v>
      </c>
      <c r="N30" s="95"/>
      <c r="O30" s="95"/>
    </row>
    <row r="31" spans="1:15" ht="22.5" customHeight="1" x14ac:dyDescent="0.25">
      <c r="A31" s="55">
        <v>1000</v>
      </c>
      <c r="B31" s="55">
        <v>1200</v>
      </c>
      <c r="C31" s="55">
        <v>1201</v>
      </c>
      <c r="D31" s="95"/>
      <c r="E31" s="164" t="s">
        <v>315</v>
      </c>
      <c r="F31" s="165"/>
      <c r="G31" s="166"/>
      <c r="H31" s="109"/>
      <c r="I31" s="105">
        <v>1500</v>
      </c>
      <c r="J31" s="105">
        <v>115.6</v>
      </c>
      <c r="K31" s="105">
        <v>0</v>
      </c>
      <c r="L31" s="56">
        <f t="shared" si="0"/>
        <v>1615.6</v>
      </c>
      <c r="M31" s="92">
        <f t="shared" si="1"/>
        <v>3231.2</v>
      </c>
      <c r="N31" s="95"/>
      <c r="O31" s="95"/>
    </row>
    <row r="32" spans="1:15" ht="22.5" customHeight="1" x14ac:dyDescent="0.3">
      <c r="H32" s="15" t="s">
        <v>42</v>
      </c>
      <c r="I32" s="34">
        <f>SUM(I6:I31)</f>
        <v>55856.700000000004</v>
      </c>
      <c r="J32" s="34">
        <f>SUM(J6:J31)</f>
        <v>1398.9</v>
      </c>
      <c r="K32" s="48">
        <f>SUM(K6:K31)</f>
        <v>444.4</v>
      </c>
      <c r="L32" s="48">
        <f>SUM(L6:L20)</f>
        <v>32881.399999999994</v>
      </c>
      <c r="M32" s="34">
        <f>SUM(M6:M20)</f>
        <v>65762.799999999988</v>
      </c>
    </row>
    <row r="33" spans="2:14" ht="22.5" customHeight="1" x14ac:dyDescent="0.25"/>
    <row r="34" spans="2:14" ht="22.5" customHeight="1" x14ac:dyDescent="0.3">
      <c r="B34" s="1"/>
      <c r="C34" s="1"/>
      <c r="D34" s="1"/>
      <c r="E34" s="1"/>
      <c r="F34" s="1"/>
      <c r="G34" s="1"/>
      <c r="H34" s="17"/>
      <c r="I34" s="18"/>
      <c r="J34" s="18"/>
      <c r="K34" s="18"/>
      <c r="L34" s="18"/>
      <c r="M34" s="19"/>
      <c r="N34" s="1"/>
    </row>
    <row r="35" spans="2:14" ht="21.75" customHeight="1" x14ac:dyDescent="0.3">
      <c r="B35" s="1"/>
      <c r="C35" s="1" t="s">
        <v>73</v>
      </c>
      <c r="D35" s="1"/>
      <c r="E35" s="1"/>
      <c r="F35" s="1"/>
      <c r="G35" s="1"/>
      <c r="H35" s="17"/>
      <c r="I35" s="18" t="s">
        <v>74</v>
      </c>
      <c r="J35" s="18"/>
      <c r="K35" s="18"/>
      <c r="L35" s="18"/>
      <c r="M35" s="19"/>
      <c r="N35" s="1"/>
    </row>
    <row r="36" spans="2:14" x14ac:dyDescent="0.25">
      <c r="B36" s="1"/>
      <c r="C36" s="1" t="s">
        <v>45</v>
      </c>
      <c r="D36" s="1"/>
      <c r="E36" s="1"/>
      <c r="F36" s="1"/>
      <c r="G36" s="1"/>
      <c r="H36" s="1"/>
      <c r="I36" s="1" t="s">
        <v>46</v>
      </c>
      <c r="J36" s="1"/>
      <c r="K36" s="1"/>
      <c r="L36" s="1"/>
      <c r="M36" s="1"/>
      <c r="N36" s="1"/>
    </row>
    <row r="37" spans="2:14" x14ac:dyDescent="0.25">
      <c r="B37" s="1"/>
      <c r="C37" s="1" t="s">
        <v>47</v>
      </c>
      <c r="D37" s="1"/>
      <c r="E37" s="1"/>
      <c r="F37" s="1"/>
      <c r="G37" s="1"/>
      <c r="H37" s="1"/>
      <c r="I37" s="1" t="s">
        <v>275</v>
      </c>
      <c r="J37" s="1"/>
      <c r="K37" s="1"/>
      <c r="L37" s="1"/>
      <c r="M37" s="1"/>
      <c r="N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28">
    <mergeCell ref="N5:O5"/>
    <mergeCell ref="E6:G6"/>
    <mergeCell ref="E7:G7"/>
    <mergeCell ref="E8:G8"/>
    <mergeCell ref="E13:G13"/>
    <mergeCell ref="E14:G14"/>
    <mergeCell ref="E15:G15"/>
    <mergeCell ref="E9:G9"/>
    <mergeCell ref="E5:G5"/>
    <mergeCell ref="E10:G10"/>
    <mergeCell ref="E11:G11"/>
    <mergeCell ref="E12:G12"/>
    <mergeCell ref="E17:G17"/>
    <mergeCell ref="E19:G19"/>
    <mergeCell ref="E18:G18"/>
    <mergeCell ref="E20:G20"/>
    <mergeCell ref="E16:G16"/>
    <mergeCell ref="E30:G30"/>
    <mergeCell ref="E31:G31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</mergeCells>
  <pageMargins left="0.78740157480314965" right="0.35433070866141736" top="0.2" bottom="0.21" header="0.51181102362204722" footer="0.24"/>
  <pageSetup paperSize="5"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D15" sqref="D15"/>
    </sheetView>
  </sheetViews>
  <sheetFormatPr baseColWidth="10" defaultColWidth="11" defaultRowHeight="15.75" x14ac:dyDescent="0.25"/>
  <cols>
    <col min="1" max="1" width="5.875" customWidth="1"/>
    <col min="2" max="2" width="5.5" customWidth="1"/>
    <col min="3" max="3" width="4.875" customWidth="1"/>
    <col min="4" max="4" width="20.375" customWidth="1"/>
    <col min="7" max="7" width="9.25" customWidth="1"/>
    <col min="8" max="8" width="17.125" customWidth="1"/>
    <col min="9" max="9" width="9.25" customWidth="1"/>
    <col min="10" max="10" width="8.25" customWidth="1"/>
    <col min="11" max="11" width="9.125" customWidth="1"/>
    <col min="12" max="12" width="9.75" customWidth="1"/>
    <col min="13" max="13" width="13.5" customWidth="1"/>
    <col min="14" max="14" width="15.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5" x14ac:dyDescent="0.4">
      <c r="A2" s="1"/>
      <c r="B2" s="1"/>
      <c r="C2" s="1"/>
      <c r="D2" s="1"/>
      <c r="E2" s="115" t="s">
        <v>159</v>
      </c>
      <c r="F2" s="1"/>
      <c r="G2" s="2"/>
      <c r="H2" s="2"/>
      <c r="I2" s="1"/>
      <c r="J2" s="1"/>
      <c r="K2" s="1"/>
      <c r="L2" s="1"/>
      <c r="M2" s="1"/>
      <c r="N2" s="1"/>
    </row>
    <row r="3" spans="1:14" ht="19.5" x14ac:dyDescent="0.4">
      <c r="A3" s="3"/>
      <c r="B3" s="3"/>
      <c r="C3" s="3" t="s">
        <v>317</v>
      </c>
      <c r="D3" s="3"/>
      <c r="E3" s="3"/>
      <c r="F3" s="3"/>
      <c r="G3" s="3"/>
      <c r="H3" s="3"/>
      <c r="I3" s="3"/>
      <c r="J3" s="3"/>
      <c r="K3" s="3"/>
      <c r="L3" s="3"/>
      <c r="M3" s="4"/>
      <c r="N3" s="1"/>
    </row>
    <row r="4" spans="1:14" ht="19.5" x14ac:dyDescent="0.4">
      <c r="A4" s="3"/>
      <c r="B4" s="3"/>
      <c r="C4" s="3"/>
      <c r="D4" s="3"/>
      <c r="E4" s="112" t="s">
        <v>310</v>
      </c>
      <c r="F4" s="3"/>
      <c r="G4" s="3"/>
      <c r="H4" s="3"/>
      <c r="I4" s="3"/>
      <c r="J4" s="3"/>
      <c r="K4" s="3"/>
      <c r="L4" s="3"/>
      <c r="M4" s="4"/>
      <c r="N4" s="1"/>
    </row>
    <row r="5" spans="1:14" ht="19.5" x14ac:dyDescent="0.4">
      <c r="A5" s="3"/>
      <c r="B5" s="3"/>
      <c r="C5" s="3" t="s">
        <v>0</v>
      </c>
      <c r="D5" s="122" t="s">
        <v>50</v>
      </c>
      <c r="E5" s="122"/>
      <c r="F5" s="122"/>
      <c r="G5" s="3"/>
      <c r="H5" s="3"/>
      <c r="I5" s="3"/>
      <c r="J5" s="3"/>
      <c r="K5" s="3"/>
      <c r="L5" s="3"/>
      <c r="M5" s="4"/>
      <c r="N5" s="1"/>
    </row>
    <row r="6" spans="1:14" x14ac:dyDescent="0.25">
      <c r="A6" s="5" t="s">
        <v>1</v>
      </c>
      <c r="B6" s="6" t="s">
        <v>2</v>
      </c>
      <c r="C6" s="44" t="s">
        <v>3</v>
      </c>
      <c r="D6" s="45" t="s">
        <v>4</v>
      </c>
      <c r="E6" s="126" t="s">
        <v>5</v>
      </c>
      <c r="F6" s="127"/>
      <c r="G6" s="128"/>
      <c r="H6" s="45" t="s">
        <v>6</v>
      </c>
      <c r="I6" s="45" t="s">
        <v>7</v>
      </c>
      <c r="J6" s="45" t="s">
        <v>8</v>
      </c>
      <c r="K6" s="45" t="s">
        <v>9</v>
      </c>
      <c r="L6" s="45" t="s">
        <v>10</v>
      </c>
      <c r="M6" s="72" t="s">
        <v>11</v>
      </c>
      <c r="N6" s="86" t="s">
        <v>12</v>
      </c>
    </row>
    <row r="7" spans="1:14" ht="24.75" customHeight="1" x14ac:dyDescent="0.25">
      <c r="A7" s="181">
        <v>1000</v>
      </c>
      <c r="B7" s="68">
        <v>1100</v>
      </c>
      <c r="C7" s="68">
        <v>113</v>
      </c>
      <c r="D7" s="182" t="s">
        <v>325</v>
      </c>
      <c r="E7" s="135" t="s">
        <v>326</v>
      </c>
      <c r="F7" s="136"/>
      <c r="G7" s="137"/>
      <c r="H7" s="187" t="s">
        <v>327</v>
      </c>
      <c r="I7" s="188">
        <v>3000</v>
      </c>
      <c r="J7" s="188">
        <v>0</v>
      </c>
      <c r="K7" s="188">
        <v>76.8</v>
      </c>
      <c r="L7" s="27">
        <f t="shared" ref="L7:L8" si="0">I7+J7-K7</f>
        <v>2923.2</v>
      </c>
      <c r="M7" s="27">
        <f>L7*2</f>
        <v>5846.4</v>
      </c>
      <c r="N7" s="183"/>
    </row>
    <row r="8" spans="1:14" ht="24.95" customHeight="1" x14ac:dyDescent="0.25">
      <c r="A8" s="8">
        <v>1000</v>
      </c>
      <c r="B8" s="9">
        <v>1100</v>
      </c>
      <c r="C8" s="9">
        <v>113</v>
      </c>
      <c r="D8" s="37" t="s">
        <v>13</v>
      </c>
      <c r="E8" s="132" t="s">
        <v>14</v>
      </c>
      <c r="F8" s="133"/>
      <c r="G8" s="134"/>
      <c r="H8" s="29" t="s">
        <v>15</v>
      </c>
      <c r="I8" s="27">
        <v>4462.45</v>
      </c>
      <c r="J8" s="27">
        <v>0</v>
      </c>
      <c r="K8" s="27">
        <v>427.25</v>
      </c>
      <c r="L8" s="27">
        <f t="shared" si="0"/>
        <v>4035.2</v>
      </c>
      <c r="M8" s="27">
        <f>L8*2</f>
        <v>8070.4</v>
      </c>
      <c r="N8" s="9"/>
    </row>
    <row r="9" spans="1:14" ht="24.95" customHeight="1" x14ac:dyDescent="0.25">
      <c r="A9" s="8">
        <v>1000</v>
      </c>
      <c r="B9" s="9">
        <v>1100</v>
      </c>
      <c r="C9" s="9">
        <v>113</v>
      </c>
      <c r="D9" s="37" t="s">
        <v>16</v>
      </c>
      <c r="E9" s="132" t="s">
        <v>17</v>
      </c>
      <c r="F9" s="133"/>
      <c r="G9" s="134"/>
      <c r="H9" s="30" t="s">
        <v>18</v>
      </c>
      <c r="I9" s="27">
        <v>4462.45</v>
      </c>
      <c r="J9" s="27">
        <v>0</v>
      </c>
      <c r="K9" s="27">
        <v>427.25</v>
      </c>
      <c r="L9" s="27">
        <f>I9+J9-K9</f>
        <v>4035.2</v>
      </c>
      <c r="M9" s="27">
        <f>L9*2</f>
        <v>8070.4</v>
      </c>
      <c r="N9" s="9"/>
    </row>
    <row r="10" spans="1:14" ht="24.95" customHeight="1" x14ac:dyDescent="0.25">
      <c r="A10" s="8">
        <v>1000</v>
      </c>
      <c r="B10" s="9">
        <v>1100</v>
      </c>
      <c r="C10" s="9">
        <v>113</v>
      </c>
      <c r="D10" s="184" t="s">
        <v>19</v>
      </c>
      <c r="E10" s="158" t="s">
        <v>20</v>
      </c>
      <c r="F10" s="159"/>
      <c r="G10" s="160"/>
      <c r="H10" s="30" t="s">
        <v>21</v>
      </c>
      <c r="I10" s="27">
        <v>2528.35</v>
      </c>
      <c r="J10" s="27">
        <v>0</v>
      </c>
      <c r="K10" s="27">
        <v>10.75</v>
      </c>
      <c r="L10" s="27">
        <f>I10+J10-K10</f>
        <v>2517.6</v>
      </c>
      <c r="M10" s="65">
        <f>L10*2</f>
        <v>5035.2</v>
      </c>
      <c r="N10" s="9"/>
    </row>
    <row r="11" spans="1:14" ht="24.95" customHeight="1" x14ac:dyDescent="0.25">
      <c r="A11" s="8">
        <v>1000</v>
      </c>
      <c r="B11" s="9">
        <v>1100</v>
      </c>
      <c r="C11" s="9">
        <v>113</v>
      </c>
      <c r="D11" s="51" t="s">
        <v>22</v>
      </c>
      <c r="E11" s="161" t="s">
        <v>23</v>
      </c>
      <c r="F11" s="162"/>
      <c r="G11" s="163"/>
      <c r="H11" s="31" t="s">
        <v>24</v>
      </c>
      <c r="I11" s="28">
        <v>4462.45</v>
      </c>
      <c r="J11" s="28">
        <v>0</v>
      </c>
      <c r="K11" s="28">
        <v>427.25</v>
      </c>
      <c r="L11" s="27">
        <f t="shared" ref="L11:L20" si="1">I11+J11-K11</f>
        <v>4035.2</v>
      </c>
      <c r="M11" s="11">
        <f>L11*2</f>
        <v>8070.4</v>
      </c>
      <c r="N11" s="9"/>
    </row>
    <row r="12" spans="1:14" ht="24.95" customHeight="1" x14ac:dyDescent="0.25">
      <c r="A12" s="8">
        <v>1000</v>
      </c>
      <c r="B12" s="9">
        <v>1100</v>
      </c>
      <c r="C12" s="9">
        <v>113</v>
      </c>
      <c r="D12" s="37" t="s">
        <v>331</v>
      </c>
      <c r="E12" s="161" t="s">
        <v>281</v>
      </c>
      <c r="F12" s="162"/>
      <c r="G12" s="163"/>
      <c r="H12" s="29" t="s">
        <v>280</v>
      </c>
      <c r="I12" s="28">
        <v>4462.6899999999996</v>
      </c>
      <c r="J12" s="27">
        <v>0</v>
      </c>
      <c r="K12" s="28">
        <v>427.29</v>
      </c>
      <c r="L12" s="27">
        <f t="shared" si="1"/>
        <v>4035.3999999999996</v>
      </c>
      <c r="M12" s="11">
        <f t="shared" ref="M12:M13" si="2">L12*2</f>
        <v>8070.7999999999993</v>
      </c>
      <c r="N12" s="9"/>
    </row>
    <row r="13" spans="1:14" ht="24.95" customHeight="1" x14ac:dyDescent="0.25">
      <c r="A13" s="8">
        <v>1000</v>
      </c>
      <c r="B13" s="9">
        <v>1100</v>
      </c>
      <c r="C13" s="9">
        <v>113</v>
      </c>
      <c r="D13" s="37" t="s">
        <v>332</v>
      </c>
      <c r="E13" s="148" t="s">
        <v>25</v>
      </c>
      <c r="F13" s="149"/>
      <c r="G13" s="150"/>
      <c r="H13" s="29" t="s">
        <v>26</v>
      </c>
      <c r="I13" s="28">
        <v>4462.45</v>
      </c>
      <c r="J13" s="27">
        <v>0</v>
      </c>
      <c r="K13" s="28">
        <v>427.25</v>
      </c>
      <c r="L13" s="27">
        <f t="shared" si="1"/>
        <v>4035.2</v>
      </c>
      <c r="M13" s="11">
        <f t="shared" si="2"/>
        <v>8070.4</v>
      </c>
      <c r="N13" s="9"/>
    </row>
    <row r="14" spans="1:14" ht="24.95" customHeight="1" x14ac:dyDescent="0.25">
      <c r="A14" s="8">
        <v>1000</v>
      </c>
      <c r="B14" s="9">
        <v>1100</v>
      </c>
      <c r="C14" s="9">
        <v>113</v>
      </c>
      <c r="D14" s="37" t="s">
        <v>333</v>
      </c>
      <c r="E14" s="148" t="s">
        <v>27</v>
      </c>
      <c r="F14" s="149"/>
      <c r="G14" s="150"/>
      <c r="H14" s="29" t="s">
        <v>28</v>
      </c>
      <c r="I14" s="27">
        <v>3386.25</v>
      </c>
      <c r="J14" s="27">
        <v>0</v>
      </c>
      <c r="K14" s="27">
        <v>139.25</v>
      </c>
      <c r="L14" s="27">
        <f t="shared" si="1"/>
        <v>3247</v>
      </c>
      <c r="M14" s="64">
        <f t="shared" ref="M14:M20" si="3">L14*2</f>
        <v>6494</v>
      </c>
      <c r="N14" s="9"/>
    </row>
    <row r="15" spans="1:14" ht="24.95" customHeight="1" x14ac:dyDescent="0.25">
      <c r="A15" s="8">
        <v>1000</v>
      </c>
      <c r="B15" s="9">
        <v>1100</v>
      </c>
      <c r="C15" s="9">
        <v>113</v>
      </c>
      <c r="D15" s="37" t="s">
        <v>29</v>
      </c>
      <c r="E15" s="148" t="s">
        <v>30</v>
      </c>
      <c r="F15" s="149"/>
      <c r="G15" s="150"/>
      <c r="H15" s="29" t="s">
        <v>31</v>
      </c>
      <c r="I15" s="27">
        <v>4462.6899999999996</v>
      </c>
      <c r="J15" s="27">
        <v>0</v>
      </c>
      <c r="K15" s="27">
        <v>427.29</v>
      </c>
      <c r="L15" s="27">
        <f t="shared" si="1"/>
        <v>4035.3999999999996</v>
      </c>
      <c r="M15" s="11">
        <f t="shared" si="3"/>
        <v>8070.7999999999993</v>
      </c>
      <c r="N15" s="9"/>
    </row>
    <row r="16" spans="1:14" ht="24.95" customHeight="1" x14ac:dyDescent="0.25">
      <c r="A16" s="8">
        <v>1000</v>
      </c>
      <c r="B16" s="9">
        <v>1100</v>
      </c>
      <c r="C16" s="9">
        <v>113</v>
      </c>
      <c r="D16" s="37" t="s">
        <v>32</v>
      </c>
      <c r="E16" s="161" t="s">
        <v>33</v>
      </c>
      <c r="F16" s="162"/>
      <c r="G16" s="163"/>
      <c r="H16" s="29" t="s">
        <v>34</v>
      </c>
      <c r="I16" s="27">
        <v>2106.88</v>
      </c>
      <c r="J16" s="27">
        <v>63.52</v>
      </c>
      <c r="K16" s="27">
        <v>0</v>
      </c>
      <c r="L16" s="27">
        <f t="shared" si="1"/>
        <v>2170.4</v>
      </c>
      <c r="M16" s="64">
        <f t="shared" si="3"/>
        <v>4340.8</v>
      </c>
      <c r="N16" s="9"/>
    </row>
    <row r="17" spans="1:14" ht="24.95" customHeight="1" x14ac:dyDescent="0.25">
      <c r="A17" s="8">
        <v>1000</v>
      </c>
      <c r="B17" s="9">
        <v>1100</v>
      </c>
      <c r="C17" s="9">
        <v>113</v>
      </c>
      <c r="D17" s="185" t="s">
        <v>328</v>
      </c>
      <c r="E17" s="132" t="s">
        <v>278</v>
      </c>
      <c r="F17" s="133"/>
      <c r="G17" s="134"/>
      <c r="H17" s="10" t="s">
        <v>35</v>
      </c>
      <c r="I17" s="11">
        <v>4462.45</v>
      </c>
      <c r="J17" s="11">
        <v>0</v>
      </c>
      <c r="K17" s="11">
        <v>427.25</v>
      </c>
      <c r="L17" s="11">
        <f t="shared" si="1"/>
        <v>4035.2</v>
      </c>
      <c r="M17" s="64">
        <f t="shared" si="3"/>
        <v>8070.4</v>
      </c>
      <c r="N17" s="9"/>
    </row>
    <row r="18" spans="1:14" ht="24.95" customHeight="1" x14ac:dyDescent="0.25">
      <c r="A18" s="8">
        <v>1000</v>
      </c>
      <c r="B18" s="9">
        <v>1100</v>
      </c>
      <c r="C18" s="9">
        <v>113</v>
      </c>
      <c r="D18" s="185" t="s">
        <v>36</v>
      </c>
      <c r="E18" s="132" t="s">
        <v>37</v>
      </c>
      <c r="F18" s="133"/>
      <c r="G18" s="134"/>
      <c r="H18" s="10" t="s">
        <v>38</v>
      </c>
      <c r="I18" s="11">
        <v>3188.27</v>
      </c>
      <c r="J18" s="11">
        <v>0</v>
      </c>
      <c r="K18" s="11">
        <v>117.87</v>
      </c>
      <c r="L18" s="11">
        <f t="shared" si="1"/>
        <v>3070.4</v>
      </c>
      <c r="M18" s="64">
        <f t="shared" si="3"/>
        <v>6140.8</v>
      </c>
      <c r="N18" s="9"/>
    </row>
    <row r="19" spans="1:14" ht="24.95" customHeight="1" x14ac:dyDescent="0.25">
      <c r="A19" s="8">
        <v>1000</v>
      </c>
      <c r="B19" s="9">
        <v>1100</v>
      </c>
      <c r="C19" s="9">
        <v>113</v>
      </c>
      <c r="D19" s="185" t="s">
        <v>329</v>
      </c>
      <c r="E19" s="118" t="s">
        <v>39</v>
      </c>
      <c r="F19" s="119"/>
      <c r="G19" s="120"/>
      <c r="H19" s="10" t="s">
        <v>40</v>
      </c>
      <c r="I19" s="11">
        <v>2729.47</v>
      </c>
      <c r="J19" s="11">
        <v>0</v>
      </c>
      <c r="K19" s="11">
        <v>47.47</v>
      </c>
      <c r="L19" s="11">
        <f>I19+J19-K19</f>
        <v>2682</v>
      </c>
      <c r="M19" s="64">
        <f t="shared" si="3"/>
        <v>5364</v>
      </c>
      <c r="N19" s="9"/>
    </row>
    <row r="20" spans="1:14" ht="24.95" customHeight="1" x14ac:dyDescent="0.25">
      <c r="A20" s="8">
        <v>1000</v>
      </c>
      <c r="B20" s="9">
        <v>1100</v>
      </c>
      <c r="C20" s="9">
        <v>113</v>
      </c>
      <c r="D20" s="185" t="s">
        <v>330</v>
      </c>
      <c r="E20" s="148" t="s">
        <v>279</v>
      </c>
      <c r="F20" s="149"/>
      <c r="G20" s="150"/>
      <c r="H20" s="29" t="s">
        <v>41</v>
      </c>
      <c r="I20" s="27">
        <v>1209.45</v>
      </c>
      <c r="J20" s="27">
        <v>134.35</v>
      </c>
      <c r="K20" s="27">
        <v>0</v>
      </c>
      <c r="L20" s="27">
        <f t="shared" si="1"/>
        <v>1343.8</v>
      </c>
      <c r="M20" s="64">
        <f t="shared" si="3"/>
        <v>2687.6</v>
      </c>
      <c r="N20" s="9"/>
    </row>
    <row r="21" spans="1:14" ht="24.95" customHeight="1" x14ac:dyDescent="0.25">
      <c r="A21" s="1"/>
      <c r="B21" s="1"/>
      <c r="C21" s="1"/>
      <c r="D21" s="1"/>
      <c r="E21" s="1"/>
      <c r="F21" s="1"/>
      <c r="G21" s="1"/>
      <c r="H21" s="186" t="s">
        <v>42</v>
      </c>
      <c r="I21" s="34">
        <f>SUM(I8:I20)</f>
        <v>46386.299999999988</v>
      </c>
      <c r="J21" s="34">
        <f>SUM(J8:J20)</f>
        <v>197.87</v>
      </c>
      <c r="K21" s="34">
        <f>SUM(K8:K20)</f>
        <v>3306.1699999999996</v>
      </c>
      <c r="L21" s="34">
        <f>SUM(L8:L20)</f>
        <v>43278</v>
      </c>
      <c r="M21" s="67">
        <f>SUM(M8:M20)</f>
        <v>86556</v>
      </c>
      <c r="N21" s="1"/>
    </row>
    <row r="22" spans="1:14" ht="24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 t="s">
        <v>43</v>
      </c>
      <c r="D24" s="1"/>
      <c r="E24" s="1"/>
      <c r="F24" s="1"/>
      <c r="G24" s="1"/>
      <c r="H24" s="1"/>
      <c r="I24" s="1" t="s">
        <v>44</v>
      </c>
      <c r="J24" s="1"/>
      <c r="K24" s="1"/>
      <c r="L24" s="1"/>
      <c r="M24" s="1"/>
      <c r="N24" s="1"/>
    </row>
    <row r="25" spans="1:14" x14ac:dyDescent="0.25">
      <c r="A25" s="1"/>
      <c r="B25" s="1"/>
      <c r="C25" s="1" t="s">
        <v>45</v>
      </c>
      <c r="D25" s="1"/>
      <c r="E25" s="1"/>
      <c r="F25" s="1"/>
      <c r="G25" s="1"/>
      <c r="H25" s="1"/>
      <c r="I25" s="1" t="s">
        <v>46</v>
      </c>
      <c r="J25" s="1"/>
      <c r="K25" s="1"/>
      <c r="L25" s="1"/>
      <c r="M25" s="1"/>
      <c r="N25" s="1"/>
    </row>
    <row r="26" spans="1:14" x14ac:dyDescent="0.25">
      <c r="A26" s="1"/>
      <c r="B26" s="1"/>
      <c r="C26" s="1" t="s">
        <v>47</v>
      </c>
      <c r="D26" s="1"/>
      <c r="E26" s="1"/>
      <c r="F26" s="1"/>
      <c r="G26" s="1"/>
      <c r="H26" s="1"/>
      <c r="I26" s="1" t="s">
        <v>48</v>
      </c>
      <c r="J26" s="1"/>
      <c r="K26" s="1"/>
      <c r="L26" s="1"/>
      <c r="M26" s="1"/>
      <c r="N26" s="1"/>
    </row>
    <row r="30" spans="1:14" x14ac:dyDescent="0.25">
      <c r="M30" s="66"/>
    </row>
  </sheetData>
  <mergeCells count="15">
    <mergeCell ref="E8:G8"/>
    <mergeCell ref="D5:F5"/>
    <mergeCell ref="E20:G20"/>
    <mergeCell ref="E6:G6"/>
    <mergeCell ref="E9:G9"/>
    <mergeCell ref="E10:G10"/>
    <mergeCell ref="E11:G11"/>
    <mergeCell ref="E12:G12"/>
    <mergeCell ref="E13:G13"/>
    <mergeCell ref="E15:G15"/>
    <mergeCell ref="E16:G16"/>
    <mergeCell ref="E18:G18"/>
    <mergeCell ref="E17:G17"/>
    <mergeCell ref="E14:G14"/>
    <mergeCell ref="E7:G7"/>
  </mergeCells>
  <pageMargins left="0.73" right="0.39370078740157483" top="0.49" bottom="0.75" header="0.3" footer="0.51181102362204722"/>
  <pageSetup paperSize="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8" sqref="H18"/>
    </sheetView>
  </sheetViews>
  <sheetFormatPr baseColWidth="10" defaultColWidth="11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L7" sqref="L7"/>
    </sheetView>
  </sheetViews>
  <sheetFormatPr baseColWidth="10" defaultColWidth="11" defaultRowHeight="15.75" x14ac:dyDescent="0.25"/>
  <cols>
    <col min="1" max="1" width="4.75" customWidth="1"/>
    <col min="2" max="2" width="5.25" customWidth="1"/>
    <col min="3" max="3" width="5" customWidth="1"/>
    <col min="4" max="4" width="20.625" customWidth="1"/>
    <col min="7" max="7" width="5.75" customWidth="1"/>
    <col min="8" max="8" width="15.25" customWidth="1"/>
    <col min="9" max="9" width="9.75" customWidth="1"/>
    <col min="10" max="10" width="8.5" customWidth="1"/>
    <col min="11" max="11" width="9.625" customWidth="1"/>
    <col min="12" max="14" width="10" customWidth="1"/>
    <col min="16" max="16" width="24.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.5" x14ac:dyDescent="0.4">
      <c r="A2" s="1"/>
      <c r="B2" s="1"/>
      <c r="C2" s="1"/>
      <c r="D2" s="1"/>
      <c r="E2" s="3" t="s">
        <v>105</v>
      </c>
      <c r="F2" s="1"/>
      <c r="H2" s="2"/>
      <c r="I2" s="2"/>
      <c r="J2" s="2"/>
      <c r="K2" s="1"/>
      <c r="L2" s="1"/>
      <c r="M2" s="1"/>
      <c r="N2" s="1"/>
      <c r="O2" s="1"/>
      <c r="P2" s="1"/>
    </row>
    <row r="3" spans="1:16" ht="19.5" x14ac:dyDescent="0.4">
      <c r="A3" s="3"/>
      <c r="B3" s="3"/>
      <c r="C3" s="3" t="s">
        <v>318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"/>
    </row>
    <row r="4" spans="1:16" ht="19.5" x14ac:dyDescent="0.4">
      <c r="A4" s="3"/>
      <c r="B4" s="3"/>
      <c r="C4" s="3" t="s">
        <v>49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1"/>
    </row>
    <row r="5" spans="1:16" ht="19.5" x14ac:dyDescent="0.4">
      <c r="A5" s="3"/>
      <c r="B5" s="3"/>
      <c r="C5" s="3" t="s">
        <v>0</v>
      </c>
      <c r="D5" s="122" t="s">
        <v>50</v>
      </c>
      <c r="E5" s="122"/>
      <c r="F5" s="122"/>
      <c r="G5" s="122"/>
      <c r="H5" s="3"/>
      <c r="I5" s="3"/>
      <c r="J5" s="3"/>
      <c r="K5" s="3"/>
      <c r="L5" s="3"/>
      <c r="M5" s="3"/>
      <c r="N5" s="3"/>
      <c r="O5" s="4"/>
      <c r="P5" s="1"/>
    </row>
    <row r="6" spans="1:16" x14ac:dyDescent="0.25">
      <c r="A6" s="5" t="s">
        <v>1</v>
      </c>
      <c r="B6" s="6" t="s">
        <v>2</v>
      </c>
      <c r="C6" s="6" t="s">
        <v>3</v>
      </c>
      <c r="D6" s="7" t="s">
        <v>4</v>
      </c>
      <c r="E6" s="139" t="s">
        <v>5</v>
      </c>
      <c r="F6" s="140"/>
      <c r="G6" s="141"/>
      <c r="H6" s="7" t="s">
        <v>6</v>
      </c>
      <c r="I6" s="7" t="s">
        <v>7</v>
      </c>
      <c r="J6" s="7" t="s">
        <v>8</v>
      </c>
      <c r="K6" s="7" t="s">
        <v>9</v>
      </c>
      <c r="L6" s="7" t="s">
        <v>52</v>
      </c>
      <c r="M6" s="89" t="s">
        <v>11</v>
      </c>
      <c r="N6" s="145" t="s">
        <v>53</v>
      </c>
      <c r="O6" s="145"/>
    </row>
    <row r="7" spans="1:16" ht="30" customHeight="1" x14ac:dyDescent="0.25">
      <c r="A7" s="8">
        <v>1000</v>
      </c>
      <c r="B7" s="9">
        <v>1100</v>
      </c>
      <c r="C7" s="9">
        <v>113</v>
      </c>
      <c r="D7" s="37" t="s">
        <v>106</v>
      </c>
      <c r="E7" s="132" t="s">
        <v>107</v>
      </c>
      <c r="F7" s="133"/>
      <c r="G7" s="134"/>
      <c r="H7" s="9" t="s">
        <v>108</v>
      </c>
      <c r="I7" s="11">
        <v>8890.8799999999992</v>
      </c>
      <c r="J7" s="11">
        <v>0</v>
      </c>
      <c r="K7" s="11">
        <v>1351.88</v>
      </c>
      <c r="L7" s="11">
        <f>I7+J7-K7</f>
        <v>7538.9999999999991</v>
      </c>
      <c r="M7" s="56">
        <f>L7*2</f>
        <v>15077.999999999998</v>
      </c>
      <c r="N7" s="12"/>
      <c r="O7" s="9"/>
    </row>
    <row r="8" spans="1:16" ht="30" customHeight="1" x14ac:dyDescent="0.25">
      <c r="A8" s="8">
        <v>1000</v>
      </c>
      <c r="B8" s="9">
        <v>1100</v>
      </c>
      <c r="C8" s="9">
        <v>113</v>
      </c>
      <c r="D8" s="32" t="s">
        <v>109</v>
      </c>
      <c r="E8" s="132" t="s">
        <v>110</v>
      </c>
      <c r="F8" s="133"/>
      <c r="G8" s="134"/>
      <c r="H8" s="70" t="s">
        <v>111</v>
      </c>
      <c r="I8" s="11">
        <v>4223.55</v>
      </c>
      <c r="J8" s="11">
        <v>0</v>
      </c>
      <c r="K8" s="11">
        <v>384.75</v>
      </c>
      <c r="L8" s="11">
        <f t="shared" ref="L8:L11" si="0">I8+J8-K8</f>
        <v>3838.8</v>
      </c>
      <c r="M8" s="56">
        <f>L8*2</f>
        <v>7677.6</v>
      </c>
      <c r="N8" s="12"/>
      <c r="O8" s="11"/>
    </row>
    <row r="9" spans="1:16" ht="30" customHeight="1" x14ac:dyDescent="0.25">
      <c r="A9" s="8">
        <v>1000</v>
      </c>
      <c r="B9" s="9">
        <v>1100</v>
      </c>
      <c r="C9" s="9">
        <v>113</v>
      </c>
      <c r="D9" s="32" t="s">
        <v>112</v>
      </c>
      <c r="E9" s="132" t="s">
        <v>113</v>
      </c>
      <c r="F9" s="133"/>
      <c r="G9" s="134"/>
      <c r="H9" s="37" t="s">
        <v>114</v>
      </c>
      <c r="I9" s="11">
        <v>2780.98</v>
      </c>
      <c r="J9" s="11">
        <v>0</v>
      </c>
      <c r="K9" s="11">
        <v>53.18</v>
      </c>
      <c r="L9" s="11">
        <f t="shared" si="0"/>
        <v>2727.8</v>
      </c>
      <c r="M9" s="56">
        <f>L9*2</f>
        <v>5455.6</v>
      </c>
      <c r="N9" s="12"/>
      <c r="O9" s="9"/>
    </row>
    <row r="10" spans="1:16" ht="30" customHeight="1" x14ac:dyDescent="0.25">
      <c r="A10" s="8">
        <v>1000</v>
      </c>
      <c r="B10" s="9">
        <v>1100</v>
      </c>
      <c r="C10" s="9">
        <v>113</v>
      </c>
      <c r="D10" s="33" t="s">
        <v>115</v>
      </c>
      <c r="E10" s="123" t="s">
        <v>116</v>
      </c>
      <c r="F10" s="124"/>
      <c r="G10" s="125"/>
      <c r="H10" s="9" t="s">
        <v>117</v>
      </c>
      <c r="I10" s="11">
        <v>4249.95</v>
      </c>
      <c r="J10" s="11">
        <v>0</v>
      </c>
      <c r="K10" s="11">
        <v>388.95</v>
      </c>
      <c r="L10" s="11">
        <f t="shared" si="0"/>
        <v>3861</v>
      </c>
      <c r="M10" s="56">
        <f>L10*2</f>
        <v>7722</v>
      </c>
      <c r="N10" s="12"/>
      <c r="O10" s="9"/>
    </row>
    <row r="11" spans="1:16" ht="30" customHeight="1" x14ac:dyDescent="0.25">
      <c r="A11" s="8">
        <v>1000</v>
      </c>
      <c r="B11" s="9">
        <v>1100</v>
      </c>
      <c r="C11" s="9">
        <v>113</v>
      </c>
      <c r="D11" s="33" t="s">
        <v>118</v>
      </c>
      <c r="E11" s="132" t="s">
        <v>119</v>
      </c>
      <c r="F11" s="133"/>
      <c r="G11" s="134"/>
      <c r="H11" s="9" t="s">
        <v>120</v>
      </c>
      <c r="I11" s="11">
        <v>2641.5</v>
      </c>
      <c r="J11" s="11">
        <v>0</v>
      </c>
      <c r="K11" s="11">
        <v>37.9</v>
      </c>
      <c r="L11" s="11">
        <f t="shared" si="0"/>
        <v>2603.6</v>
      </c>
      <c r="M11" s="56">
        <f>L11*2</f>
        <v>5207.2</v>
      </c>
      <c r="N11" s="12"/>
      <c r="O11" s="9"/>
    </row>
    <row r="12" spans="1:16" ht="16.5" x14ac:dyDescent="0.3">
      <c r="A12" s="1"/>
      <c r="B12" s="1"/>
      <c r="C12" s="1"/>
      <c r="D12" s="1"/>
      <c r="E12" s="1"/>
      <c r="F12" s="1"/>
      <c r="G12" s="1"/>
      <c r="H12" s="15" t="s">
        <v>42</v>
      </c>
      <c r="I12" s="16">
        <v>16770.5</v>
      </c>
      <c r="J12" s="16">
        <f>SUM(J7:J11)</f>
        <v>0</v>
      </c>
      <c r="K12" s="16">
        <f>SUM(K7:K11)</f>
        <v>2216.6600000000003</v>
      </c>
      <c r="L12" s="34">
        <f>SUM(L7:L11)</f>
        <v>20570.199999999997</v>
      </c>
      <c r="M12" s="90">
        <f>SUM(M7:M11)</f>
        <v>41140.399999999994</v>
      </c>
      <c r="N12" s="1"/>
      <c r="O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 t="s">
        <v>43</v>
      </c>
      <c r="D20" s="1"/>
      <c r="E20" s="1"/>
      <c r="F20" s="1"/>
      <c r="G20" s="1"/>
      <c r="H20" s="1"/>
      <c r="I20" s="1" t="s">
        <v>44</v>
      </c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 t="s">
        <v>45</v>
      </c>
      <c r="D21" s="1"/>
      <c r="E21" s="1"/>
      <c r="F21" s="1"/>
      <c r="G21" s="1"/>
      <c r="H21" s="1"/>
      <c r="I21" s="1" t="s">
        <v>46</v>
      </c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 t="s">
        <v>47</v>
      </c>
      <c r="D22" s="1"/>
      <c r="E22" s="1"/>
      <c r="F22" s="1"/>
      <c r="G22" s="1"/>
      <c r="H22" s="1"/>
      <c r="I22" s="1" t="s">
        <v>75</v>
      </c>
      <c r="J22" s="1"/>
      <c r="K22" s="1"/>
      <c r="L22" s="1"/>
      <c r="M22" s="1"/>
      <c r="N22" s="1"/>
      <c r="O22" s="1"/>
      <c r="P22" s="1"/>
    </row>
  </sheetData>
  <mergeCells count="8">
    <mergeCell ref="D5:G5"/>
    <mergeCell ref="E11:G11"/>
    <mergeCell ref="E6:G6"/>
    <mergeCell ref="N6:O6"/>
    <mergeCell ref="E7:G7"/>
    <mergeCell ref="E8:G8"/>
    <mergeCell ref="E10:G10"/>
    <mergeCell ref="E9:G9"/>
  </mergeCells>
  <pageMargins left="0.68" right="0.35433070866141736" top="0.98425196850393704" bottom="0.98425196850393704" header="0.51181102362204722" footer="0.51181102362204722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E4" sqref="E4"/>
    </sheetView>
  </sheetViews>
  <sheetFormatPr baseColWidth="10" defaultColWidth="11" defaultRowHeight="15.75" x14ac:dyDescent="0.25"/>
  <cols>
    <col min="1" max="1" width="6.125" customWidth="1"/>
    <col min="2" max="2" width="7.875" customWidth="1"/>
    <col min="3" max="3" width="6.75" customWidth="1"/>
    <col min="4" max="4" width="19.375" customWidth="1"/>
    <col min="7" max="7" width="9.375" customWidth="1"/>
    <col min="8" max="8" width="9" customWidth="1"/>
    <col min="9" max="9" width="9.875" customWidth="1"/>
    <col min="10" max="10" width="9" customWidth="1"/>
    <col min="11" max="11" width="9.625" customWidth="1"/>
    <col min="13" max="13" width="10.75" customWidth="1"/>
    <col min="14" max="14" width="24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5" x14ac:dyDescent="0.4">
      <c r="A2" s="1"/>
      <c r="B2" s="1"/>
      <c r="C2" s="1"/>
      <c r="D2" s="1"/>
      <c r="E2" s="138" t="s">
        <v>311</v>
      </c>
      <c r="F2" s="138"/>
      <c r="G2" s="2"/>
      <c r="H2" s="2"/>
      <c r="I2" s="1"/>
      <c r="J2" s="1"/>
      <c r="K2" s="1"/>
      <c r="L2" s="1"/>
      <c r="M2" s="1"/>
      <c r="N2" s="1"/>
    </row>
    <row r="3" spans="1:14" ht="19.5" x14ac:dyDescent="0.4">
      <c r="A3" s="3"/>
      <c r="B3" s="3"/>
      <c r="C3" s="3" t="s">
        <v>317</v>
      </c>
      <c r="D3" s="3"/>
      <c r="E3" s="3"/>
      <c r="F3" s="3"/>
      <c r="G3" s="3"/>
      <c r="H3" s="3"/>
      <c r="I3" s="3"/>
      <c r="J3" s="3"/>
      <c r="K3" s="3"/>
      <c r="L3" s="3"/>
      <c r="M3" s="4"/>
      <c r="N3" s="1"/>
    </row>
    <row r="4" spans="1:14" ht="19.5" x14ac:dyDescent="0.4">
      <c r="A4" s="3"/>
      <c r="B4" s="3"/>
      <c r="C4" s="3"/>
      <c r="D4" s="3"/>
      <c r="E4" s="3" t="s">
        <v>310</v>
      </c>
      <c r="F4" s="3"/>
      <c r="G4" s="3"/>
      <c r="H4" s="3"/>
      <c r="I4" s="3"/>
      <c r="J4" s="3"/>
      <c r="K4" s="3"/>
      <c r="L4" s="3"/>
      <c r="M4" s="4"/>
      <c r="N4" s="1"/>
    </row>
    <row r="5" spans="1:14" ht="19.5" x14ac:dyDescent="0.4">
      <c r="A5" s="3"/>
      <c r="B5" s="3"/>
      <c r="C5" s="3" t="s">
        <v>0</v>
      </c>
      <c r="D5" s="1"/>
      <c r="E5" s="112" t="s">
        <v>50</v>
      </c>
      <c r="F5" s="3"/>
      <c r="G5" s="3"/>
      <c r="H5" s="3"/>
      <c r="I5" s="3"/>
      <c r="J5" s="3"/>
      <c r="K5" s="3"/>
      <c r="L5" s="3"/>
      <c r="M5" s="4"/>
      <c r="N5" s="1"/>
    </row>
    <row r="6" spans="1:14" ht="15.75" customHeight="1" x14ac:dyDescent="0.25">
      <c r="A6" s="5" t="s">
        <v>1</v>
      </c>
      <c r="B6" s="6" t="s">
        <v>2</v>
      </c>
      <c r="C6" s="6" t="s">
        <v>3</v>
      </c>
      <c r="D6" s="7" t="s">
        <v>4</v>
      </c>
      <c r="E6" s="139" t="s">
        <v>5</v>
      </c>
      <c r="F6" s="140"/>
      <c r="G6" s="141"/>
      <c r="H6" s="7" t="s">
        <v>6</v>
      </c>
      <c r="I6" s="7" t="s">
        <v>7</v>
      </c>
      <c r="J6" s="7" t="s">
        <v>51</v>
      </c>
      <c r="K6" s="7" t="s">
        <v>9</v>
      </c>
      <c r="L6" s="7" t="s">
        <v>52</v>
      </c>
      <c r="M6" s="79" t="s">
        <v>11</v>
      </c>
      <c r="N6" s="77" t="s">
        <v>53</v>
      </c>
    </row>
    <row r="7" spans="1:14" ht="24.95" customHeight="1" x14ac:dyDescent="0.25">
      <c r="A7" s="8">
        <v>1000</v>
      </c>
      <c r="B7" s="9">
        <v>1100</v>
      </c>
      <c r="C7" s="9">
        <v>113</v>
      </c>
      <c r="D7" s="9" t="s">
        <v>54</v>
      </c>
      <c r="E7" s="123" t="s">
        <v>55</v>
      </c>
      <c r="F7" s="124"/>
      <c r="G7" s="125"/>
      <c r="H7" s="9" t="s">
        <v>56</v>
      </c>
      <c r="I7" s="11">
        <v>5249.95</v>
      </c>
      <c r="J7" s="11">
        <v>0</v>
      </c>
      <c r="K7" s="11">
        <v>574.15</v>
      </c>
      <c r="L7" s="11">
        <f>I7+J7-K7</f>
        <v>4675.8</v>
      </c>
      <c r="M7" s="80">
        <f>L7*2</f>
        <v>9351.6</v>
      </c>
      <c r="N7" s="9"/>
    </row>
    <row r="8" spans="1:14" ht="24.95" customHeight="1" x14ac:dyDescent="0.25">
      <c r="A8" s="8">
        <v>1000</v>
      </c>
      <c r="B8" s="9">
        <v>1100</v>
      </c>
      <c r="C8" s="9">
        <v>113</v>
      </c>
      <c r="D8" s="9" t="s">
        <v>57</v>
      </c>
      <c r="E8" s="123" t="s">
        <v>58</v>
      </c>
      <c r="F8" s="124"/>
      <c r="G8" s="125"/>
      <c r="H8" s="9" t="s">
        <v>56</v>
      </c>
      <c r="I8" s="11">
        <v>5249.95</v>
      </c>
      <c r="J8" s="11">
        <v>0</v>
      </c>
      <c r="K8" s="11">
        <v>574.15</v>
      </c>
      <c r="L8" s="11">
        <f t="shared" ref="L8:L15" si="0">I8+J8-K8</f>
        <v>4675.8</v>
      </c>
      <c r="M8" s="80">
        <f t="shared" ref="M8:M15" si="1">L8*2</f>
        <v>9351.6</v>
      </c>
      <c r="N8" s="9"/>
    </row>
    <row r="9" spans="1:14" ht="24.95" customHeight="1" x14ac:dyDescent="0.25">
      <c r="A9" s="8">
        <v>1000</v>
      </c>
      <c r="B9" s="9">
        <v>1100</v>
      </c>
      <c r="C9" s="9">
        <v>113</v>
      </c>
      <c r="D9" s="9" t="s">
        <v>59</v>
      </c>
      <c r="E9" s="123" t="s">
        <v>60</v>
      </c>
      <c r="F9" s="124"/>
      <c r="G9" s="125"/>
      <c r="H9" s="9" t="s">
        <v>56</v>
      </c>
      <c r="I9" s="11">
        <v>5249.95</v>
      </c>
      <c r="J9" s="11">
        <v>0</v>
      </c>
      <c r="K9" s="11">
        <v>574.15</v>
      </c>
      <c r="L9" s="11">
        <f t="shared" si="0"/>
        <v>4675.8</v>
      </c>
      <c r="M9" s="80">
        <f t="shared" si="1"/>
        <v>9351.6</v>
      </c>
      <c r="N9" s="9"/>
    </row>
    <row r="10" spans="1:14" ht="24.95" customHeight="1" x14ac:dyDescent="0.25">
      <c r="A10" s="8">
        <v>1000</v>
      </c>
      <c r="B10" s="9">
        <v>1100</v>
      </c>
      <c r="C10" s="9">
        <v>113</v>
      </c>
      <c r="D10" s="9" t="s">
        <v>61</v>
      </c>
      <c r="E10" s="123" t="s">
        <v>62</v>
      </c>
      <c r="F10" s="124"/>
      <c r="G10" s="125"/>
      <c r="H10" s="9" t="s">
        <v>56</v>
      </c>
      <c r="I10" s="11">
        <v>5249.95</v>
      </c>
      <c r="J10" s="11">
        <v>0</v>
      </c>
      <c r="K10" s="11">
        <v>574.15</v>
      </c>
      <c r="L10" s="11">
        <f t="shared" si="0"/>
        <v>4675.8</v>
      </c>
      <c r="M10" s="80">
        <f t="shared" si="1"/>
        <v>9351.6</v>
      </c>
      <c r="N10" s="9"/>
    </row>
    <row r="11" spans="1:14" ht="24.95" customHeight="1" x14ac:dyDescent="0.25">
      <c r="A11" s="8">
        <v>1000</v>
      </c>
      <c r="B11" s="9">
        <v>1100</v>
      </c>
      <c r="C11" s="9">
        <v>113</v>
      </c>
      <c r="D11" s="9" t="s">
        <v>63</v>
      </c>
      <c r="E11" s="123" t="s">
        <v>64</v>
      </c>
      <c r="F11" s="124"/>
      <c r="G11" s="125"/>
      <c r="H11" s="9" t="s">
        <v>56</v>
      </c>
      <c r="I11" s="11">
        <v>5249.95</v>
      </c>
      <c r="J11" s="11">
        <v>0</v>
      </c>
      <c r="K11" s="11">
        <v>574.15</v>
      </c>
      <c r="L11" s="11">
        <f t="shared" si="0"/>
        <v>4675.8</v>
      </c>
      <c r="M11" s="80">
        <f t="shared" si="1"/>
        <v>9351.6</v>
      </c>
      <c r="N11" s="9"/>
    </row>
    <row r="12" spans="1:14" ht="24.95" customHeight="1" x14ac:dyDescent="0.25">
      <c r="A12" s="8">
        <v>1000</v>
      </c>
      <c r="B12" s="9">
        <v>1100</v>
      </c>
      <c r="C12" s="9">
        <v>113</v>
      </c>
      <c r="D12" s="9" t="s">
        <v>65</v>
      </c>
      <c r="E12" s="123" t="s">
        <v>66</v>
      </c>
      <c r="F12" s="124"/>
      <c r="G12" s="125"/>
      <c r="H12" s="9" t="s">
        <v>56</v>
      </c>
      <c r="I12" s="11">
        <v>5249.95</v>
      </c>
      <c r="J12" s="11">
        <v>0</v>
      </c>
      <c r="K12" s="11">
        <v>574.15</v>
      </c>
      <c r="L12" s="11">
        <f t="shared" si="0"/>
        <v>4675.8</v>
      </c>
      <c r="M12" s="80">
        <f t="shared" si="1"/>
        <v>9351.6</v>
      </c>
      <c r="N12" s="9"/>
    </row>
    <row r="13" spans="1:14" ht="24.95" customHeight="1" x14ac:dyDescent="0.25">
      <c r="A13" s="8">
        <v>1000</v>
      </c>
      <c r="B13" s="9">
        <v>1100</v>
      </c>
      <c r="C13" s="9">
        <v>113</v>
      </c>
      <c r="D13" s="9" t="s">
        <v>67</v>
      </c>
      <c r="E13" s="123" t="s">
        <v>68</v>
      </c>
      <c r="F13" s="124"/>
      <c r="G13" s="125"/>
      <c r="H13" s="9" t="s">
        <v>56</v>
      </c>
      <c r="I13" s="11">
        <v>5249.95</v>
      </c>
      <c r="J13" s="11">
        <v>0</v>
      </c>
      <c r="K13" s="11">
        <v>574.15</v>
      </c>
      <c r="L13" s="11">
        <f t="shared" si="0"/>
        <v>4675.8</v>
      </c>
      <c r="M13" s="80">
        <f t="shared" si="1"/>
        <v>9351.6</v>
      </c>
      <c r="N13" s="9"/>
    </row>
    <row r="14" spans="1:14" ht="24.95" customHeight="1" x14ac:dyDescent="0.25">
      <c r="A14" s="8">
        <v>1000</v>
      </c>
      <c r="B14" s="9">
        <v>1100</v>
      </c>
      <c r="C14" s="9">
        <v>113</v>
      </c>
      <c r="D14" s="9" t="s">
        <v>69</v>
      </c>
      <c r="E14" s="123" t="s">
        <v>70</v>
      </c>
      <c r="F14" s="124"/>
      <c r="G14" s="125"/>
      <c r="H14" s="9" t="s">
        <v>56</v>
      </c>
      <c r="I14" s="11">
        <v>5249.95</v>
      </c>
      <c r="J14" s="11">
        <v>0</v>
      </c>
      <c r="K14" s="11">
        <v>574.15</v>
      </c>
      <c r="L14" s="11">
        <f t="shared" si="0"/>
        <v>4675.8</v>
      </c>
      <c r="M14" s="80">
        <f t="shared" si="1"/>
        <v>9351.6</v>
      </c>
      <c r="N14" s="9"/>
    </row>
    <row r="15" spans="1:14" ht="25.5" customHeight="1" x14ac:dyDescent="0.25">
      <c r="A15" s="8">
        <v>1000</v>
      </c>
      <c r="B15" s="9">
        <v>1100</v>
      </c>
      <c r="C15" s="9">
        <v>113</v>
      </c>
      <c r="D15" s="68" t="s">
        <v>71</v>
      </c>
      <c r="E15" s="129" t="s">
        <v>72</v>
      </c>
      <c r="F15" s="130"/>
      <c r="G15" s="131"/>
      <c r="H15" s="9" t="s">
        <v>56</v>
      </c>
      <c r="I15" s="11">
        <v>5249.95</v>
      </c>
      <c r="J15" s="11">
        <v>0</v>
      </c>
      <c r="K15" s="11">
        <v>574.15</v>
      </c>
      <c r="L15" s="11">
        <f t="shared" si="0"/>
        <v>4675.8</v>
      </c>
      <c r="M15" s="80">
        <f t="shared" si="1"/>
        <v>9351.6</v>
      </c>
      <c r="N15" s="9"/>
    </row>
    <row r="16" spans="1:14" s="84" customFormat="1" ht="16.5" x14ac:dyDescent="0.3">
      <c r="A16" s="81"/>
      <c r="B16" s="81"/>
      <c r="C16" s="81"/>
      <c r="D16" s="81"/>
      <c r="E16" s="81"/>
      <c r="F16" s="81"/>
      <c r="G16" s="81"/>
      <c r="H16" s="82" t="s">
        <v>42</v>
      </c>
      <c r="I16" s="83">
        <v>38200.5</v>
      </c>
      <c r="J16" s="83">
        <v>0</v>
      </c>
      <c r="K16" s="83">
        <f>SUM(K7:K15)</f>
        <v>5167.3499999999995</v>
      </c>
      <c r="L16" s="83">
        <f>SUM(L7:L15)</f>
        <v>42082.200000000004</v>
      </c>
      <c r="M16" s="88">
        <f>SUM(M7:M15)</f>
        <v>84164.400000000009</v>
      </c>
      <c r="N16" s="8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6.5" x14ac:dyDescent="0.3">
      <c r="A20" s="1"/>
      <c r="B20" s="1"/>
      <c r="C20" s="1" t="s">
        <v>73</v>
      </c>
      <c r="D20" s="1"/>
      <c r="E20" s="1"/>
      <c r="F20" s="1"/>
      <c r="G20" s="1"/>
      <c r="H20" s="17"/>
      <c r="I20" s="18" t="s">
        <v>74</v>
      </c>
      <c r="J20" s="18"/>
      <c r="K20" s="18"/>
      <c r="L20" s="19"/>
      <c r="M20" s="1"/>
      <c r="N20" s="1"/>
    </row>
    <row r="21" spans="1:14" x14ac:dyDescent="0.25">
      <c r="A21" s="1"/>
      <c r="B21" s="1"/>
      <c r="C21" s="1" t="s">
        <v>45</v>
      </c>
      <c r="D21" s="1"/>
      <c r="E21" s="1"/>
      <c r="F21" s="1"/>
      <c r="G21" s="1"/>
      <c r="H21" s="1"/>
      <c r="I21" s="1" t="s">
        <v>46</v>
      </c>
      <c r="J21" s="1"/>
      <c r="K21" s="1"/>
      <c r="L21" s="1"/>
      <c r="M21" s="87"/>
      <c r="N21" s="1"/>
    </row>
    <row r="22" spans="1:14" x14ac:dyDescent="0.25">
      <c r="A22" s="1"/>
      <c r="B22" s="1"/>
      <c r="C22" s="1" t="s">
        <v>47</v>
      </c>
      <c r="D22" s="1"/>
      <c r="E22" s="1"/>
      <c r="F22" s="1"/>
      <c r="G22" s="1"/>
      <c r="H22" s="1"/>
      <c r="I22" s="1" t="s">
        <v>75</v>
      </c>
      <c r="J22" s="1"/>
      <c r="K22" s="1"/>
      <c r="L22" s="1"/>
      <c r="M22" s="1"/>
      <c r="N22" s="1"/>
    </row>
  </sheetData>
  <mergeCells count="11">
    <mergeCell ref="E15:G15"/>
    <mergeCell ref="E10:G10"/>
    <mergeCell ref="E6:G6"/>
    <mergeCell ref="E7:G7"/>
    <mergeCell ref="E8:G8"/>
    <mergeCell ref="E9:G9"/>
    <mergeCell ref="E2:F2"/>
    <mergeCell ref="E11:G11"/>
    <mergeCell ref="E12:G12"/>
    <mergeCell ref="E13:G13"/>
    <mergeCell ref="E14:G14"/>
  </mergeCells>
  <pageMargins left="0.43307086614173229" right="0.35433070866141736" top="0.98425196850393704" bottom="0.98425196850393704" header="0.51181102362204722" footer="0.51181102362204722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C4" sqref="C4"/>
    </sheetView>
  </sheetViews>
  <sheetFormatPr baseColWidth="10" defaultColWidth="11" defaultRowHeight="15.75" x14ac:dyDescent="0.25"/>
  <cols>
    <col min="1" max="1" width="5.625" customWidth="1"/>
    <col min="2" max="2" width="5.875" customWidth="1"/>
    <col min="3" max="3" width="5.625" customWidth="1"/>
    <col min="4" max="4" width="20.625" customWidth="1"/>
    <col min="7" max="7" width="8.875" customWidth="1"/>
    <col min="8" max="8" width="14.375" customWidth="1"/>
    <col min="9" max="9" width="9.75" customWidth="1"/>
    <col min="10" max="12" width="8.625" customWidth="1"/>
    <col min="13" max="13" width="9.875" customWidth="1"/>
    <col min="15" max="15" width="21.625" customWidth="1"/>
  </cols>
  <sheetData>
    <row r="1" spans="1:15" ht="16.5" x14ac:dyDescent="0.25">
      <c r="A1" s="1"/>
      <c r="B1" s="1"/>
      <c r="C1" s="1"/>
      <c r="D1" s="1"/>
      <c r="E1" s="1"/>
      <c r="F1" s="1"/>
      <c r="G1" s="2" t="s">
        <v>159</v>
      </c>
      <c r="H1" s="2"/>
      <c r="I1" s="1"/>
      <c r="J1" s="1"/>
      <c r="K1" s="1"/>
      <c r="L1" s="1"/>
      <c r="M1" s="1"/>
      <c r="N1" s="1"/>
      <c r="O1" s="1"/>
    </row>
    <row r="2" spans="1:15" ht="16.5" x14ac:dyDescent="0.3">
      <c r="A2" s="1"/>
      <c r="B2" s="1"/>
      <c r="C2" s="1"/>
      <c r="D2" s="1"/>
      <c r="E2" s="1"/>
      <c r="F2" s="4" t="s">
        <v>171</v>
      </c>
      <c r="G2" s="4"/>
      <c r="H2" s="4"/>
      <c r="I2" s="4"/>
      <c r="J2" s="4"/>
      <c r="K2" s="4"/>
      <c r="L2" s="4"/>
      <c r="M2" s="4"/>
      <c r="N2" s="1"/>
      <c r="O2" s="1"/>
    </row>
    <row r="3" spans="1:15" ht="19.5" x14ac:dyDescent="0.4">
      <c r="A3" s="3"/>
      <c r="B3" s="3"/>
      <c r="C3" s="3" t="s">
        <v>317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1"/>
    </row>
    <row r="4" spans="1:15" ht="19.5" x14ac:dyDescent="0.4">
      <c r="A4" s="3"/>
      <c r="B4" s="3"/>
      <c r="C4" s="3" t="s">
        <v>49</v>
      </c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1">
        <v>2</v>
      </c>
    </row>
    <row r="5" spans="1:15" ht="19.5" x14ac:dyDescent="0.4">
      <c r="A5" s="3"/>
      <c r="B5" s="3"/>
      <c r="C5" s="3" t="s">
        <v>0</v>
      </c>
      <c r="D5" s="3"/>
      <c r="E5" s="3"/>
      <c r="F5" s="3" t="s">
        <v>50</v>
      </c>
      <c r="G5" s="3"/>
      <c r="H5" s="3"/>
      <c r="I5" s="3"/>
      <c r="J5" s="3"/>
      <c r="K5" s="3"/>
      <c r="L5" s="3"/>
      <c r="M5" s="3"/>
      <c r="N5" s="4"/>
      <c r="O5" s="1"/>
    </row>
    <row r="6" spans="1:15" x14ac:dyDescent="0.25">
      <c r="A6" s="5" t="s">
        <v>1</v>
      </c>
      <c r="B6" s="6" t="s">
        <v>2</v>
      </c>
      <c r="C6" s="6" t="s">
        <v>3</v>
      </c>
      <c r="D6" s="7" t="s">
        <v>4</v>
      </c>
      <c r="E6" s="139" t="s">
        <v>5</v>
      </c>
      <c r="F6" s="140"/>
      <c r="G6" s="141"/>
      <c r="H6" s="7" t="s">
        <v>6</v>
      </c>
      <c r="I6" s="7" t="s">
        <v>7</v>
      </c>
      <c r="J6" s="7" t="s">
        <v>8</v>
      </c>
      <c r="K6" s="7" t="s">
        <v>9</v>
      </c>
      <c r="L6" s="7" t="s">
        <v>52</v>
      </c>
      <c r="M6" s="7" t="s">
        <v>161</v>
      </c>
      <c r="N6" s="139" t="s">
        <v>53</v>
      </c>
      <c r="O6" s="141"/>
    </row>
    <row r="7" spans="1:15" ht="24.95" customHeight="1" x14ac:dyDescent="0.25">
      <c r="A7" s="8">
        <v>1000</v>
      </c>
      <c r="B7" s="9">
        <v>1100</v>
      </c>
      <c r="C7" s="9">
        <v>113</v>
      </c>
      <c r="D7" s="100" t="s">
        <v>172</v>
      </c>
      <c r="E7" s="132" t="s">
        <v>173</v>
      </c>
      <c r="F7" s="133"/>
      <c r="G7" s="134"/>
      <c r="H7" s="9" t="s">
        <v>174</v>
      </c>
      <c r="I7" s="11">
        <v>2984.15</v>
      </c>
      <c r="J7" s="11">
        <v>0</v>
      </c>
      <c r="K7" s="11">
        <v>75.150000000000006</v>
      </c>
      <c r="L7" s="11">
        <f t="shared" ref="L7:L17" si="0">I7+J7-K7</f>
        <v>2909</v>
      </c>
      <c r="M7" s="92">
        <f t="shared" ref="M7:M17" si="1">L7*2</f>
        <v>5818</v>
      </c>
      <c r="N7" s="12"/>
      <c r="O7" s="9"/>
    </row>
    <row r="8" spans="1:15" ht="24.95" customHeight="1" x14ac:dyDescent="0.25">
      <c r="A8" s="8">
        <v>1000</v>
      </c>
      <c r="B8" s="9">
        <v>1100</v>
      </c>
      <c r="C8" s="9">
        <v>113</v>
      </c>
      <c r="D8" s="101" t="s">
        <v>175</v>
      </c>
      <c r="E8" s="135" t="s">
        <v>176</v>
      </c>
      <c r="F8" s="136"/>
      <c r="G8" s="137"/>
      <c r="H8" s="9" t="s">
        <v>177</v>
      </c>
      <c r="I8" s="11">
        <v>2562.0500000000002</v>
      </c>
      <c r="J8" s="11">
        <v>0</v>
      </c>
      <c r="K8" s="11">
        <v>14.45</v>
      </c>
      <c r="L8" s="11">
        <f t="shared" si="0"/>
        <v>2547.6000000000004</v>
      </c>
      <c r="M8" s="92">
        <f t="shared" si="1"/>
        <v>5095.2000000000007</v>
      </c>
      <c r="N8" s="12"/>
      <c r="O8" s="9"/>
    </row>
    <row r="9" spans="1:15" ht="24.95" customHeight="1" x14ac:dyDescent="0.25">
      <c r="A9" s="8">
        <v>1000</v>
      </c>
      <c r="B9" s="9">
        <v>1100</v>
      </c>
      <c r="C9" s="9">
        <v>113</v>
      </c>
      <c r="D9" s="100" t="s">
        <v>178</v>
      </c>
      <c r="E9" s="132" t="s">
        <v>179</v>
      </c>
      <c r="F9" s="133"/>
      <c r="G9" s="134"/>
      <c r="H9" s="9" t="s">
        <v>180</v>
      </c>
      <c r="I9" s="11">
        <v>2562.0500000000002</v>
      </c>
      <c r="J9" s="11">
        <v>0</v>
      </c>
      <c r="K9" s="11">
        <v>14.45</v>
      </c>
      <c r="L9" s="11">
        <f t="shared" si="0"/>
        <v>2547.6000000000004</v>
      </c>
      <c r="M9" s="92">
        <f t="shared" si="1"/>
        <v>5095.2000000000007</v>
      </c>
      <c r="N9" s="12"/>
      <c r="O9" s="9"/>
    </row>
    <row r="10" spans="1:15" ht="24.95" customHeight="1" x14ac:dyDescent="0.25">
      <c r="A10" s="8">
        <v>1000</v>
      </c>
      <c r="B10" s="9">
        <v>1100</v>
      </c>
      <c r="C10" s="9">
        <v>113</v>
      </c>
      <c r="D10" s="100" t="s">
        <v>181</v>
      </c>
      <c r="E10" s="132" t="s">
        <v>182</v>
      </c>
      <c r="F10" s="133"/>
      <c r="G10" s="134"/>
      <c r="H10" s="9" t="s">
        <v>177</v>
      </c>
      <c r="I10" s="11">
        <v>2562.0500000000002</v>
      </c>
      <c r="J10" s="11">
        <v>0</v>
      </c>
      <c r="K10" s="11">
        <v>14.45</v>
      </c>
      <c r="L10" s="11">
        <f t="shared" si="0"/>
        <v>2547.6000000000004</v>
      </c>
      <c r="M10" s="92">
        <f t="shared" si="1"/>
        <v>5095.2000000000007</v>
      </c>
      <c r="N10" s="12"/>
      <c r="O10" s="9"/>
    </row>
    <row r="11" spans="1:15" ht="24.95" customHeight="1" x14ac:dyDescent="0.25">
      <c r="A11" s="8">
        <v>1000</v>
      </c>
      <c r="B11" s="9">
        <v>1100</v>
      </c>
      <c r="C11" s="9">
        <v>113</v>
      </c>
      <c r="D11" s="99" t="s">
        <v>183</v>
      </c>
      <c r="E11" s="132" t="s">
        <v>184</v>
      </c>
      <c r="F11" s="133"/>
      <c r="G11" s="134"/>
      <c r="H11" s="9" t="s">
        <v>185</v>
      </c>
      <c r="I11" s="11">
        <v>2985.1</v>
      </c>
      <c r="J11" s="11">
        <v>0</v>
      </c>
      <c r="K11" s="11">
        <v>75.3</v>
      </c>
      <c r="L11" s="11">
        <f t="shared" si="0"/>
        <v>2909.7999999999997</v>
      </c>
      <c r="M11" s="92">
        <f t="shared" si="1"/>
        <v>5819.5999999999995</v>
      </c>
      <c r="N11" s="12"/>
      <c r="O11" s="9"/>
    </row>
    <row r="12" spans="1:15" ht="24.95" customHeight="1" x14ac:dyDescent="0.25">
      <c r="A12" s="8">
        <v>1000</v>
      </c>
      <c r="B12" s="9">
        <v>1100</v>
      </c>
      <c r="C12" s="9">
        <v>113</v>
      </c>
      <c r="D12" s="100" t="s">
        <v>186</v>
      </c>
      <c r="E12" s="132" t="s">
        <v>187</v>
      </c>
      <c r="F12" s="133"/>
      <c r="G12" s="134"/>
      <c r="H12" s="9" t="s">
        <v>151</v>
      </c>
      <c r="I12" s="11">
        <v>2955.17</v>
      </c>
      <c r="J12" s="11">
        <v>0</v>
      </c>
      <c r="K12" s="11">
        <v>72.17</v>
      </c>
      <c r="L12" s="11">
        <f t="shared" si="0"/>
        <v>2883</v>
      </c>
      <c r="M12" s="92">
        <f t="shared" si="1"/>
        <v>5766</v>
      </c>
      <c r="N12" s="12"/>
      <c r="O12" s="9"/>
    </row>
    <row r="13" spans="1:15" ht="24.95" customHeight="1" x14ac:dyDescent="0.25">
      <c r="A13" s="8">
        <v>1000</v>
      </c>
      <c r="B13" s="9">
        <v>1100</v>
      </c>
      <c r="C13" s="9">
        <v>113</v>
      </c>
      <c r="D13" s="50" t="s">
        <v>188</v>
      </c>
      <c r="E13" s="155" t="s">
        <v>189</v>
      </c>
      <c r="F13" s="156"/>
      <c r="G13" s="157"/>
      <c r="H13" s="9" t="s">
        <v>177</v>
      </c>
      <c r="I13" s="11">
        <v>2236.5</v>
      </c>
      <c r="J13" s="11">
        <v>35.5</v>
      </c>
      <c r="K13" s="11">
        <v>0</v>
      </c>
      <c r="L13" s="11">
        <f t="shared" si="0"/>
        <v>2272</v>
      </c>
      <c r="M13" s="92">
        <f t="shared" si="1"/>
        <v>4544</v>
      </c>
      <c r="N13" s="12"/>
      <c r="O13" s="9"/>
    </row>
    <row r="14" spans="1:15" ht="24.95" customHeight="1" x14ac:dyDescent="0.25">
      <c r="A14" s="8">
        <v>1000</v>
      </c>
      <c r="B14" s="9">
        <v>1100</v>
      </c>
      <c r="C14" s="9">
        <v>113</v>
      </c>
      <c r="D14" s="101" t="s">
        <v>190</v>
      </c>
      <c r="E14" s="135" t="s">
        <v>191</v>
      </c>
      <c r="F14" s="136"/>
      <c r="G14" s="137"/>
      <c r="H14" s="9" t="s">
        <v>177</v>
      </c>
      <c r="I14" s="11">
        <v>2562.0500000000002</v>
      </c>
      <c r="J14" s="11">
        <v>0</v>
      </c>
      <c r="K14" s="11">
        <v>14.45</v>
      </c>
      <c r="L14" s="11">
        <f t="shared" si="0"/>
        <v>2547.6000000000004</v>
      </c>
      <c r="M14" s="92">
        <f t="shared" si="1"/>
        <v>5095.2000000000007</v>
      </c>
      <c r="N14" s="12"/>
      <c r="O14" s="9"/>
    </row>
    <row r="15" spans="1:15" ht="24.95" customHeight="1" x14ac:dyDescent="0.25">
      <c r="A15" s="8">
        <v>1000</v>
      </c>
      <c r="B15" s="9">
        <v>1100</v>
      </c>
      <c r="C15" s="9">
        <v>113</v>
      </c>
      <c r="D15" s="99" t="s">
        <v>192</v>
      </c>
      <c r="E15" s="132" t="s">
        <v>193</v>
      </c>
      <c r="F15" s="133"/>
      <c r="G15" s="134"/>
      <c r="H15" s="9" t="s">
        <v>194</v>
      </c>
      <c r="I15" s="11">
        <v>2985.1</v>
      </c>
      <c r="J15" s="11">
        <v>0</v>
      </c>
      <c r="K15" s="11">
        <v>75.3</v>
      </c>
      <c r="L15" s="11">
        <f t="shared" si="0"/>
        <v>2909.7999999999997</v>
      </c>
      <c r="M15" s="92">
        <f t="shared" si="1"/>
        <v>5819.5999999999995</v>
      </c>
      <c r="N15" s="12"/>
      <c r="O15" s="9"/>
    </row>
    <row r="16" spans="1:15" ht="24.95" customHeight="1" x14ac:dyDescent="0.25">
      <c r="A16" s="8">
        <v>1000</v>
      </c>
      <c r="B16" s="9">
        <v>1100</v>
      </c>
      <c r="C16" s="9">
        <v>113</v>
      </c>
      <c r="D16" s="50" t="s">
        <v>195</v>
      </c>
      <c r="E16" s="129" t="s">
        <v>196</v>
      </c>
      <c r="F16" s="130"/>
      <c r="G16" s="131"/>
      <c r="H16" s="9" t="s">
        <v>197</v>
      </c>
      <c r="I16" s="11">
        <v>2985.1</v>
      </c>
      <c r="J16" s="11">
        <v>0</v>
      </c>
      <c r="K16" s="11">
        <v>75.3</v>
      </c>
      <c r="L16" s="11">
        <f t="shared" si="0"/>
        <v>2909.7999999999997</v>
      </c>
      <c r="M16" s="92">
        <f t="shared" si="1"/>
        <v>5819.5999999999995</v>
      </c>
      <c r="N16" s="12"/>
      <c r="O16" s="9"/>
    </row>
    <row r="17" spans="1:15" ht="24.95" customHeight="1" x14ac:dyDescent="0.25">
      <c r="A17" s="8">
        <v>1000</v>
      </c>
      <c r="B17" s="9">
        <v>1100</v>
      </c>
      <c r="C17" s="9">
        <v>113</v>
      </c>
      <c r="D17" s="99" t="s">
        <v>198</v>
      </c>
      <c r="E17" s="132" t="s">
        <v>199</v>
      </c>
      <c r="F17" s="133"/>
      <c r="G17" s="134"/>
      <c r="H17" s="9" t="s">
        <v>151</v>
      </c>
      <c r="I17" s="11">
        <v>2236.5</v>
      </c>
      <c r="J17" s="11">
        <v>35.5</v>
      </c>
      <c r="K17" s="11">
        <v>0</v>
      </c>
      <c r="L17" s="11">
        <f t="shared" si="0"/>
        <v>2272</v>
      </c>
      <c r="M17" s="92">
        <f t="shared" si="1"/>
        <v>4544</v>
      </c>
      <c r="N17" s="123"/>
      <c r="O17" s="125"/>
    </row>
    <row r="18" spans="1:15" ht="16.5" x14ac:dyDescent="0.3">
      <c r="A18" s="1"/>
      <c r="B18" s="1"/>
      <c r="C18" s="1"/>
      <c r="D18" s="1"/>
      <c r="E18" s="1"/>
      <c r="F18" s="1"/>
      <c r="G18" s="1"/>
      <c r="H18" s="15" t="s">
        <v>42</v>
      </c>
      <c r="I18" s="16">
        <f>SUM(I7:I17)</f>
        <v>29615.819999999996</v>
      </c>
      <c r="J18" s="16">
        <f>SUM(J7:J17)</f>
        <v>71</v>
      </c>
      <c r="K18" s="16">
        <f>SUM(K7:K17)</f>
        <v>431.02000000000004</v>
      </c>
      <c r="L18" s="34">
        <f>SUM(L7:L17)</f>
        <v>29255.799999999996</v>
      </c>
      <c r="M18" s="93">
        <f>SUM(M7:M17)</f>
        <v>58511.599999999991</v>
      </c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9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6.5" x14ac:dyDescent="0.3">
      <c r="A21" s="1"/>
      <c r="B21" s="1"/>
      <c r="C21" s="1" t="s">
        <v>73</v>
      </c>
      <c r="D21" s="1"/>
      <c r="E21" s="1"/>
      <c r="F21" s="1"/>
      <c r="G21" s="1"/>
      <c r="H21" s="17"/>
      <c r="I21" s="18" t="s">
        <v>74</v>
      </c>
      <c r="J21" s="18"/>
      <c r="K21" s="18"/>
      <c r="L21" s="18"/>
      <c r="M21" s="19"/>
      <c r="N21" s="1"/>
      <c r="O21" s="1"/>
    </row>
    <row r="22" spans="1:15" x14ac:dyDescent="0.25">
      <c r="A22" s="1"/>
      <c r="B22" s="1"/>
      <c r="C22" s="1" t="s">
        <v>45</v>
      </c>
      <c r="D22" s="1"/>
      <c r="E22" s="1"/>
      <c r="F22" s="1"/>
      <c r="G22" s="1"/>
      <c r="H22" s="1"/>
      <c r="I22" s="1" t="s">
        <v>46</v>
      </c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 t="s">
        <v>47</v>
      </c>
      <c r="D23" s="1"/>
      <c r="E23" s="1"/>
      <c r="F23" s="1"/>
      <c r="G23" s="1"/>
      <c r="H23" s="1"/>
      <c r="I23" s="1" t="s">
        <v>75</v>
      </c>
      <c r="J23" s="1"/>
      <c r="K23" s="1"/>
      <c r="L23" s="1"/>
      <c r="M23" s="1"/>
      <c r="N23" s="1"/>
      <c r="O23" s="1"/>
    </row>
  </sheetData>
  <mergeCells count="14">
    <mergeCell ref="N17:O17"/>
    <mergeCell ref="E10:G10"/>
    <mergeCell ref="E6:G6"/>
    <mergeCell ref="N6:O6"/>
    <mergeCell ref="E7:G7"/>
    <mergeCell ref="E8:G8"/>
    <mergeCell ref="E9:G9"/>
    <mergeCell ref="E11:G11"/>
    <mergeCell ref="E12:G12"/>
    <mergeCell ref="E13:G13"/>
    <mergeCell ref="E14:G14"/>
    <mergeCell ref="E15:G15"/>
    <mergeCell ref="E16:G16"/>
    <mergeCell ref="E17:G17"/>
  </mergeCells>
  <pageMargins left="0.78740157480314965" right="0.35433070866141736" top="0.39370078740157483" bottom="0.39370078740157483" header="0.51181102362204722" footer="0.51181102362204722"/>
  <pageSetup paperSize="5" scale="98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C4" sqref="C4"/>
    </sheetView>
  </sheetViews>
  <sheetFormatPr baseColWidth="10" defaultColWidth="11" defaultRowHeight="15.75" x14ac:dyDescent="0.25"/>
  <cols>
    <col min="1" max="1" width="4.875" customWidth="1"/>
    <col min="2" max="2" width="5.25" customWidth="1"/>
    <col min="3" max="3" width="4.75" customWidth="1"/>
    <col min="4" max="4" width="19.375" customWidth="1"/>
    <col min="7" max="7" width="4.625" customWidth="1"/>
    <col min="9" max="9" width="9.375" customWidth="1"/>
    <col min="10" max="10" width="8.625" customWidth="1"/>
    <col min="11" max="11" width="8.25" customWidth="1"/>
    <col min="12" max="12" width="9.75" customWidth="1"/>
    <col min="13" max="13" width="10.125" customWidth="1"/>
    <col min="15" max="15" width="25.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6.5" x14ac:dyDescent="0.25">
      <c r="A2" s="1"/>
      <c r="B2" s="1"/>
      <c r="C2" s="1"/>
      <c r="D2" s="1"/>
      <c r="E2" s="1"/>
      <c r="F2" s="1"/>
      <c r="G2" s="2" t="s">
        <v>159</v>
      </c>
      <c r="H2" s="2"/>
      <c r="I2" s="1"/>
      <c r="J2" s="1"/>
      <c r="K2" s="1"/>
      <c r="L2" s="1"/>
      <c r="M2" s="1"/>
      <c r="N2" s="1"/>
      <c r="O2" s="1"/>
    </row>
    <row r="3" spans="1:15" ht="19.5" x14ac:dyDescent="0.4">
      <c r="A3" s="1"/>
      <c r="B3" s="1"/>
      <c r="C3" s="1"/>
      <c r="D3" s="1"/>
      <c r="E3" s="1"/>
      <c r="F3" s="3" t="s">
        <v>160</v>
      </c>
      <c r="G3" s="3"/>
      <c r="H3" s="3"/>
      <c r="I3" s="1"/>
      <c r="J3" s="1"/>
      <c r="K3" s="1"/>
      <c r="L3" s="1"/>
      <c r="M3" s="1"/>
      <c r="N3" s="1"/>
      <c r="O3" s="1"/>
    </row>
    <row r="4" spans="1:15" ht="19.5" x14ac:dyDescent="0.4">
      <c r="A4" s="3"/>
      <c r="B4" s="3"/>
      <c r="C4" s="3" t="s">
        <v>317</v>
      </c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1"/>
    </row>
    <row r="5" spans="1:15" ht="19.5" x14ac:dyDescent="0.4">
      <c r="A5" s="3"/>
      <c r="B5" s="3"/>
      <c r="C5" s="3" t="s">
        <v>49</v>
      </c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1"/>
    </row>
    <row r="6" spans="1:15" ht="19.5" x14ac:dyDescent="0.4">
      <c r="A6" s="3"/>
      <c r="B6" s="3"/>
      <c r="C6" s="3" t="s">
        <v>0</v>
      </c>
      <c r="D6" s="3"/>
      <c r="E6" s="3"/>
      <c r="F6" s="3" t="s">
        <v>50</v>
      </c>
      <c r="G6" s="3"/>
      <c r="H6" s="3"/>
      <c r="I6" s="3"/>
      <c r="J6" s="3"/>
      <c r="K6" s="3"/>
      <c r="L6" s="3"/>
      <c r="M6" s="3"/>
      <c r="N6" s="4"/>
      <c r="O6" s="1"/>
    </row>
    <row r="7" spans="1:15" x14ac:dyDescent="0.25">
      <c r="A7" s="5" t="s">
        <v>1</v>
      </c>
      <c r="B7" s="6" t="s">
        <v>2</v>
      </c>
      <c r="C7" s="6" t="s">
        <v>3</v>
      </c>
      <c r="D7" s="7" t="s">
        <v>4</v>
      </c>
      <c r="E7" s="139" t="s">
        <v>5</v>
      </c>
      <c r="F7" s="140"/>
      <c r="G7" s="141"/>
      <c r="H7" s="7" t="s">
        <v>6</v>
      </c>
      <c r="I7" s="7" t="s">
        <v>7</v>
      </c>
      <c r="J7" s="7" t="s">
        <v>8</v>
      </c>
      <c r="K7" s="7" t="s">
        <v>9</v>
      </c>
      <c r="L7" s="7" t="s">
        <v>52</v>
      </c>
      <c r="M7" s="7" t="s">
        <v>161</v>
      </c>
      <c r="N7" s="139" t="s">
        <v>53</v>
      </c>
      <c r="O7" s="141"/>
    </row>
    <row r="8" spans="1:15" ht="30" customHeight="1" x14ac:dyDescent="0.25">
      <c r="A8" s="8">
        <v>1000</v>
      </c>
      <c r="B8" s="9">
        <v>1100</v>
      </c>
      <c r="C8" s="9">
        <v>113</v>
      </c>
      <c r="D8" s="171" t="s">
        <v>162</v>
      </c>
      <c r="E8" s="132" t="s">
        <v>163</v>
      </c>
      <c r="F8" s="133"/>
      <c r="G8" s="134"/>
      <c r="H8" s="172" t="s">
        <v>164</v>
      </c>
      <c r="I8" s="65">
        <v>2080.58</v>
      </c>
      <c r="J8" s="65">
        <v>66.42</v>
      </c>
      <c r="K8" s="65">
        <v>0</v>
      </c>
      <c r="L8" s="65">
        <f>I8+J8-K8</f>
        <v>2147</v>
      </c>
      <c r="M8" s="173">
        <f>L8*2</f>
        <v>4294</v>
      </c>
      <c r="N8" s="176"/>
      <c r="O8" s="177"/>
    </row>
    <row r="9" spans="1:15" ht="30" customHeight="1" x14ac:dyDescent="0.25">
      <c r="A9" s="8">
        <v>1000</v>
      </c>
      <c r="B9" s="9">
        <v>1100</v>
      </c>
      <c r="C9" s="9">
        <v>113</v>
      </c>
      <c r="D9" s="174" t="s">
        <v>165</v>
      </c>
      <c r="E9" s="132" t="s">
        <v>166</v>
      </c>
      <c r="F9" s="133"/>
      <c r="G9" s="134"/>
      <c r="H9" s="172" t="s">
        <v>167</v>
      </c>
      <c r="I9" s="65">
        <v>2487.4</v>
      </c>
      <c r="J9" s="65">
        <v>0</v>
      </c>
      <c r="K9" s="65">
        <v>6.4</v>
      </c>
      <c r="L9" s="65">
        <f>I9+J9-K9</f>
        <v>2481</v>
      </c>
      <c r="M9" s="173">
        <f>L9*2</f>
        <v>4962</v>
      </c>
      <c r="N9" s="176"/>
      <c r="O9" s="177"/>
    </row>
    <row r="10" spans="1:15" ht="30" customHeight="1" x14ac:dyDescent="0.25">
      <c r="A10" s="8">
        <v>1000</v>
      </c>
      <c r="B10" s="9">
        <v>1100</v>
      </c>
      <c r="C10" s="9">
        <v>113</v>
      </c>
      <c r="D10" s="175" t="s">
        <v>168</v>
      </c>
      <c r="E10" s="152" t="s">
        <v>169</v>
      </c>
      <c r="F10" s="153"/>
      <c r="G10" s="154"/>
      <c r="H10" s="172" t="s">
        <v>170</v>
      </c>
      <c r="I10" s="65">
        <v>1993.95</v>
      </c>
      <c r="J10" s="65">
        <v>72.05</v>
      </c>
      <c r="K10" s="65" t="s">
        <v>316</v>
      </c>
      <c r="L10" s="65" t="e">
        <f>I10+J10-K10</f>
        <v>#VALUE!</v>
      </c>
      <c r="M10" s="173" t="e">
        <f>L10*2</f>
        <v>#VALUE!</v>
      </c>
      <c r="N10" s="176"/>
      <c r="O10" s="177"/>
    </row>
    <row r="11" spans="1:15" ht="16.5" x14ac:dyDescent="0.3">
      <c r="A11" s="1"/>
      <c r="B11" s="1"/>
      <c r="C11" s="1"/>
      <c r="D11" s="1"/>
      <c r="E11" s="1"/>
      <c r="F11" s="1"/>
      <c r="G11" s="1"/>
      <c r="H11" s="15" t="s">
        <v>42</v>
      </c>
      <c r="I11" s="16">
        <f>SUM(I8:I10)</f>
        <v>6561.9299999999994</v>
      </c>
      <c r="J11" s="16">
        <f>SUM(J8:J10)</f>
        <v>138.47</v>
      </c>
      <c r="K11" s="16">
        <v>0</v>
      </c>
      <c r="L11" s="34" t="e">
        <f>SUM(M8:M10)</f>
        <v>#VALUE!</v>
      </c>
      <c r="M11" s="93" t="e">
        <f>SUM(M8:M10)</f>
        <v>#VALUE!</v>
      </c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x14ac:dyDescent="0.3">
      <c r="A19" s="1"/>
      <c r="B19" s="1"/>
      <c r="C19" s="1" t="s">
        <v>73</v>
      </c>
      <c r="D19" s="1"/>
      <c r="E19" s="1"/>
      <c r="F19" s="1"/>
      <c r="G19" s="1"/>
      <c r="H19" s="17"/>
      <c r="I19" s="18" t="s">
        <v>74</v>
      </c>
      <c r="J19" s="18"/>
      <c r="K19" s="18"/>
      <c r="L19" s="18"/>
      <c r="M19" s="19"/>
      <c r="N19" s="1"/>
      <c r="O19" s="1"/>
    </row>
    <row r="20" spans="1:15" x14ac:dyDescent="0.25">
      <c r="A20" s="1"/>
      <c r="B20" s="1"/>
      <c r="C20" s="1" t="s">
        <v>45</v>
      </c>
      <c r="D20" s="1"/>
      <c r="E20" s="1"/>
      <c r="F20" s="1"/>
      <c r="G20" s="1"/>
      <c r="H20" s="1"/>
      <c r="I20" s="1" t="s">
        <v>46</v>
      </c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 t="s">
        <v>47</v>
      </c>
      <c r="D21" s="1"/>
      <c r="E21" s="1"/>
      <c r="F21" s="1"/>
      <c r="G21" s="1"/>
      <c r="H21" s="1"/>
      <c r="I21" s="1" t="s">
        <v>75</v>
      </c>
      <c r="J21" s="1"/>
      <c r="K21" s="1"/>
      <c r="L21" s="1"/>
      <c r="M21" s="1"/>
      <c r="N21" s="1"/>
      <c r="O21" s="1"/>
    </row>
  </sheetData>
  <mergeCells count="8">
    <mergeCell ref="E7:G7"/>
    <mergeCell ref="N7:O7"/>
    <mergeCell ref="E8:G8"/>
    <mergeCell ref="E9:G9"/>
    <mergeCell ref="E10:G10"/>
    <mergeCell ref="N8:O8"/>
    <mergeCell ref="N9:O9"/>
    <mergeCell ref="N10:O10"/>
  </mergeCells>
  <pageMargins left="0.76" right="0.75" top="1" bottom="1" header="0.5" footer="0.5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C4" sqref="C4"/>
    </sheetView>
  </sheetViews>
  <sheetFormatPr baseColWidth="10" defaultColWidth="11" defaultRowHeight="15.75" x14ac:dyDescent="0.25"/>
  <cols>
    <col min="1" max="2" width="5.625" customWidth="1"/>
    <col min="3" max="3" width="4.5" customWidth="1"/>
    <col min="4" max="4" width="19.5" customWidth="1"/>
    <col min="5" max="5" width="35.625" customWidth="1"/>
    <col min="6" max="7" width="0" hidden="1" customWidth="1"/>
    <col min="8" max="8" width="19.875" customWidth="1"/>
    <col min="9" max="9" width="10.25" customWidth="1"/>
    <col min="10" max="10" width="8.375" customWidth="1"/>
    <col min="11" max="11" width="7.625" customWidth="1"/>
    <col min="12" max="12" width="9.5" customWidth="1"/>
    <col min="13" max="13" width="10.25" customWidth="1"/>
    <col min="14" max="14" width="22.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5" x14ac:dyDescent="0.4">
      <c r="A2" s="1"/>
      <c r="B2" s="1"/>
      <c r="C2" s="1"/>
      <c r="D2" s="1"/>
      <c r="E2" s="114" t="s">
        <v>76</v>
      </c>
      <c r="F2" s="1"/>
      <c r="G2" s="2" t="s">
        <v>76</v>
      </c>
      <c r="H2" s="2"/>
      <c r="I2" s="1"/>
      <c r="J2" s="1"/>
      <c r="K2" s="1"/>
      <c r="L2" s="1"/>
      <c r="M2" s="1"/>
      <c r="N2" s="1"/>
    </row>
    <row r="3" spans="1:14" ht="19.5" x14ac:dyDescent="0.4">
      <c r="A3" s="3"/>
      <c r="B3" s="3"/>
      <c r="C3" s="3" t="s">
        <v>317</v>
      </c>
      <c r="D3" s="3"/>
      <c r="E3" s="3"/>
      <c r="F3" s="3"/>
      <c r="G3" s="3"/>
      <c r="H3" s="3"/>
      <c r="I3" s="3"/>
      <c r="J3" s="3"/>
      <c r="K3" s="3"/>
      <c r="L3" s="3"/>
      <c r="M3" s="4"/>
      <c r="N3" s="1"/>
    </row>
    <row r="4" spans="1:14" ht="19.5" x14ac:dyDescent="0.4">
      <c r="A4" s="3"/>
      <c r="B4" s="3"/>
      <c r="C4" s="3" t="s">
        <v>49</v>
      </c>
      <c r="D4" s="3"/>
      <c r="E4" s="3"/>
      <c r="F4" s="3"/>
      <c r="G4" s="3"/>
      <c r="H4" s="3"/>
      <c r="I4" s="3"/>
      <c r="J4" s="3"/>
      <c r="K4" s="3"/>
      <c r="L4" s="3"/>
      <c r="M4" s="4"/>
      <c r="N4" s="1"/>
    </row>
    <row r="5" spans="1:14" ht="19.5" x14ac:dyDescent="0.4">
      <c r="A5" s="3"/>
      <c r="B5" s="3"/>
      <c r="C5" s="3" t="s">
        <v>0</v>
      </c>
      <c r="D5" s="3"/>
      <c r="E5" s="113" t="s">
        <v>50</v>
      </c>
      <c r="F5" s="3" t="s">
        <v>50</v>
      </c>
      <c r="G5" s="3"/>
      <c r="H5" s="3"/>
      <c r="I5" s="3"/>
      <c r="J5" s="3"/>
      <c r="K5" s="3"/>
      <c r="L5" s="3"/>
      <c r="M5" s="4"/>
      <c r="N5" s="1"/>
    </row>
    <row r="6" spans="1:14" ht="15.75" customHeight="1" x14ac:dyDescent="0.25">
      <c r="A6" s="5" t="s">
        <v>1</v>
      </c>
      <c r="B6" s="6" t="s">
        <v>2</v>
      </c>
      <c r="C6" s="6" t="s">
        <v>3</v>
      </c>
      <c r="D6" s="7" t="s">
        <v>4</v>
      </c>
      <c r="E6" s="139" t="s">
        <v>5</v>
      </c>
      <c r="F6" s="140"/>
      <c r="G6" s="141"/>
      <c r="H6" s="7" t="s">
        <v>6</v>
      </c>
      <c r="I6" s="7" t="s">
        <v>7</v>
      </c>
      <c r="J6" s="7" t="s">
        <v>8</v>
      </c>
      <c r="K6" s="7" t="s">
        <v>9</v>
      </c>
      <c r="L6" s="7" t="s">
        <v>52</v>
      </c>
      <c r="M6" s="85" t="s">
        <v>11</v>
      </c>
      <c r="N6" s="78"/>
    </row>
    <row r="7" spans="1:14" ht="24.95" customHeight="1" x14ac:dyDescent="0.25">
      <c r="A7" s="8">
        <v>1000</v>
      </c>
      <c r="B7" s="9">
        <v>1100</v>
      </c>
      <c r="C7" s="9">
        <v>113</v>
      </c>
      <c r="D7" s="51" t="s">
        <v>77</v>
      </c>
      <c r="E7" s="143" t="s">
        <v>78</v>
      </c>
      <c r="F7" s="143"/>
      <c r="G7" s="143"/>
      <c r="H7" s="97" t="s">
        <v>79</v>
      </c>
      <c r="I7" s="11">
        <v>5561.8</v>
      </c>
      <c r="J7" s="11">
        <v>0</v>
      </c>
      <c r="K7" s="11">
        <v>640.79999999999995</v>
      </c>
      <c r="L7" s="11">
        <f>I7+J7-K7</f>
        <v>4921</v>
      </c>
      <c r="M7" s="102">
        <f>L7*2</f>
        <v>9842</v>
      </c>
      <c r="N7" s="21"/>
    </row>
    <row r="8" spans="1:14" ht="24.95" customHeight="1" x14ac:dyDescent="0.25">
      <c r="A8" s="8">
        <v>1000</v>
      </c>
      <c r="B8" s="9">
        <v>1100</v>
      </c>
      <c r="C8" s="9">
        <v>113</v>
      </c>
      <c r="D8" s="100" t="s">
        <v>80</v>
      </c>
      <c r="E8" s="143" t="s">
        <v>81</v>
      </c>
      <c r="F8" s="143"/>
      <c r="G8" s="143"/>
      <c r="H8" s="98" t="s">
        <v>82</v>
      </c>
      <c r="I8" s="28">
        <v>3823.63</v>
      </c>
      <c r="J8" s="28">
        <v>0</v>
      </c>
      <c r="K8" s="28">
        <v>320.83</v>
      </c>
      <c r="L8" s="28">
        <f t="shared" ref="L8" si="0">I8+J8-K8</f>
        <v>3502.8</v>
      </c>
      <c r="M8" s="102">
        <f>L8*2</f>
        <v>7005.6</v>
      </c>
      <c r="N8" s="21"/>
    </row>
    <row r="9" spans="1:14" ht="24.95" customHeight="1" x14ac:dyDescent="0.25">
      <c r="A9" s="8">
        <v>1000</v>
      </c>
      <c r="B9" s="9">
        <v>1100</v>
      </c>
      <c r="C9" s="9">
        <v>113</v>
      </c>
      <c r="D9" s="32" t="s">
        <v>83</v>
      </c>
      <c r="E9" s="94" t="s">
        <v>84</v>
      </c>
      <c r="F9" s="94" t="s">
        <v>85</v>
      </c>
      <c r="G9" s="95" t="s">
        <v>85</v>
      </c>
      <c r="H9" s="51" t="s">
        <v>86</v>
      </c>
      <c r="I9" s="28">
        <v>2919.58</v>
      </c>
      <c r="J9" s="28">
        <v>0</v>
      </c>
      <c r="K9" s="28">
        <v>68.180000000000007</v>
      </c>
      <c r="L9" s="28">
        <f>I9+J9-K9</f>
        <v>2851.4</v>
      </c>
      <c r="M9" s="102">
        <f t="shared" ref="M9:M16" si="1">L9*2</f>
        <v>5702.8</v>
      </c>
      <c r="N9" s="21"/>
    </row>
    <row r="10" spans="1:14" ht="24.95" customHeight="1" x14ac:dyDescent="0.25">
      <c r="A10" s="8">
        <v>1000</v>
      </c>
      <c r="B10" s="9">
        <v>1100</v>
      </c>
      <c r="C10" s="9">
        <v>113</v>
      </c>
      <c r="D10" s="35" t="s">
        <v>87</v>
      </c>
      <c r="E10" s="143" t="s">
        <v>88</v>
      </c>
      <c r="F10" s="143"/>
      <c r="G10" s="143"/>
      <c r="H10" s="96" t="s">
        <v>89</v>
      </c>
      <c r="I10" s="11">
        <v>2773.57</v>
      </c>
      <c r="J10" s="11">
        <v>0</v>
      </c>
      <c r="K10" s="11">
        <v>52.37</v>
      </c>
      <c r="L10" s="11">
        <f t="shared" ref="L10:L16" si="2">I10+J10-K10</f>
        <v>2721.2000000000003</v>
      </c>
      <c r="M10" s="102">
        <f t="shared" si="1"/>
        <v>5442.4000000000005</v>
      </c>
      <c r="N10" s="21"/>
    </row>
    <row r="11" spans="1:14" ht="24.95" customHeight="1" x14ac:dyDescent="0.25">
      <c r="A11" s="8">
        <v>1000</v>
      </c>
      <c r="B11" s="9">
        <v>1100</v>
      </c>
      <c r="C11" s="9">
        <v>113</v>
      </c>
      <c r="D11" s="100" t="s">
        <v>90</v>
      </c>
      <c r="E11" s="143" t="s">
        <v>91</v>
      </c>
      <c r="F11" s="143"/>
      <c r="G11" s="143"/>
      <c r="H11" s="97" t="s">
        <v>92</v>
      </c>
      <c r="I11" s="11">
        <v>2818.15</v>
      </c>
      <c r="J11" s="11">
        <v>0</v>
      </c>
      <c r="K11" s="11">
        <v>57.15</v>
      </c>
      <c r="L11" s="11">
        <f t="shared" si="2"/>
        <v>2761</v>
      </c>
      <c r="M11" s="102">
        <f t="shared" si="1"/>
        <v>5522</v>
      </c>
      <c r="N11" s="21"/>
    </row>
    <row r="12" spans="1:14" ht="24.95" customHeight="1" x14ac:dyDescent="0.25">
      <c r="A12" s="8">
        <v>1000</v>
      </c>
      <c r="B12" s="9">
        <v>1100</v>
      </c>
      <c r="C12" s="9">
        <v>113</v>
      </c>
      <c r="D12" s="69" t="s">
        <v>93</v>
      </c>
      <c r="E12" s="142" t="s">
        <v>94</v>
      </c>
      <c r="F12" s="142"/>
      <c r="G12" s="142"/>
      <c r="H12" s="97" t="s">
        <v>95</v>
      </c>
      <c r="I12" s="11">
        <v>2983.52</v>
      </c>
      <c r="J12" s="11">
        <v>0</v>
      </c>
      <c r="K12" s="11">
        <v>75.12</v>
      </c>
      <c r="L12" s="11">
        <f t="shared" si="2"/>
        <v>2908.4</v>
      </c>
      <c r="M12" s="102">
        <f t="shared" si="1"/>
        <v>5816.8</v>
      </c>
      <c r="N12" s="21"/>
    </row>
    <row r="13" spans="1:14" ht="24.95" customHeight="1" x14ac:dyDescent="0.25">
      <c r="A13" s="8">
        <v>1000</v>
      </c>
      <c r="B13" s="9">
        <v>1100</v>
      </c>
      <c r="C13" s="9">
        <v>113</v>
      </c>
      <c r="D13" s="49" t="s">
        <v>96</v>
      </c>
      <c r="E13" s="143" t="s">
        <v>97</v>
      </c>
      <c r="F13" s="143"/>
      <c r="G13" s="143"/>
      <c r="H13" s="97" t="s">
        <v>98</v>
      </c>
      <c r="I13" s="11">
        <v>2773.57</v>
      </c>
      <c r="J13" s="11">
        <v>0</v>
      </c>
      <c r="K13" s="11">
        <v>52.37</v>
      </c>
      <c r="L13" s="11">
        <f t="shared" si="2"/>
        <v>2721.2000000000003</v>
      </c>
      <c r="M13" s="102">
        <f t="shared" si="1"/>
        <v>5442.4000000000005</v>
      </c>
      <c r="N13" s="21"/>
    </row>
    <row r="14" spans="1:14" ht="24.95" customHeight="1" x14ac:dyDescent="0.25">
      <c r="A14" s="8">
        <v>1000</v>
      </c>
      <c r="B14" s="9">
        <v>1100</v>
      </c>
      <c r="C14" s="9">
        <v>113</v>
      </c>
      <c r="D14" s="101" t="s">
        <v>99</v>
      </c>
      <c r="E14" s="142" t="s">
        <v>100</v>
      </c>
      <c r="F14" s="142"/>
      <c r="G14" s="142"/>
      <c r="H14" s="97" t="s">
        <v>89</v>
      </c>
      <c r="I14" s="11">
        <v>3395.23</v>
      </c>
      <c r="J14" s="11">
        <v>0</v>
      </c>
      <c r="K14" s="11">
        <v>140.22999999999999</v>
      </c>
      <c r="L14" s="11">
        <f t="shared" si="2"/>
        <v>3255</v>
      </c>
      <c r="M14" s="102">
        <f t="shared" si="1"/>
        <v>6510</v>
      </c>
      <c r="N14" s="21"/>
    </row>
    <row r="15" spans="1:14" ht="24.95" customHeight="1" x14ac:dyDescent="0.25">
      <c r="A15" s="8">
        <v>1000</v>
      </c>
      <c r="B15" s="9">
        <v>1100</v>
      </c>
      <c r="C15" s="9">
        <v>113</v>
      </c>
      <c r="D15" s="101"/>
      <c r="E15" s="142" t="s">
        <v>101</v>
      </c>
      <c r="F15" s="142"/>
      <c r="G15" s="142"/>
      <c r="H15" s="97" t="s">
        <v>102</v>
      </c>
      <c r="I15" s="11">
        <v>4462.45</v>
      </c>
      <c r="J15" s="11">
        <v>0</v>
      </c>
      <c r="K15" s="11">
        <v>427.25</v>
      </c>
      <c r="L15" s="11">
        <f>I15+J15-K15</f>
        <v>4035.2</v>
      </c>
      <c r="M15" s="102">
        <f t="shared" si="1"/>
        <v>8070.4</v>
      </c>
      <c r="N15" s="21"/>
    </row>
    <row r="16" spans="1:14" ht="24.95" customHeight="1" x14ac:dyDescent="0.25">
      <c r="A16" s="8">
        <v>1000</v>
      </c>
      <c r="B16" s="9">
        <v>1100</v>
      </c>
      <c r="C16" s="9">
        <v>113</v>
      </c>
      <c r="D16" s="37" t="s">
        <v>103</v>
      </c>
      <c r="E16" s="144" t="s">
        <v>104</v>
      </c>
      <c r="F16" s="144"/>
      <c r="G16" s="144"/>
      <c r="H16" s="99" t="s">
        <v>92</v>
      </c>
      <c r="I16" s="11">
        <v>2818.15</v>
      </c>
      <c r="J16" s="11">
        <v>0</v>
      </c>
      <c r="K16" s="11">
        <v>57.15</v>
      </c>
      <c r="L16" s="11">
        <f t="shared" si="2"/>
        <v>2761</v>
      </c>
      <c r="M16" s="102">
        <f t="shared" si="1"/>
        <v>5522</v>
      </c>
      <c r="N16" s="9"/>
    </row>
    <row r="17" spans="1:14" ht="16.5" x14ac:dyDescent="0.3">
      <c r="A17" s="1"/>
      <c r="B17" s="1"/>
      <c r="C17" s="1"/>
      <c r="D17" s="1"/>
      <c r="E17" s="1"/>
      <c r="F17" s="1"/>
      <c r="G17" s="1"/>
      <c r="H17" s="15" t="s">
        <v>42</v>
      </c>
      <c r="I17" s="16">
        <f>SUM(I7:I16)</f>
        <v>34329.65</v>
      </c>
      <c r="J17" s="16">
        <f>SUM(J7:J16)</f>
        <v>0</v>
      </c>
      <c r="K17" s="63">
        <f>SUM(K7:K16)</f>
        <v>1891.4499999999998</v>
      </c>
      <c r="L17" s="16">
        <f>SUM(L7:L16)</f>
        <v>32438.200000000004</v>
      </c>
      <c r="M17" s="103">
        <f>M8+M9+M10+M11+M12+M13+M14+M15+M16</f>
        <v>55034.400000000001</v>
      </c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6.5" x14ac:dyDescent="0.3">
      <c r="A23" s="1"/>
      <c r="B23" s="1"/>
      <c r="C23" s="1" t="s">
        <v>73</v>
      </c>
      <c r="D23" s="1"/>
      <c r="E23" s="1"/>
      <c r="F23" s="1"/>
      <c r="G23" s="1"/>
      <c r="H23" s="17"/>
      <c r="I23" s="18" t="s">
        <v>74</v>
      </c>
      <c r="J23" s="18"/>
      <c r="K23" s="18"/>
      <c r="L23" s="19"/>
      <c r="M23" s="1"/>
      <c r="N23" s="1"/>
    </row>
    <row r="24" spans="1:14" x14ac:dyDescent="0.25">
      <c r="A24" s="1"/>
      <c r="B24" s="1"/>
      <c r="C24" s="1" t="s">
        <v>45</v>
      </c>
      <c r="D24" s="1"/>
      <c r="E24" s="1"/>
      <c r="F24" s="1"/>
      <c r="G24" s="1"/>
      <c r="H24" s="1"/>
      <c r="I24" s="1" t="s">
        <v>46</v>
      </c>
      <c r="J24" s="1"/>
      <c r="K24" s="1"/>
      <c r="L24" s="1"/>
      <c r="M24" s="1"/>
      <c r="N24" s="1"/>
    </row>
    <row r="25" spans="1:14" x14ac:dyDescent="0.25">
      <c r="A25" s="1"/>
      <c r="B25" s="1"/>
      <c r="C25" s="1" t="s">
        <v>47</v>
      </c>
      <c r="D25" s="1"/>
      <c r="E25" s="1"/>
      <c r="F25" s="1"/>
      <c r="G25" s="1"/>
      <c r="H25" s="1"/>
      <c r="I25" s="1" t="s">
        <v>75</v>
      </c>
      <c r="J25" s="1"/>
      <c r="K25" s="1"/>
      <c r="L25" s="1"/>
      <c r="M25" s="1"/>
      <c r="N25" s="1"/>
    </row>
  </sheetData>
  <mergeCells count="10">
    <mergeCell ref="E11:G11"/>
    <mergeCell ref="E6:G6"/>
    <mergeCell ref="E7:G7"/>
    <mergeCell ref="E10:G10"/>
    <mergeCell ref="E8:G8"/>
    <mergeCell ref="E12:G12"/>
    <mergeCell ref="E13:G13"/>
    <mergeCell ref="E14:G14"/>
    <mergeCell ref="E16:G16"/>
    <mergeCell ref="E15:G15"/>
  </mergeCells>
  <pageMargins left="0.44" right="0.55118110236220474" top="0.69" bottom="0.62" header="0.51181102362204722" footer="0.51181102362204722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3" sqref="B3"/>
    </sheetView>
  </sheetViews>
  <sheetFormatPr baseColWidth="10" defaultColWidth="11" defaultRowHeight="15.75" x14ac:dyDescent="0.25"/>
  <cols>
    <col min="1" max="1" width="5.625" customWidth="1"/>
    <col min="2" max="2" width="5" customWidth="1"/>
    <col min="3" max="3" width="4.125" customWidth="1"/>
    <col min="4" max="4" width="18.5" customWidth="1"/>
    <col min="7" max="7" width="9.375" customWidth="1"/>
    <col min="8" max="8" width="13.5" customWidth="1"/>
    <col min="9" max="9" width="8.75" customWidth="1"/>
    <col min="10" max="10" width="9" customWidth="1"/>
    <col min="11" max="12" width="8.5" customWidth="1"/>
    <col min="13" max="13" width="10.25" customWidth="1"/>
    <col min="15" max="15" width="22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6.5" x14ac:dyDescent="0.25">
      <c r="A2" s="1"/>
      <c r="B2" s="1"/>
      <c r="C2" s="1"/>
      <c r="D2" s="1"/>
      <c r="E2" s="1"/>
      <c r="F2" s="1"/>
      <c r="G2" s="2" t="s">
        <v>200</v>
      </c>
      <c r="H2" s="2"/>
      <c r="I2" s="1"/>
      <c r="J2" s="1"/>
      <c r="K2" s="1"/>
      <c r="L2" s="1"/>
      <c r="M2" s="1"/>
      <c r="N2" s="1"/>
      <c r="O2" s="1"/>
    </row>
    <row r="3" spans="1:15" ht="19.5" x14ac:dyDescent="0.4">
      <c r="A3" s="3"/>
      <c r="B3" s="3" t="s">
        <v>317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1"/>
      <c r="O3" s="1"/>
    </row>
    <row r="4" spans="1:15" ht="19.5" x14ac:dyDescent="0.4">
      <c r="A4" s="3"/>
      <c r="B4" s="3" t="s">
        <v>49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1"/>
      <c r="O4" s="1"/>
    </row>
    <row r="5" spans="1:15" ht="19.5" x14ac:dyDescent="0.4">
      <c r="A5" s="3"/>
      <c r="B5" s="3" t="s">
        <v>0</v>
      </c>
      <c r="C5" s="3"/>
      <c r="D5" s="3"/>
      <c r="E5" s="3" t="s">
        <v>50</v>
      </c>
      <c r="F5" s="3"/>
      <c r="G5" s="3"/>
      <c r="H5" s="3"/>
      <c r="I5" s="3"/>
      <c r="J5" s="3"/>
      <c r="K5" s="3"/>
      <c r="L5" s="3"/>
      <c r="M5" s="4"/>
      <c r="N5" s="1"/>
      <c r="O5" s="1"/>
    </row>
    <row r="6" spans="1:15" x14ac:dyDescent="0.25">
      <c r="A6" s="5" t="s">
        <v>1</v>
      </c>
      <c r="B6" s="6" t="s">
        <v>1</v>
      </c>
      <c r="C6" s="6" t="s">
        <v>3</v>
      </c>
      <c r="D6" s="7" t="s">
        <v>4</v>
      </c>
      <c r="E6" s="139" t="s">
        <v>5</v>
      </c>
      <c r="F6" s="140"/>
      <c r="G6" s="141"/>
      <c r="H6" s="7" t="s">
        <v>6</v>
      </c>
      <c r="I6" s="7" t="s">
        <v>7</v>
      </c>
      <c r="J6" s="7" t="s">
        <v>8</v>
      </c>
      <c r="K6" s="7" t="s">
        <v>9</v>
      </c>
      <c r="L6" s="7" t="s">
        <v>52</v>
      </c>
      <c r="M6" s="7" t="s">
        <v>11</v>
      </c>
      <c r="N6" s="139" t="s">
        <v>53</v>
      </c>
      <c r="O6" s="141"/>
    </row>
    <row r="7" spans="1:15" ht="24.95" customHeight="1" x14ac:dyDescent="0.25">
      <c r="A7" s="8">
        <v>1000</v>
      </c>
      <c r="B7" s="9">
        <v>1100</v>
      </c>
      <c r="C7" s="9">
        <v>113</v>
      </c>
      <c r="D7" s="71"/>
      <c r="E7" s="135" t="s">
        <v>201</v>
      </c>
      <c r="F7" s="136"/>
      <c r="G7" s="137"/>
      <c r="H7" s="14" t="s">
        <v>202</v>
      </c>
      <c r="I7" s="11">
        <v>729.7</v>
      </c>
      <c r="J7" s="11">
        <v>165.1</v>
      </c>
      <c r="K7" s="11">
        <v>0</v>
      </c>
      <c r="L7" s="11">
        <f t="shared" ref="L7:L15" si="0">I7+J7-K7</f>
        <v>894.80000000000007</v>
      </c>
      <c r="M7" s="92">
        <f t="shared" ref="M7:M15" si="1">L7*2</f>
        <v>1789.6000000000001</v>
      </c>
      <c r="N7" s="20"/>
      <c r="O7" s="21"/>
    </row>
    <row r="8" spans="1:15" ht="24.95" customHeight="1" x14ac:dyDescent="0.25">
      <c r="A8" s="8">
        <v>1000</v>
      </c>
      <c r="B8" s="9">
        <v>1100</v>
      </c>
      <c r="C8" s="9">
        <v>113</v>
      </c>
      <c r="D8" s="51"/>
      <c r="E8" s="135" t="s">
        <v>203</v>
      </c>
      <c r="F8" s="136"/>
      <c r="G8" s="137"/>
      <c r="H8" s="25" t="s">
        <v>204</v>
      </c>
      <c r="I8" s="26">
        <v>583.22</v>
      </c>
      <c r="J8" s="11">
        <v>174.58</v>
      </c>
      <c r="K8" s="11">
        <v>0</v>
      </c>
      <c r="L8" s="11">
        <f t="shared" si="0"/>
        <v>757.80000000000007</v>
      </c>
      <c r="M8" s="92">
        <f t="shared" si="1"/>
        <v>1515.6000000000001</v>
      </c>
      <c r="N8" s="20"/>
      <c r="O8" s="21"/>
    </row>
    <row r="9" spans="1:15" ht="24.95" customHeight="1" x14ac:dyDescent="0.25">
      <c r="A9" s="8">
        <v>1000</v>
      </c>
      <c r="B9" s="9">
        <v>1100</v>
      </c>
      <c r="C9" s="9">
        <v>113</v>
      </c>
      <c r="D9" s="51"/>
      <c r="E9" s="135" t="s">
        <v>205</v>
      </c>
      <c r="F9" s="136"/>
      <c r="G9" s="137"/>
      <c r="H9" s="25" t="s">
        <v>206</v>
      </c>
      <c r="I9" s="26">
        <v>583.22</v>
      </c>
      <c r="J9" s="11">
        <v>174.58</v>
      </c>
      <c r="K9" s="11">
        <v>0</v>
      </c>
      <c r="L9" s="11">
        <f t="shared" si="0"/>
        <v>757.80000000000007</v>
      </c>
      <c r="M9" s="92">
        <f t="shared" si="1"/>
        <v>1515.6000000000001</v>
      </c>
      <c r="N9" s="20"/>
      <c r="O9" s="21"/>
    </row>
    <row r="10" spans="1:15" ht="24.95" customHeight="1" x14ac:dyDescent="0.25">
      <c r="A10" s="8">
        <v>1000</v>
      </c>
      <c r="B10" s="9">
        <v>1100</v>
      </c>
      <c r="C10" s="9">
        <v>113</v>
      </c>
      <c r="D10" s="62" t="s">
        <v>207</v>
      </c>
      <c r="E10" s="135" t="s">
        <v>208</v>
      </c>
      <c r="F10" s="136"/>
      <c r="G10" s="137"/>
      <c r="H10" s="25" t="s">
        <v>209</v>
      </c>
      <c r="I10" s="26">
        <v>583.22</v>
      </c>
      <c r="J10" s="11">
        <v>174.58</v>
      </c>
      <c r="K10" s="11">
        <v>0</v>
      </c>
      <c r="L10" s="11">
        <f t="shared" si="0"/>
        <v>757.80000000000007</v>
      </c>
      <c r="M10" s="92">
        <f t="shared" si="1"/>
        <v>1515.6000000000001</v>
      </c>
      <c r="N10" s="20"/>
      <c r="O10" s="21"/>
    </row>
    <row r="11" spans="1:15" ht="24.95" customHeight="1" x14ac:dyDescent="0.25">
      <c r="A11" s="8">
        <v>1000</v>
      </c>
      <c r="B11" s="9">
        <v>1100</v>
      </c>
      <c r="C11" s="9">
        <v>113</v>
      </c>
      <c r="D11" s="71"/>
      <c r="E11" s="135" t="s">
        <v>210</v>
      </c>
      <c r="F11" s="136"/>
      <c r="G11" s="137"/>
      <c r="H11" s="25" t="s">
        <v>211</v>
      </c>
      <c r="I11" s="26">
        <v>583.22</v>
      </c>
      <c r="J11" s="11">
        <v>174.58</v>
      </c>
      <c r="K11" s="11">
        <v>0</v>
      </c>
      <c r="L11" s="11">
        <f t="shared" si="0"/>
        <v>757.80000000000007</v>
      </c>
      <c r="M11" s="92">
        <f t="shared" si="1"/>
        <v>1515.6000000000001</v>
      </c>
      <c r="N11" s="20"/>
      <c r="O11" s="21"/>
    </row>
    <row r="12" spans="1:15" ht="24.95" customHeight="1" x14ac:dyDescent="0.25">
      <c r="A12" s="8">
        <v>1000</v>
      </c>
      <c r="B12" s="9">
        <v>1100</v>
      </c>
      <c r="C12" s="9">
        <v>113</v>
      </c>
      <c r="D12" s="71"/>
      <c r="E12" s="132" t="s">
        <v>212</v>
      </c>
      <c r="F12" s="133"/>
      <c r="G12" s="134"/>
      <c r="H12" s="25" t="s">
        <v>213</v>
      </c>
      <c r="I12" s="26">
        <v>583.22</v>
      </c>
      <c r="J12" s="11">
        <v>174.58</v>
      </c>
      <c r="K12" s="11">
        <v>0</v>
      </c>
      <c r="L12" s="11">
        <f t="shared" si="0"/>
        <v>757.80000000000007</v>
      </c>
      <c r="M12" s="92">
        <f t="shared" si="1"/>
        <v>1515.6000000000001</v>
      </c>
      <c r="N12" s="12"/>
      <c r="O12" s="9"/>
    </row>
    <row r="13" spans="1:15" ht="24.95" customHeight="1" x14ac:dyDescent="0.25">
      <c r="A13" s="8">
        <v>1000</v>
      </c>
      <c r="B13" s="9">
        <v>1100</v>
      </c>
      <c r="C13" s="9">
        <v>113</v>
      </c>
      <c r="D13" s="71"/>
      <c r="E13" s="135" t="s">
        <v>214</v>
      </c>
      <c r="F13" s="136"/>
      <c r="G13" s="137"/>
      <c r="H13" s="25" t="s">
        <v>215</v>
      </c>
      <c r="I13" s="26">
        <v>583.22</v>
      </c>
      <c r="J13" s="11">
        <v>174.58</v>
      </c>
      <c r="K13" s="11">
        <v>0</v>
      </c>
      <c r="L13" s="11">
        <f t="shared" si="0"/>
        <v>757.80000000000007</v>
      </c>
      <c r="M13" s="92">
        <f t="shared" si="1"/>
        <v>1515.6000000000001</v>
      </c>
      <c r="N13" s="12"/>
      <c r="O13" s="9"/>
    </row>
    <row r="14" spans="1:15" ht="24.95" customHeight="1" x14ac:dyDescent="0.25">
      <c r="A14" s="8">
        <v>1000</v>
      </c>
      <c r="B14" s="9">
        <v>1100</v>
      </c>
      <c r="C14" s="9">
        <v>113</v>
      </c>
      <c r="D14" s="37"/>
      <c r="E14" s="132" t="s">
        <v>216</v>
      </c>
      <c r="F14" s="133"/>
      <c r="G14" s="134"/>
      <c r="H14" s="25" t="s">
        <v>217</v>
      </c>
      <c r="I14" s="26">
        <v>583.22</v>
      </c>
      <c r="J14" s="11">
        <v>174.58</v>
      </c>
      <c r="K14" s="11">
        <v>0</v>
      </c>
      <c r="L14" s="11">
        <f t="shared" si="0"/>
        <v>757.80000000000007</v>
      </c>
      <c r="M14" s="92">
        <f t="shared" si="1"/>
        <v>1515.6000000000001</v>
      </c>
      <c r="N14" s="12"/>
      <c r="O14" s="9"/>
    </row>
    <row r="15" spans="1:15" ht="24.95" customHeight="1" x14ac:dyDescent="0.25">
      <c r="A15" s="8">
        <v>1000</v>
      </c>
      <c r="B15" s="9">
        <v>1100</v>
      </c>
      <c r="C15" s="9">
        <v>113</v>
      </c>
      <c r="D15" s="37"/>
      <c r="E15" s="132" t="s">
        <v>218</v>
      </c>
      <c r="F15" s="133"/>
      <c r="G15" s="134"/>
      <c r="H15" s="25" t="s">
        <v>219</v>
      </c>
      <c r="I15" s="26">
        <v>583.22</v>
      </c>
      <c r="J15" s="11">
        <v>174.58</v>
      </c>
      <c r="K15" s="11">
        <v>0</v>
      </c>
      <c r="L15" s="11">
        <f t="shared" si="0"/>
        <v>757.80000000000007</v>
      </c>
      <c r="M15" s="92">
        <f t="shared" si="1"/>
        <v>1515.6000000000001</v>
      </c>
      <c r="N15" s="12"/>
      <c r="O15" s="9"/>
    </row>
    <row r="16" spans="1:15" ht="16.5" x14ac:dyDescent="0.3">
      <c r="A16" s="1"/>
      <c r="B16" s="1"/>
      <c r="C16" s="1"/>
      <c r="D16" s="1"/>
      <c r="E16" s="1"/>
      <c r="F16" s="1"/>
      <c r="G16" s="1"/>
      <c r="H16" s="15" t="s">
        <v>42</v>
      </c>
      <c r="I16" s="16">
        <f>SUM(I7:I15)</f>
        <v>5395.4600000000009</v>
      </c>
      <c r="J16" s="16">
        <f>SUM(J7:J15)</f>
        <v>1561.7399999999998</v>
      </c>
      <c r="K16" s="16">
        <v>0</v>
      </c>
      <c r="L16" s="16">
        <f>SUM(L7:L15)</f>
        <v>6957.2000000000007</v>
      </c>
      <c r="M16" s="93">
        <f>M7+M8+M9+M10+M11+M12+M13+M14+M15</f>
        <v>13914.400000000001</v>
      </c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 t="s">
        <v>43</v>
      </c>
      <c r="D19" s="1"/>
      <c r="E19" s="1"/>
      <c r="F19" s="1"/>
      <c r="G19" s="1"/>
      <c r="H19" s="1"/>
      <c r="I19" s="1" t="s">
        <v>44</v>
      </c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 t="s">
        <v>45</v>
      </c>
      <c r="D20" s="1"/>
      <c r="E20" s="1"/>
      <c r="F20" s="1"/>
      <c r="G20" s="1"/>
      <c r="H20" s="1"/>
      <c r="I20" s="1" t="s">
        <v>46</v>
      </c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 t="s">
        <v>47</v>
      </c>
      <c r="D21" s="1"/>
      <c r="E21" s="1"/>
      <c r="F21" s="1"/>
      <c r="G21" s="1"/>
      <c r="H21" s="1"/>
      <c r="I21" s="1" t="s">
        <v>75</v>
      </c>
      <c r="J21" s="1"/>
      <c r="K21" s="1"/>
      <c r="L21" s="1"/>
      <c r="M21" s="1"/>
      <c r="N21" s="1"/>
      <c r="O21" s="1"/>
    </row>
  </sheetData>
  <mergeCells count="11">
    <mergeCell ref="E10:G10"/>
    <mergeCell ref="E6:G6"/>
    <mergeCell ref="N6:O6"/>
    <mergeCell ref="E7:G7"/>
    <mergeCell ref="E8:G8"/>
    <mergeCell ref="E9:G9"/>
    <mergeCell ref="E11:G11"/>
    <mergeCell ref="E12:G12"/>
    <mergeCell ref="E13:G13"/>
    <mergeCell ref="E14:G14"/>
    <mergeCell ref="E15:G15"/>
  </mergeCells>
  <pageMargins left="0.74803149606299213" right="0.74803149606299213" top="0.98425196850393704" bottom="0.98425196850393704" header="0.51181102362204722" footer="0.51181102362204722"/>
  <pageSetup paperSize="5" scale="9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4" workbookViewId="0">
      <selection activeCell="E14" sqref="E14:G14"/>
    </sheetView>
  </sheetViews>
  <sheetFormatPr baseColWidth="10" defaultColWidth="11" defaultRowHeight="15.75" x14ac:dyDescent="0.25"/>
  <cols>
    <col min="1" max="1" width="5.75" customWidth="1"/>
    <col min="2" max="2" width="4.75" customWidth="1"/>
    <col min="3" max="3" width="5" customWidth="1"/>
    <col min="4" max="4" width="18.75" customWidth="1"/>
    <col min="7" max="7" width="9.5" customWidth="1"/>
    <col min="8" max="8" width="13.25" customWidth="1"/>
    <col min="9" max="9" width="10.125" customWidth="1"/>
    <col min="10" max="10" width="8.375" customWidth="1"/>
    <col min="11" max="11" width="6.875" customWidth="1"/>
    <col min="14" max="14" width="14.625" customWidth="1"/>
    <col min="15" max="15" width="15.75" customWidth="1"/>
    <col min="16" max="16" width="27.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.5" x14ac:dyDescent="0.4">
      <c r="A2" s="1"/>
      <c r="B2" s="1"/>
      <c r="C2" s="1"/>
      <c r="D2" s="1"/>
      <c r="E2" s="1"/>
      <c r="F2" s="1"/>
      <c r="G2" s="115" t="s">
        <v>137</v>
      </c>
      <c r="H2" s="2"/>
      <c r="I2" s="1"/>
      <c r="J2" s="1"/>
      <c r="K2" s="1"/>
      <c r="L2" s="1"/>
      <c r="M2" s="1"/>
      <c r="N2" s="1"/>
      <c r="O2" s="1"/>
      <c r="P2" s="1"/>
    </row>
    <row r="3" spans="1:16" ht="19.5" x14ac:dyDescent="0.4">
      <c r="A3" s="3"/>
      <c r="B3" s="3"/>
      <c r="C3" s="3" t="s">
        <v>317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"/>
    </row>
    <row r="4" spans="1:16" ht="19.5" x14ac:dyDescent="0.4">
      <c r="A4" s="3"/>
      <c r="B4" s="3"/>
      <c r="C4" s="3"/>
      <c r="D4" s="3" t="s">
        <v>49</v>
      </c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1"/>
    </row>
    <row r="5" spans="1:16" ht="19.5" x14ac:dyDescent="0.4">
      <c r="A5" s="3"/>
      <c r="B5" s="3"/>
      <c r="C5" s="3" t="s">
        <v>0</v>
      </c>
      <c r="D5" s="3"/>
      <c r="E5" s="3"/>
      <c r="F5" s="3" t="s">
        <v>50</v>
      </c>
      <c r="G5" s="3"/>
      <c r="H5" s="3"/>
      <c r="I5" s="3"/>
      <c r="J5" s="3"/>
      <c r="K5" s="3"/>
      <c r="L5" s="3"/>
      <c r="M5" s="3"/>
      <c r="N5" s="3"/>
      <c r="O5" s="4"/>
      <c r="P5" s="1"/>
    </row>
    <row r="6" spans="1:16" x14ac:dyDescent="0.25">
      <c r="A6" s="5" t="s">
        <v>1</v>
      </c>
      <c r="B6" s="6" t="s">
        <v>2</v>
      </c>
      <c r="C6" s="6" t="s">
        <v>3</v>
      </c>
      <c r="D6" s="7" t="s">
        <v>4</v>
      </c>
      <c r="E6" s="139" t="s">
        <v>5</v>
      </c>
      <c r="F6" s="140"/>
      <c r="G6" s="141"/>
      <c r="H6" s="7" t="s">
        <v>6</v>
      </c>
      <c r="I6" s="7" t="s">
        <v>7</v>
      </c>
      <c r="J6" s="7" t="s">
        <v>8</v>
      </c>
      <c r="K6" s="7" t="s">
        <v>9</v>
      </c>
      <c r="L6" s="7" t="s">
        <v>42</v>
      </c>
      <c r="M6" s="76" t="s">
        <v>11</v>
      </c>
      <c r="N6" s="139" t="s">
        <v>53</v>
      </c>
      <c r="O6" s="141"/>
    </row>
    <row r="7" spans="1:16" ht="30" customHeight="1" x14ac:dyDescent="0.25">
      <c r="A7" s="8">
        <v>1000</v>
      </c>
      <c r="B7" s="9">
        <v>1100</v>
      </c>
      <c r="C7" s="9">
        <v>113</v>
      </c>
      <c r="D7" s="23" t="s">
        <v>138</v>
      </c>
      <c r="E7" s="132" t="s">
        <v>139</v>
      </c>
      <c r="F7" s="133"/>
      <c r="G7" s="134"/>
      <c r="H7" s="9" t="s">
        <v>140</v>
      </c>
      <c r="I7" s="11">
        <v>3157.4</v>
      </c>
      <c r="J7" s="11">
        <v>0</v>
      </c>
      <c r="K7" s="11">
        <v>114.4</v>
      </c>
      <c r="L7" s="11">
        <f>I7+J7-K7</f>
        <v>3043</v>
      </c>
      <c r="M7" s="56">
        <f t="shared" ref="M7:M13" si="0">L7*2</f>
        <v>6086</v>
      </c>
      <c r="N7" s="12"/>
      <c r="O7" s="9"/>
    </row>
    <row r="8" spans="1:16" ht="30" customHeight="1" x14ac:dyDescent="0.25">
      <c r="A8" s="8">
        <v>1000</v>
      </c>
      <c r="B8" s="9">
        <v>1100</v>
      </c>
      <c r="C8" s="9">
        <v>113</v>
      </c>
      <c r="D8" s="9" t="s">
        <v>141</v>
      </c>
      <c r="E8" s="132" t="s">
        <v>142</v>
      </c>
      <c r="F8" s="133"/>
      <c r="G8" s="134"/>
      <c r="H8" s="9" t="s">
        <v>86</v>
      </c>
      <c r="I8" s="11">
        <v>2488.0300000000002</v>
      </c>
      <c r="J8" s="11">
        <v>0</v>
      </c>
      <c r="K8" s="11">
        <v>6.43</v>
      </c>
      <c r="L8" s="11">
        <f t="shared" ref="L8:L13" si="1">I8+J8-K8</f>
        <v>2481.6000000000004</v>
      </c>
      <c r="M8" s="56">
        <f t="shared" si="0"/>
        <v>4963.2000000000007</v>
      </c>
      <c r="N8" s="12"/>
      <c r="O8" s="9"/>
    </row>
    <row r="9" spans="1:16" ht="30" customHeight="1" x14ac:dyDescent="0.25">
      <c r="A9" s="8">
        <v>1000</v>
      </c>
      <c r="B9" s="9">
        <v>1100</v>
      </c>
      <c r="C9" s="9">
        <v>113</v>
      </c>
      <c r="D9" s="9" t="s">
        <v>143</v>
      </c>
      <c r="E9" s="132" t="s">
        <v>144</v>
      </c>
      <c r="F9" s="133"/>
      <c r="G9" s="134"/>
      <c r="H9" s="9" t="s">
        <v>145</v>
      </c>
      <c r="I9" s="11">
        <v>2488.0300000000002</v>
      </c>
      <c r="J9" s="11">
        <v>0</v>
      </c>
      <c r="K9" s="11">
        <v>6.43</v>
      </c>
      <c r="L9" s="11">
        <f t="shared" si="1"/>
        <v>2481.6000000000004</v>
      </c>
      <c r="M9" s="56">
        <f t="shared" si="0"/>
        <v>4963.2000000000007</v>
      </c>
      <c r="N9" s="12"/>
      <c r="O9" s="9"/>
    </row>
    <row r="10" spans="1:16" ht="30" customHeight="1" x14ac:dyDescent="0.25">
      <c r="A10" s="8">
        <v>1000</v>
      </c>
      <c r="B10" s="9">
        <v>1100</v>
      </c>
      <c r="C10" s="9">
        <v>113</v>
      </c>
      <c r="D10" s="9" t="s">
        <v>146</v>
      </c>
      <c r="E10" s="73" t="s">
        <v>147</v>
      </c>
      <c r="F10" s="74"/>
      <c r="G10" s="75"/>
      <c r="H10" s="9" t="s">
        <v>148</v>
      </c>
      <c r="I10" s="11">
        <v>2183.42</v>
      </c>
      <c r="J10" s="11">
        <v>55.18</v>
      </c>
      <c r="K10" s="11">
        <v>0</v>
      </c>
      <c r="L10" s="11">
        <f>I10+J10-K10</f>
        <v>2238.6</v>
      </c>
      <c r="M10" s="56">
        <f t="shared" si="0"/>
        <v>4477.2</v>
      </c>
      <c r="N10" s="12"/>
      <c r="O10" s="9"/>
    </row>
    <row r="11" spans="1:16" ht="30" customHeight="1" x14ac:dyDescent="0.25">
      <c r="A11" s="8">
        <v>1000</v>
      </c>
      <c r="B11" s="9">
        <v>1100</v>
      </c>
      <c r="C11" s="9">
        <v>113</v>
      </c>
      <c r="D11" s="9" t="s">
        <v>149</v>
      </c>
      <c r="E11" s="132" t="s">
        <v>150</v>
      </c>
      <c r="F11" s="133"/>
      <c r="G11" s="134"/>
      <c r="H11" s="9" t="s">
        <v>151</v>
      </c>
      <c r="I11" s="11">
        <v>2506.9299999999998</v>
      </c>
      <c r="J11" s="11">
        <v>0</v>
      </c>
      <c r="K11" s="11">
        <v>8.33</v>
      </c>
      <c r="L11" s="11">
        <f t="shared" si="1"/>
        <v>2498.6</v>
      </c>
      <c r="M11" s="56">
        <f t="shared" si="0"/>
        <v>4997.2</v>
      </c>
      <c r="N11" s="12"/>
      <c r="O11" s="9"/>
    </row>
    <row r="12" spans="1:16" ht="30" customHeight="1" x14ac:dyDescent="0.25">
      <c r="A12" s="8">
        <v>1000</v>
      </c>
      <c r="B12" s="9">
        <v>1100</v>
      </c>
      <c r="C12" s="9">
        <v>113</v>
      </c>
      <c r="D12" s="9" t="s">
        <v>152</v>
      </c>
      <c r="E12" s="132" t="s">
        <v>153</v>
      </c>
      <c r="F12" s="133"/>
      <c r="G12" s="134"/>
      <c r="H12" s="9" t="s">
        <v>154</v>
      </c>
      <c r="I12" s="11">
        <v>2729.95</v>
      </c>
      <c r="J12" s="11">
        <v>0</v>
      </c>
      <c r="K12" s="11">
        <v>47.55</v>
      </c>
      <c r="L12" s="11">
        <f t="shared" si="1"/>
        <v>2682.3999999999996</v>
      </c>
      <c r="M12" s="56">
        <f t="shared" si="0"/>
        <v>5364.7999999999993</v>
      </c>
      <c r="N12" s="12"/>
      <c r="O12" s="9"/>
    </row>
    <row r="13" spans="1:16" ht="30" customHeight="1" x14ac:dyDescent="0.25">
      <c r="A13" s="8">
        <v>1000</v>
      </c>
      <c r="B13" s="9">
        <v>1100</v>
      </c>
      <c r="C13" s="9">
        <v>113</v>
      </c>
      <c r="D13" s="9" t="s">
        <v>155</v>
      </c>
      <c r="E13" s="132" t="s">
        <v>156</v>
      </c>
      <c r="F13" s="133"/>
      <c r="G13" s="134"/>
      <c r="H13" s="70" t="s">
        <v>157</v>
      </c>
      <c r="I13" s="11">
        <v>2506.9299999999998</v>
      </c>
      <c r="J13" s="11">
        <v>0</v>
      </c>
      <c r="K13" s="11">
        <v>8.33</v>
      </c>
      <c r="L13" s="11">
        <f t="shared" si="1"/>
        <v>2498.6</v>
      </c>
      <c r="M13" s="56">
        <f t="shared" si="0"/>
        <v>4997.2</v>
      </c>
      <c r="N13" s="12"/>
      <c r="O13" s="9"/>
    </row>
    <row r="14" spans="1:16" ht="30" customHeight="1" x14ac:dyDescent="0.25">
      <c r="A14" s="8">
        <v>1000</v>
      </c>
      <c r="B14" s="9">
        <v>1100</v>
      </c>
      <c r="C14" s="9">
        <v>113</v>
      </c>
      <c r="D14" s="55"/>
      <c r="E14" s="132" t="s">
        <v>309</v>
      </c>
      <c r="F14" s="133"/>
      <c r="G14" s="151"/>
      <c r="H14" s="111" t="s">
        <v>151</v>
      </c>
      <c r="I14" s="11">
        <v>2099.9499999999998</v>
      </c>
      <c r="J14" s="11">
        <v>64.25</v>
      </c>
      <c r="K14" s="11">
        <v>0</v>
      </c>
      <c r="L14" s="11">
        <f t="shared" ref="L14" si="2">I14+J14-K14</f>
        <v>2164.1999999999998</v>
      </c>
      <c r="M14" s="56">
        <f t="shared" ref="M14" si="3">L14*2</f>
        <v>4328.3999999999996</v>
      </c>
      <c r="N14" s="55"/>
      <c r="O14" s="55"/>
    </row>
    <row r="15" spans="1:16" ht="16.5" x14ac:dyDescent="0.3">
      <c r="A15" s="1"/>
      <c r="B15" s="1"/>
      <c r="C15" s="1"/>
      <c r="D15" s="1"/>
      <c r="E15" s="1"/>
      <c r="F15" s="1"/>
      <c r="G15" s="1"/>
      <c r="H15" s="15" t="s">
        <v>42</v>
      </c>
      <c r="I15" s="16">
        <v>13793</v>
      </c>
      <c r="J15" s="16">
        <f>SUM(J7:J13)</f>
        <v>55.18</v>
      </c>
      <c r="K15" s="16">
        <f>SUM(K7:K13)</f>
        <v>191.47000000000006</v>
      </c>
      <c r="L15" s="34">
        <f>SUM(L7:L13)</f>
        <v>17924.400000000001</v>
      </c>
      <c r="M15" s="110">
        <f>SUM(M7:M13)</f>
        <v>35848.800000000003</v>
      </c>
      <c r="N15" s="1"/>
      <c r="O15" s="1"/>
    </row>
    <row r="16" spans="1:16" x14ac:dyDescent="0.25">
      <c r="A16" s="1"/>
      <c r="B16" s="1"/>
      <c r="C16" s="1"/>
      <c r="D16" s="1" t="s">
        <v>158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6.5" x14ac:dyDescent="0.3">
      <c r="A20" s="1"/>
      <c r="B20" s="1"/>
      <c r="C20" s="1" t="s">
        <v>73</v>
      </c>
      <c r="D20" s="1"/>
      <c r="E20" s="1"/>
      <c r="F20" s="1"/>
      <c r="G20" s="1"/>
      <c r="H20" s="17"/>
      <c r="I20" s="18" t="s">
        <v>74</v>
      </c>
      <c r="J20" s="18"/>
      <c r="K20" s="18"/>
      <c r="L20" s="19"/>
      <c r="M20" s="19"/>
      <c r="N20" s="19"/>
      <c r="O20" s="1"/>
      <c r="P20" s="1"/>
    </row>
    <row r="21" spans="1:16" x14ac:dyDescent="0.25">
      <c r="A21" s="1"/>
      <c r="B21" s="1"/>
      <c r="C21" s="1" t="s">
        <v>45</v>
      </c>
      <c r="D21" s="1"/>
      <c r="E21" s="1"/>
      <c r="F21" s="1"/>
      <c r="G21" s="1"/>
      <c r="H21" s="1"/>
      <c r="I21" s="1" t="s">
        <v>46</v>
      </c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 t="s">
        <v>47</v>
      </c>
      <c r="D22" s="1"/>
      <c r="E22" s="1"/>
      <c r="F22" s="1"/>
      <c r="G22" s="1"/>
      <c r="H22" s="1"/>
      <c r="I22" s="1" t="s">
        <v>75</v>
      </c>
      <c r="J22" s="1"/>
      <c r="K22" s="1"/>
      <c r="L22" s="1"/>
      <c r="M22" s="1"/>
      <c r="N22" s="1"/>
      <c r="O22" s="1"/>
      <c r="P22" s="1"/>
    </row>
  </sheetData>
  <mergeCells count="9">
    <mergeCell ref="E14:G14"/>
    <mergeCell ref="E12:G12"/>
    <mergeCell ref="E13:G13"/>
    <mergeCell ref="E6:G6"/>
    <mergeCell ref="N6:O6"/>
    <mergeCell ref="E7:G7"/>
    <mergeCell ref="E8:G8"/>
    <mergeCell ref="E9:G9"/>
    <mergeCell ref="E11:G11"/>
  </mergeCells>
  <pageMargins left="0.81" right="0.35433070866141736" top="0.98425196850393704" bottom="0.98425196850393704" header="0.51181102362204722" footer="0.51181102362204722"/>
  <pageSetup paperSize="5" scale="9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B1" workbookViewId="0">
      <selection activeCell="G14" sqref="G14"/>
    </sheetView>
  </sheetViews>
  <sheetFormatPr baseColWidth="10" defaultColWidth="11" defaultRowHeight="15.75" x14ac:dyDescent="0.25"/>
  <cols>
    <col min="1" max="2" width="5.625" customWidth="1"/>
    <col min="3" max="3" width="4.5" customWidth="1"/>
    <col min="4" max="4" width="5.625" customWidth="1"/>
    <col min="5" max="5" width="20.625" customWidth="1"/>
    <col min="8" max="8" width="9.125" customWidth="1"/>
    <col min="9" max="9" width="9.625" customWidth="1"/>
    <col min="10" max="10" width="9.875" customWidth="1"/>
    <col min="11" max="12" width="9" customWidth="1"/>
    <col min="13" max="17" width="9.875" customWidth="1"/>
    <col min="18" max="18" width="13.375" customWidth="1"/>
    <col min="19" max="19" width="19.25" customWidth="1"/>
  </cols>
  <sheetData>
    <row r="1" spans="1:20" ht="18.75" x14ac:dyDescent="0.4">
      <c r="A1" s="1"/>
      <c r="B1" s="1"/>
      <c r="C1" s="1"/>
      <c r="D1" s="1"/>
      <c r="E1" s="1"/>
      <c r="F1" s="1"/>
      <c r="G1" s="116" t="s">
        <v>121</v>
      </c>
      <c r="H1" s="22"/>
      <c r="I1" s="22"/>
      <c r="J1" s="22"/>
      <c r="K1" s="22"/>
      <c r="L1" s="1"/>
      <c r="M1" s="1"/>
      <c r="N1" s="1"/>
      <c r="O1" s="1"/>
      <c r="P1" s="1"/>
      <c r="Q1" s="1"/>
      <c r="R1" s="1"/>
      <c r="S1" s="1"/>
      <c r="T1" s="1"/>
    </row>
    <row r="2" spans="1:20" ht="19.5" x14ac:dyDescent="0.4">
      <c r="A2" s="3"/>
      <c r="B2" s="3"/>
      <c r="C2" s="3" t="s">
        <v>317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1"/>
      <c r="T2" s="1"/>
    </row>
    <row r="3" spans="1:20" ht="19.5" x14ac:dyDescent="0.4">
      <c r="A3" s="3"/>
      <c r="B3" s="3"/>
      <c r="C3" s="3"/>
      <c r="D3" s="3"/>
      <c r="E3" s="3" t="s">
        <v>49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1"/>
      <c r="T3" s="1"/>
    </row>
    <row r="4" spans="1:20" x14ac:dyDescent="0.25">
      <c r="A4" s="5" t="s">
        <v>1</v>
      </c>
      <c r="B4" s="6" t="s">
        <v>2</v>
      </c>
      <c r="C4" s="6" t="s">
        <v>3</v>
      </c>
      <c r="D4" s="6" t="s">
        <v>122</v>
      </c>
      <c r="E4" s="7" t="s">
        <v>4</v>
      </c>
      <c r="F4" s="139" t="s">
        <v>5</v>
      </c>
      <c r="G4" s="140"/>
      <c r="H4" s="141"/>
      <c r="I4" s="7" t="s">
        <v>6</v>
      </c>
      <c r="J4" s="7" t="s">
        <v>7</v>
      </c>
      <c r="K4" s="7" t="s">
        <v>8</v>
      </c>
      <c r="L4" s="7" t="s">
        <v>9</v>
      </c>
      <c r="M4" s="7" t="s">
        <v>52</v>
      </c>
      <c r="N4" s="89" t="s">
        <v>123</v>
      </c>
      <c r="O4" s="89" t="s">
        <v>124</v>
      </c>
      <c r="P4" s="146" t="s">
        <v>53</v>
      </c>
      <c r="Q4" s="147"/>
      <c r="R4" s="1"/>
    </row>
    <row r="5" spans="1:20" ht="24.95" customHeight="1" x14ac:dyDescent="0.25">
      <c r="A5" s="8">
        <v>1000</v>
      </c>
      <c r="B5" s="9">
        <v>1100</v>
      </c>
      <c r="C5" s="9">
        <v>113</v>
      </c>
      <c r="D5" s="9">
        <v>228</v>
      </c>
      <c r="E5" s="37" t="s">
        <v>125</v>
      </c>
      <c r="F5" s="123" t="s">
        <v>126</v>
      </c>
      <c r="G5" s="124"/>
      <c r="H5" s="125"/>
      <c r="I5" s="10" t="s">
        <v>79</v>
      </c>
      <c r="J5" s="11">
        <v>4982.3599999999997</v>
      </c>
      <c r="K5" s="11">
        <v>0</v>
      </c>
      <c r="L5" s="11">
        <v>520.36</v>
      </c>
      <c r="M5" s="38">
        <f>J5+K5-L5</f>
        <v>4462</v>
      </c>
      <c r="N5" s="56">
        <f t="shared" ref="N5:N9" si="0">M5*2</f>
        <v>8924</v>
      </c>
      <c r="O5" s="56" t="s">
        <v>276</v>
      </c>
      <c r="P5" s="39"/>
      <c r="Q5" s="40"/>
      <c r="R5" s="1"/>
    </row>
    <row r="6" spans="1:20" ht="24.95" customHeight="1" x14ac:dyDescent="0.25">
      <c r="A6" s="8">
        <v>1000</v>
      </c>
      <c r="B6" s="9">
        <v>1100</v>
      </c>
      <c r="C6" s="9">
        <v>113</v>
      </c>
      <c r="D6" s="9">
        <v>228</v>
      </c>
      <c r="E6" s="33" t="s">
        <v>129</v>
      </c>
      <c r="F6" s="148" t="s">
        <v>130</v>
      </c>
      <c r="G6" s="149"/>
      <c r="H6" s="150"/>
      <c r="I6" s="10" t="s">
        <v>127</v>
      </c>
      <c r="J6" s="11">
        <v>3802.8</v>
      </c>
      <c r="K6" s="11">
        <v>0</v>
      </c>
      <c r="L6" s="11">
        <v>317.60000000000002</v>
      </c>
      <c r="M6" s="38">
        <f t="shared" ref="M6:M13" si="1">J6+K6-L6</f>
        <v>3485.2000000000003</v>
      </c>
      <c r="N6" s="56">
        <f t="shared" si="0"/>
        <v>6970.4000000000005</v>
      </c>
      <c r="O6" s="56" t="s">
        <v>276</v>
      </c>
      <c r="P6" s="39"/>
      <c r="Q6" s="40"/>
      <c r="R6" s="1"/>
    </row>
    <row r="7" spans="1:20" ht="24.95" customHeight="1" x14ac:dyDescent="0.25">
      <c r="A7" s="8">
        <v>1000</v>
      </c>
      <c r="B7" s="9">
        <v>1100</v>
      </c>
      <c r="C7" s="9">
        <v>113</v>
      </c>
      <c r="D7" s="9">
        <v>228</v>
      </c>
      <c r="E7" s="36" t="s">
        <v>131</v>
      </c>
      <c r="F7" s="129" t="s">
        <v>132</v>
      </c>
      <c r="G7" s="130"/>
      <c r="H7" s="131"/>
      <c r="I7" s="10" t="s">
        <v>128</v>
      </c>
      <c r="J7" s="11">
        <v>4426.7</v>
      </c>
      <c r="K7" s="11">
        <v>0</v>
      </c>
      <c r="L7" s="11">
        <v>420.9</v>
      </c>
      <c r="M7" s="38">
        <f t="shared" si="1"/>
        <v>4005.7999999999997</v>
      </c>
      <c r="N7" s="56">
        <f t="shared" si="0"/>
        <v>8011.5999999999995</v>
      </c>
      <c r="O7" s="56" t="s">
        <v>277</v>
      </c>
      <c r="P7" s="176"/>
      <c r="Q7" s="177"/>
      <c r="R7" s="1"/>
    </row>
    <row r="8" spans="1:20" ht="24.95" customHeight="1" x14ac:dyDescent="0.25">
      <c r="A8" s="8">
        <v>1000</v>
      </c>
      <c r="B8" s="9">
        <v>1100</v>
      </c>
      <c r="C8" s="9">
        <v>113</v>
      </c>
      <c r="D8" s="9">
        <v>228</v>
      </c>
      <c r="E8" s="33" t="s">
        <v>133</v>
      </c>
      <c r="F8" s="123" t="s">
        <v>134</v>
      </c>
      <c r="G8" s="124"/>
      <c r="H8" s="125"/>
      <c r="I8" s="10" t="s">
        <v>127</v>
      </c>
      <c r="J8" s="11">
        <v>3802.8</v>
      </c>
      <c r="K8" s="11">
        <v>0</v>
      </c>
      <c r="L8" s="11">
        <v>317.60000000000002</v>
      </c>
      <c r="M8" s="38">
        <f t="shared" si="1"/>
        <v>3485.2000000000003</v>
      </c>
      <c r="N8" s="56">
        <f t="shared" si="0"/>
        <v>6970.4000000000005</v>
      </c>
      <c r="O8" s="56" t="s">
        <v>277</v>
      </c>
      <c r="P8" s="176"/>
      <c r="Q8" s="177"/>
      <c r="R8" s="19"/>
    </row>
    <row r="9" spans="1:20" ht="24.95" customHeight="1" x14ac:dyDescent="0.25">
      <c r="A9" s="8">
        <v>1000</v>
      </c>
      <c r="B9" s="9">
        <v>1100</v>
      </c>
      <c r="C9" s="9">
        <v>113</v>
      </c>
      <c r="D9" s="9">
        <v>228</v>
      </c>
      <c r="E9" s="36" t="s">
        <v>135</v>
      </c>
      <c r="F9" s="135" t="s">
        <v>136</v>
      </c>
      <c r="G9" s="136"/>
      <c r="H9" s="137"/>
      <c r="I9" s="10" t="s">
        <v>127</v>
      </c>
      <c r="J9" s="11">
        <v>4426.6499999999996</v>
      </c>
      <c r="K9" s="11">
        <v>0</v>
      </c>
      <c r="L9" s="11">
        <v>420.85</v>
      </c>
      <c r="M9" s="38">
        <f t="shared" si="1"/>
        <v>4005.7999999999997</v>
      </c>
      <c r="N9" s="56">
        <f t="shared" si="0"/>
        <v>8011.5999999999995</v>
      </c>
      <c r="O9" s="56" t="s">
        <v>277</v>
      </c>
      <c r="P9" s="176"/>
      <c r="Q9" s="177"/>
      <c r="R9" s="19"/>
    </row>
    <row r="10" spans="1:20" ht="24.95" customHeight="1" x14ac:dyDescent="0.25">
      <c r="A10" s="8">
        <v>1000</v>
      </c>
      <c r="B10" s="9">
        <v>1100</v>
      </c>
      <c r="C10" s="9">
        <v>113</v>
      </c>
      <c r="D10" s="9">
        <v>228</v>
      </c>
      <c r="E10" s="33" t="s">
        <v>319</v>
      </c>
      <c r="F10" s="123" t="s">
        <v>282</v>
      </c>
      <c r="G10" s="124"/>
      <c r="H10" s="125"/>
      <c r="I10" s="10" t="s">
        <v>127</v>
      </c>
      <c r="J10" s="11">
        <v>3802.8</v>
      </c>
      <c r="K10" s="11">
        <v>0</v>
      </c>
      <c r="L10" s="11">
        <v>317.60000000000002</v>
      </c>
      <c r="M10" s="38">
        <f t="shared" si="1"/>
        <v>3485.2000000000003</v>
      </c>
      <c r="N10" s="56">
        <f t="shared" ref="N10:N13" si="2">M10*2</f>
        <v>6970.4000000000005</v>
      </c>
      <c r="O10" s="56" t="s">
        <v>277</v>
      </c>
      <c r="P10" s="176"/>
      <c r="Q10" s="177"/>
      <c r="R10" s="19"/>
    </row>
    <row r="11" spans="1:20" ht="24.95" customHeight="1" x14ac:dyDescent="0.25">
      <c r="A11" s="8">
        <v>1000</v>
      </c>
      <c r="B11" s="9">
        <v>1100</v>
      </c>
      <c r="C11" s="9">
        <v>113</v>
      </c>
      <c r="D11" s="9">
        <v>228</v>
      </c>
      <c r="E11" s="33" t="s">
        <v>320</v>
      </c>
      <c r="F11" s="123" t="s">
        <v>283</v>
      </c>
      <c r="G11" s="124"/>
      <c r="H11" s="125"/>
      <c r="I11" s="10" t="s">
        <v>127</v>
      </c>
      <c r="J11" s="11">
        <v>3802.84</v>
      </c>
      <c r="K11" s="11">
        <v>0</v>
      </c>
      <c r="L11" s="11">
        <v>317.44</v>
      </c>
      <c r="M11" s="38">
        <f t="shared" si="1"/>
        <v>3485.4</v>
      </c>
      <c r="N11" s="56">
        <f t="shared" si="2"/>
        <v>6970.8</v>
      </c>
      <c r="O11" s="56" t="s">
        <v>277</v>
      </c>
      <c r="P11" s="176"/>
      <c r="Q11" s="177"/>
      <c r="R11" s="19"/>
    </row>
    <row r="12" spans="1:20" ht="24.95" customHeight="1" x14ac:dyDescent="0.25">
      <c r="A12" s="8"/>
      <c r="B12" s="9">
        <v>1100</v>
      </c>
      <c r="C12" s="9">
        <v>113</v>
      </c>
      <c r="D12" s="9">
        <v>228</v>
      </c>
      <c r="E12" s="33" t="s">
        <v>321</v>
      </c>
      <c r="F12" s="178" t="s">
        <v>322</v>
      </c>
      <c r="G12" s="179"/>
      <c r="H12" s="180"/>
      <c r="I12" s="10" t="s">
        <v>127</v>
      </c>
      <c r="J12" s="11">
        <v>3802.8</v>
      </c>
      <c r="K12" s="11">
        <v>0</v>
      </c>
      <c r="L12" s="11">
        <v>317.39999999999998</v>
      </c>
      <c r="M12" s="38">
        <f t="shared" si="1"/>
        <v>3485.4</v>
      </c>
      <c r="N12" s="56">
        <f t="shared" si="2"/>
        <v>6970.8</v>
      </c>
      <c r="O12" s="56"/>
      <c r="P12" s="176"/>
      <c r="Q12" s="177"/>
      <c r="R12" s="19"/>
    </row>
    <row r="13" spans="1:20" ht="24.95" customHeight="1" x14ac:dyDescent="0.25">
      <c r="A13" s="8">
        <v>1000</v>
      </c>
      <c r="B13" s="9">
        <v>1100</v>
      </c>
      <c r="C13" s="9">
        <v>113</v>
      </c>
      <c r="D13" s="9">
        <v>228</v>
      </c>
      <c r="E13" s="37" t="s">
        <v>323</v>
      </c>
      <c r="F13" s="123" t="s">
        <v>324</v>
      </c>
      <c r="G13" s="124"/>
      <c r="H13" s="125"/>
      <c r="I13" s="10" t="s">
        <v>127</v>
      </c>
      <c r="J13" s="11">
        <v>3802.8</v>
      </c>
      <c r="K13" s="11">
        <v>0</v>
      </c>
      <c r="L13" s="11">
        <v>317.39999999999998</v>
      </c>
      <c r="M13" s="38">
        <f t="shared" si="1"/>
        <v>3485.4</v>
      </c>
      <c r="N13" s="56">
        <f t="shared" si="2"/>
        <v>6970.8</v>
      </c>
      <c r="O13" s="56"/>
      <c r="P13" s="176"/>
      <c r="Q13" s="177"/>
      <c r="R13" s="19"/>
    </row>
    <row r="14" spans="1:20" ht="24.95" customHeight="1" x14ac:dyDescent="0.3">
      <c r="A14" s="8">
        <v>1000</v>
      </c>
      <c r="B14" s="1"/>
      <c r="C14" s="1"/>
      <c r="D14" s="1"/>
      <c r="E14" s="1"/>
      <c r="F14" s="1"/>
      <c r="G14" s="1"/>
      <c r="H14" s="1"/>
      <c r="I14" s="15" t="s">
        <v>42</v>
      </c>
      <c r="J14" s="16">
        <f>SUM(J5:J13)</f>
        <v>36652.550000000003</v>
      </c>
      <c r="K14" s="16">
        <f>SUM(K5:K13)</f>
        <v>0</v>
      </c>
      <c r="L14" s="16">
        <f>SUM(L5:L13)</f>
        <v>3267.15</v>
      </c>
      <c r="M14" s="34">
        <f>SUM(M5:M13)</f>
        <v>33385.4</v>
      </c>
      <c r="N14" s="91">
        <f>SUM(N5:N13)</f>
        <v>66770.8</v>
      </c>
      <c r="O14" s="91"/>
      <c r="P14" s="1"/>
      <c r="Q14" s="1"/>
      <c r="R14" s="19"/>
    </row>
    <row r="15" spans="1:20" ht="24.95" customHeight="1" x14ac:dyDescent="0.3">
      <c r="A15" s="8">
        <v>1000</v>
      </c>
      <c r="B15" s="1"/>
      <c r="C15" s="1"/>
      <c r="D15" s="1"/>
      <c r="E15" s="1"/>
      <c r="F15" s="1"/>
      <c r="G15" s="1"/>
      <c r="H15" s="1"/>
      <c r="I15" s="17"/>
      <c r="J15" s="18"/>
      <c r="K15" s="18"/>
      <c r="L15" s="18"/>
      <c r="M15" s="19"/>
      <c r="N15" s="19"/>
      <c r="O15" s="19"/>
      <c r="P15" s="19"/>
      <c r="Q15" s="19"/>
      <c r="R15" s="19"/>
    </row>
    <row r="16" spans="1:20" ht="24.95" customHeight="1" x14ac:dyDescent="0.3">
      <c r="A16" s="8">
        <v>1000</v>
      </c>
      <c r="B16" s="1"/>
      <c r="C16" s="1" t="s">
        <v>73</v>
      </c>
      <c r="D16" s="1"/>
      <c r="E16" s="1"/>
      <c r="F16" s="1"/>
      <c r="G16" s="1"/>
      <c r="H16" s="1"/>
      <c r="I16" s="17"/>
      <c r="J16" s="18" t="s">
        <v>74</v>
      </c>
      <c r="K16" s="18"/>
      <c r="L16" s="18"/>
      <c r="M16" s="19"/>
      <c r="N16" s="19"/>
      <c r="O16" s="19"/>
      <c r="P16" s="19"/>
      <c r="Q16" s="19"/>
      <c r="R16" s="19"/>
    </row>
    <row r="17" spans="1:20" ht="24.95" customHeight="1" x14ac:dyDescent="0.25">
      <c r="A17" s="8">
        <v>1000</v>
      </c>
      <c r="B17" s="1"/>
      <c r="C17" s="1" t="s">
        <v>45</v>
      </c>
      <c r="D17" s="1"/>
      <c r="E17" s="1"/>
      <c r="F17" s="1"/>
      <c r="G17" s="1"/>
      <c r="H17" s="1"/>
      <c r="I17" s="1"/>
      <c r="J17" s="1" t="s">
        <v>46</v>
      </c>
      <c r="K17" s="1"/>
      <c r="L17" s="1"/>
      <c r="M17" s="1"/>
      <c r="N17" s="1"/>
      <c r="O17" s="1"/>
      <c r="P17" s="1"/>
      <c r="Q17" s="1"/>
      <c r="R17" s="19"/>
    </row>
    <row r="18" spans="1:20" ht="24.95" customHeight="1" x14ac:dyDescent="0.25">
      <c r="A18" s="8">
        <v>1000</v>
      </c>
      <c r="B18" s="1"/>
      <c r="C18" s="1" t="s">
        <v>47</v>
      </c>
      <c r="D18" s="1"/>
      <c r="E18" s="1"/>
      <c r="F18" s="1"/>
      <c r="G18" s="1"/>
      <c r="H18" s="1"/>
      <c r="I18" s="1"/>
      <c r="J18" s="1" t="s">
        <v>75</v>
      </c>
      <c r="K18" s="1"/>
      <c r="L18" s="1"/>
      <c r="M18" s="1"/>
      <c r="N18" s="1"/>
      <c r="O18" s="1"/>
      <c r="P18" s="1"/>
      <c r="Q18" s="1"/>
      <c r="R18" s="19"/>
    </row>
    <row r="19" spans="1:20" ht="24.95" customHeight="1" x14ac:dyDescent="0.25">
      <c r="A19" s="8">
        <v>1000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9"/>
    </row>
    <row r="20" spans="1:20" ht="24.95" customHeight="1" x14ac:dyDescent="0.25">
      <c r="A20" s="8">
        <v>1000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9"/>
    </row>
    <row r="21" spans="1:20" x14ac:dyDescent="0.25">
      <c r="A21" s="1"/>
      <c r="R21" s="19"/>
    </row>
    <row r="22" spans="1:20" x14ac:dyDescent="0.25">
      <c r="A22" s="1"/>
      <c r="R22" s="1"/>
      <c r="S22" s="1"/>
      <c r="T22" s="1"/>
    </row>
    <row r="23" spans="1:20" x14ac:dyDescent="0.25">
      <c r="A23" s="1"/>
      <c r="R23" s="1"/>
      <c r="S23" s="1"/>
      <c r="T23" s="1"/>
    </row>
    <row r="24" spans="1:20" x14ac:dyDescent="0.25">
      <c r="A24" s="1"/>
      <c r="R24" s="1"/>
      <c r="S24" s="1"/>
      <c r="T24" s="1"/>
    </row>
    <row r="25" spans="1:20" x14ac:dyDescent="0.25">
      <c r="A25" s="1"/>
      <c r="R25" s="1"/>
      <c r="S25" s="1"/>
      <c r="T25" s="1"/>
    </row>
    <row r="26" spans="1:20" x14ac:dyDescent="0.25">
      <c r="A26" s="1"/>
      <c r="R26" s="1"/>
      <c r="S26" s="1"/>
      <c r="T26" s="1"/>
    </row>
    <row r="27" spans="1:20" x14ac:dyDescent="0.25">
      <c r="A27" s="1"/>
      <c r="R27" s="1"/>
      <c r="S27" s="1"/>
      <c r="T27" s="1"/>
    </row>
  </sheetData>
  <mergeCells count="18">
    <mergeCell ref="P10:Q10"/>
    <mergeCell ref="P11:Q11"/>
    <mergeCell ref="P13:Q13"/>
    <mergeCell ref="P12:Q12"/>
    <mergeCell ref="F12:H12"/>
    <mergeCell ref="F5:H5"/>
    <mergeCell ref="F6:H6"/>
    <mergeCell ref="F4:H4"/>
    <mergeCell ref="P4:Q4"/>
    <mergeCell ref="F7:H7"/>
    <mergeCell ref="F8:H8"/>
    <mergeCell ref="F9:H9"/>
    <mergeCell ref="P7:Q7"/>
    <mergeCell ref="P8:Q8"/>
    <mergeCell ref="P9:Q9"/>
    <mergeCell ref="F10:H10"/>
    <mergeCell ref="F11:H11"/>
    <mergeCell ref="F13:H13"/>
  </mergeCells>
  <pageMargins left="0.65" right="0.35433070866141736" top="0.59055118110236227" bottom="0.59055118110236227" header="0.51181102362204722" footer="0.51181102362204722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GOBERNACION</vt:lpstr>
      <vt:lpstr>HACIENDA MUNICIPAL</vt:lpstr>
      <vt:lpstr>REGIDORES</vt:lpstr>
      <vt:lpstr>ASEO PARQUES Y JARDINES</vt:lpstr>
      <vt:lpstr>CEMENTERIO Y RASTRO</vt:lpstr>
      <vt:lpstr>OBRAS PUBLICAS</vt:lpstr>
      <vt:lpstr>AGENCIAS</vt:lpstr>
      <vt:lpstr>DELEGACION TEPEC</vt:lpstr>
      <vt:lpstr>SEGURIDAD PUBLICA FORTA</vt:lpstr>
      <vt:lpstr>EVENTUALES</vt:lpstr>
      <vt:lpstr>SERVICIOS PUBLICOS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JIMENEZ DIAZ</dc:creator>
  <cp:lastModifiedBy>OFICIALIA MAYOR</cp:lastModifiedBy>
  <dcterms:created xsi:type="dcterms:W3CDTF">2012-09-16T18:43:42Z</dcterms:created>
  <dcterms:modified xsi:type="dcterms:W3CDTF">2015-05-06T18:09:43Z</dcterms:modified>
</cp:coreProperties>
</file>