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G128" i="1" l="1"/>
  <c r="G129" i="1"/>
  <c r="G121" i="1"/>
  <c r="G122" i="1" s="1"/>
  <c r="G123" i="1" s="1"/>
  <c r="G124" i="1" s="1"/>
  <c r="G125" i="1" s="1"/>
  <c r="G126" i="1" s="1"/>
  <c r="G127" i="1" s="1"/>
  <c r="D46" i="1" l="1"/>
  <c r="F111" i="1" l="1"/>
  <c r="G57" i="1" l="1"/>
  <c r="G58" i="1" s="1"/>
  <c r="G59" i="1" s="1"/>
  <c r="G60" i="1" s="1"/>
  <c r="G61" i="1" s="1"/>
  <c r="G62" i="1" s="1"/>
  <c r="G63" i="1" s="1"/>
  <c r="G64" i="1" s="1"/>
  <c r="G65" i="1" s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9" i="1" s="1"/>
  <c r="G80" i="1" s="1"/>
  <c r="G40" i="1"/>
  <c r="G41" i="1" s="1"/>
  <c r="G44" i="1" s="1"/>
  <c r="C83" i="1" l="1"/>
  <c r="G96" i="1" s="1"/>
  <c r="G97" i="1" s="1"/>
  <c r="G98" i="1" s="1"/>
  <c r="G99" i="1" s="1"/>
  <c r="G100" i="1" s="1"/>
  <c r="G101" i="1" s="1"/>
  <c r="G102" i="1" s="1"/>
  <c r="G104" i="1" s="1"/>
  <c r="D83" i="1"/>
  <c r="C106" i="1" l="1"/>
  <c r="D106" i="1" s="1"/>
  <c r="G7" i="1"/>
  <c r="G8" i="1" s="1"/>
  <c r="G9" i="1" s="1"/>
  <c r="G10" i="1" s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G26" i="1" s="1"/>
  <c r="F28" i="1"/>
</calcChain>
</file>

<file path=xl/sharedStrings.xml><?xml version="1.0" encoding="utf-8"?>
<sst xmlns="http://schemas.openxmlformats.org/spreadsheetml/2006/main" count="164" uniqueCount="49">
  <si>
    <t xml:space="preserve">MUNICIPIO DE CONCEPCION DE BUENOS AIRES </t>
  </si>
  <si>
    <t xml:space="preserve">CONCILIACION BANCARIA </t>
  </si>
  <si>
    <t xml:space="preserve">EDO. CTA </t>
  </si>
  <si>
    <t>MES</t>
  </si>
  <si>
    <t>AGOSTO</t>
  </si>
  <si>
    <t xml:space="preserve">NOM CTA </t>
  </si>
  <si>
    <t>AÑO</t>
  </si>
  <si>
    <t xml:space="preserve"> SALDO </t>
  </si>
  <si>
    <t xml:space="preserve">FECHA </t>
  </si>
  <si>
    <t xml:space="preserve">N0 CHEQ </t>
  </si>
  <si>
    <t xml:space="preserve">NOMBRE </t>
  </si>
  <si>
    <t xml:space="preserve">CONCEPTO </t>
  </si>
  <si>
    <t xml:space="preserve"> DEBE </t>
  </si>
  <si>
    <t xml:space="preserve"> HABER  </t>
  </si>
  <si>
    <t xml:space="preserve">INTERESES GANADOS </t>
  </si>
  <si>
    <t>PAGO CUENTA DE TERCERO</t>
  </si>
  <si>
    <t>S/BANCO</t>
  </si>
  <si>
    <t>S/TESORERIA</t>
  </si>
  <si>
    <t>JOSE INES DIAZ</t>
  </si>
  <si>
    <t>CRISELI</t>
  </si>
  <si>
    <t xml:space="preserve">NANCY GABRIELA CHAVARRIA ZAMBRANO </t>
  </si>
  <si>
    <t>A-490</t>
  </si>
  <si>
    <t>ALONDRA SUSANA LOPEZ RAMIREZ</t>
  </si>
  <si>
    <t>16A</t>
  </si>
  <si>
    <t>D8FA8</t>
  </si>
  <si>
    <t>3D7D8</t>
  </si>
  <si>
    <t>3*1</t>
  </si>
  <si>
    <t>sep</t>
  </si>
  <si>
    <t xml:space="preserve">ALONDRA SUSANA LOPEZ RAMIREZ </t>
  </si>
  <si>
    <t xml:space="preserve">com chq librados </t>
  </si>
  <si>
    <t xml:space="preserve">iva com chq </t>
  </si>
  <si>
    <t>CIRCULACION</t>
  </si>
  <si>
    <t>DEPOSITOS</t>
  </si>
  <si>
    <t>OCT</t>
  </si>
  <si>
    <t xml:space="preserve">PAGO CUENTA DE TERCERO </t>
  </si>
  <si>
    <t>JOSE INES DIAZ DELGADILLO</t>
  </si>
  <si>
    <t xml:space="preserve">DEPOSITOS </t>
  </si>
  <si>
    <t>DEP CHQ DE OTRO BANCO</t>
  </si>
  <si>
    <t>INTERESES GANADOS</t>
  </si>
  <si>
    <t>SALVADOR DIAZ SANCHEZ</t>
  </si>
  <si>
    <t xml:space="preserve">NOV </t>
  </si>
  <si>
    <t>NANCY GABRIELA CHAVARRIA</t>
  </si>
  <si>
    <t>463-464</t>
  </si>
  <si>
    <t xml:space="preserve">COM CHQ LIBRADOS </t>
  </si>
  <si>
    <t xml:space="preserve">IVA COM CHQ LIBRADOS </t>
  </si>
  <si>
    <r>
      <t>661-656-</t>
    </r>
    <r>
      <rPr>
        <sz val="11"/>
        <color rgb="FF00B0F0"/>
        <rFont val="Calibri"/>
        <family val="2"/>
        <scheme val="minor"/>
      </rPr>
      <t>653</t>
    </r>
    <r>
      <rPr>
        <sz val="11"/>
        <color theme="1"/>
        <rFont val="Calibri"/>
        <family val="2"/>
        <scheme val="minor"/>
      </rPr>
      <t>-</t>
    </r>
    <r>
      <rPr>
        <sz val="11"/>
        <color rgb="FF00B0F0"/>
        <rFont val="Calibri"/>
        <family val="2"/>
        <scheme val="minor"/>
      </rPr>
      <t>655</t>
    </r>
    <r>
      <rPr>
        <sz val="11"/>
        <color theme="1"/>
        <rFont val="Calibri"/>
        <family val="2"/>
        <scheme val="minor"/>
      </rPr>
      <t>-652-660</t>
    </r>
  </si>
  <si>
    <t>DICIEMBRE</t>
  </si>
  <si>
    <t>COM CHQ LIBRADOS</t>
  </si>
  <si>
    <t>IVA COM CHQ LIBRADOS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</si>
</sst>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rgb="FF00B0F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3" fillId="0" borderId="1" xfId="0" applyFont="1" applyBorder="1" applyAlignment="1"/>
    <xf numFmtId="0" fontId="3" fillId="0" borderId="1" xfId="0" applyFont="1" applyBorder="1" applyAlignment="1">
      <alignment wrapText="1"/>
    </xf>
    <xf numFmtId="44" fontId="3" fillId="0" borderId="1" xfId="1" applyFont="1" applyBorder="1"/>
    <xf numFmtId="0" fontId="3" fillId="0" borderId="1" xfId="0" applyFont="1" applyBorder="1"/>
    <xf numFmtId="0" fontId="3" fillId="0" borderId="1" xfId="1" applyNumberFormat="1" applyFont="1" applyBorder="1"/>
    <xf numFmtId="44" fontId="3" fillId="2" borderId="1" xfId="1" applyFont="1" applyFill="1" applyBorder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44" fontId="2" fillId="0" borderId="1" xfId="1" applyFont="1" applyBorder="1"/>
    <xf numFmtId="44" fontId="1" fillId="0" borderId="1" xfId="1" applyFont="1" applyBorder="1"/>
    <xf numFmtId="0" fontId="0" fillId="0" borderId="0" xfId="0" applyFont="1"/>
    <xf numFmtId="44" fontId="1" fillId="0" borderId="0" xfId="1" applyFont="1"/>
    <xf numFmtId="14" fontId="0" fillId="0" borderId="1" xfId="0" applyNumberFormat="1" applyFont="1" applyBorder="1"/>
    <xf numFmtId="0" fontId="0" fillId="0" borderId="1" xfId="0" applyFont="1" applyBorder="1"/>
    <xf numFmtId="44" fontId="0" fillId="0" borderId="1" xfId="0" applyNumberFormat="1" applyFont="1" applyBorder="1"/>
    <xf numFmtId="0" fontId="2" fillId="0" borderId="1" xfId="0" applyFont="1" applyBorder="1"/>
    <xf numFmtId="44" fontId="2" fillId="0" borderId="1" xfId="0" applyNumberFormat="1" applyFont="1" applyBorder="1"/>
    <xf numFmtId="0" fontId="3" fillId="0" borderId="1" xfId="0" applyFont="1" applyBorder="1" applyAlignment="1">
      <alignment horizontal="left"/>
    </xf>
    <xf numFmtId="14" fontId="0" fillId="0" borderId="1" xfId="0" applyNumberFormat="1" applyFont="1" applyBorder="1" applyAlignment="1">
      <alignment horizontal="left" indent="2"/>
    </xf>
    <xf numFmtId="44" fontId="1" fillId="3" borderId="1" xfId="1" applyFont="1" applyFill="1" applyBorder="1"/>
    <xf numFmtId="0" fontId="0" fillId="0" borderId="1" xfId="0" applyFont="1" applyFill="1" applyBorder="1"/>
    <xf numFmtId="44" fontId="0" fillId="0" borderId="1" xfId="1" applyFont="1" applyBorder="1"/>
    <xf numFmtId="14" fontId="0" fillId="0" borderId="1" xfId="0" applyNumberFormat="1" applyBorder="1"/>
    <xf numFmtId="0" fontId="0" fillId="0" borderId="1" xfId="0" applyBorder="1"/>
    <xf numFmtId="0" fontId="0" fillId="0" borderId="1" xfId="0" applyFill="1" applyBorder="1"/>
    <xf numFmtId="14" fontId="0" fillId="0" borderId="1" xfId="0" applyNumberFormat="1" applyFill="1" applyBorder="1"/>
    <xf numFmtId="14" fontId="0" fillId="0" borderId="1" xfId="0" applyNumberFormat="1" applyFont="1" applyFill="1" applyBorder="1"/>
    <xf numFmtId="0" fontId="2" fillId="0" borderId="1" xfId="0" applyFont="1" applyFill="1" applyBorder="1"/>
    <xf numFmtId="0" fontId="4" fillId="0" borderId="1" xfId="0" applyFont="1" applyBorder="1"/>
    <xf numFmtId="44" fontId="1" fillId="4" borderId="1" xfId="1" applyFont="1" applyFill="1" applyBorder="1"/>
    <xf numFmtId="44" fontId="0" fillId="4" borderId="1" xfId="1" applyFont="1" applyFill="1" applyBorder="1"/>
    <xf numFmtId="44" fontId="1" fillId="0" borderId="1" xfId="1" applyFont="1" applyFill="1" applyBorder="1"/>
    <xf numFmtId="0" fontId="0" fillId="0" borderId="0" xfId="0" applyFill="1"/>
    <xf numFmtId="44" fontId="0" fillId="0" borderId="1" xfId="1" applyFont="1" applyFill="1" applyBorder="1"/>
    <xf numFmtId="164" fontId="2" fillId="0" borderId="1" xfId="2" applyNumberFormat="1" applyFont="1" applyBorder="1"/>
    <xf numFmtId="0" fontId="3" fillId="0" borderId="1" xfId="0" applyFont="1" applyBorder="1" applyAlignment="1">
      <alignment horizontal="center"/>
    </xf>
  </cellXfs>
  <cellStyles count="3">
    <cellStyle name="Millares" xfId="2" builtinId="3"/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29"/>
  <sheetViews>
    <sheetView tabSelected="1" topLeftCell="A115" workbookViewId="0">
      <selection activeCell="H25" sqref="H25"/>
    </sheetView>
  </sheetViews>
  <sheetFormatPr baseColWidth="10" defaultColWidth="9.140625" defaultRowHeight="15" x14ac:dyDescent="0.25"/>
  <cols>
    <col min="1" max="1" width="13.85546875" style="11" customWidth="1"/>
    <col min="2" max="2" width="8" style="11" customWidth="1"/>
    <col min="3" max="3" width="34.28515625" style="11" customWidth="1"/>
    <col min="4" max="4" width="27.140625" style="11" customWidth="1"/>
    <col min="5" max="5" width="18.28515625" style="11" customWidth="1"/>
    <col min="6" max="6" width="15" style="12" customWidth="1"/>
    <col min="7" max="7" width="12.5703125" style="11" bestFit="1" customWidth="1"/>
    <col min="8" max="8" width="12.5703125" bestFit="1" customWidth="1"/>
    <col min="9" max="9" width="10.7109375" bestFit="1" customWidth="1"/>
    <col min="11" max="11" width="39.140625" bestFit="1" customWidth="1"/>
    <col min="14" max="14" width="11.5703125" bestFit="1" customWidth="1"/>
  </cols>
  <sheetData>
    <row r="1" spans="1:14" x14ac:dyDescent="0.25">
      <c r="A1" s="36" t="s">
        <v>0</v>
      </c>
      <c r="B1" s="36"/>
      <c r="C1" s="36"/>
      <c r="D1" s="36"/>
      <c r="E1" s="36"/>
      <c r="F1" s="36"/>
      <c r="G1" s="36"/>
    </row>
    <row r="2" spans="1:14" x14ac:dyDescent="0.25">
      <c r="A2" s="1" t="s">
        <v>1</v>
      </c>
      <c r="B2" s="1"/>
      <c r="C2" s="1"/>
      <c r="D2" s="2"/>
      <c r="E2" s="3"/>
      <c r="F2" s="3"/>
      <c r="G2" s="3"/>
    </row>
    <row r="3" spans="1:14" x14ac:dyDescent="0.25">
      <c r="A3" s="4" t="s">
        <v>2</v>
      </c>
      <c r="B3" s="18">
        <v>5037</v>
      </c>
      <c r="C3" s="4"/>
      <c r="D3" s="2" t="s">
        <v>3</v>
      </c>
      <c r="E3" s="3" t="s">
        <v>4</v>
      </c>
      <c r="F3" s="3"/>
      <c r="G3" s="3"/>
    </row>
    <row r="4" spans="1:14" x14ac:dyDescent="0.25">
      <c r="A4" s="4" t="s">
        <v>5</v>
      </c>
      <c r="B4" s="4" t="s">
        <v>26</v>
      </c>
      <c r="C4" s="4"/>
      <c r="D4" s="2" t="s">
        <v>6</v>
      </c>
      <c r="E4" s="5">
        <v>2014</v>
      </c>
      <c r="F4" s="3"/>
      <c r="G4" s="3"/>
    </row>
    <row r="5" spans="1:14" x14ac:dyDescent="0.25">
      <c r="A5" s="4"/>
      <c r="B5" s="4"/>
      <c r="C5" s="4"/>
      <c r="D5" s="2"/>
      <c r="E5" s="3"/>
      <c r="F5" s="3"/>
      <c r="G5" s="6" t="s">
        <v>7</v>
      </c>
    </row>
    <row r="6" spans="1:14" x14ac:dyDescent="0.25">
      <c r="A6" s="7" t="s">
        <v>8</v>
      </c>
      <c r="B6" s="7" t="s">
        <v>9</v>
      </c>
      <c r="C6" s="7" t="s">
        <v>10</v>
      </c>
      <c r="D6" s="8" t="s">
        <v>11</v>
      </c>
      <c r="E6" s="6" t="s">
        <v>12</v>
      </c>
      <c r="F6" s="6" t="s">
        <v>13</v>
      </c>
      <c r="G6" s="9">
        <v>254609</v>
      </c>
    </row>
    <row r="7" spans="1:14" x14ac:dyDescent="0.25">
      <c r="A7" s="19">
        <v>41883</v>
      </c>
      <c r="B7" s="14"/>
      <c r="C7" s="14" t="s">
        <v>14</v>
      </c>
      <c r="D7" s="14"/>
      <c r="E7" s="14">
        <v>0.71</v>
      </c>
      <c r="F7" s="10"/>
      <c r="G7" s="15">
        <f>G6+E7</f>
        <v>254609.71</v>
      </c>
    </row>
    <row r="8" spans="1:14" x14ac:dyDescent="0.25">
      <c r="A8" s="13">
        <v>41888</v>
      </c>
      <c r="B8" s="14">
        <v>1</v>
      </c>
      <c r="C8" s="14" t="s">
        <v>18</v>
      </c>
      <c r="D8" s="14" t="s">
        <v>19</v>
      </c>
      <c r="E8" s="14"/>
      <c r="F8" s="10">
        <v>9642.85</v>
      </c>
      <c r="G8" s="15">
        <f>G7-F8</f>
        <v>244966.86</v>
      </c>
      <c r="I8" s="27">
        <v>41888</v>
      </c>
      <c r="J8" s="21">
        <v>1</v>
      </c>
      <c r="K8" s="21" t="s">
        <v>18</v>
      </c>
      <c r="L8" s="21" t="s">
        <v>19</v>
      </c>
      <c r="M8" s="21"/>
      <c r="N8" s="32">
        <v>9642.85</v>
      </c>
    </row>
    <row r="9" spans="1:14" x14ac:dyDescent="0.25">
      <c r="A9" s="13">
        <v>41888</v>
      </c>
      <c r="B9" s="14">
        <v>2</v>
      </c>
      <c r="C9" s="14" t="s">
        <v>18</v>
      </c>
      <c r="D9" s="14" t="s">
        <v>19</v>
      </c>
      <c r="E9" s="14"/>
      <c r="F9" s="30">
        <v>9698.5300000000007</v>
      </c>
      <c r="G9" s="15">
        <f t="shared" ref="G9:G25" si="0">G8-F9</f>
        <v>235268.33</v>
      </c>
      <c r="I9" s="27">
        <v>41888</v>
      </c>
      <c r="J9" s="21">
        <v>3</v>
      </c>
      <c r="K9" s="21" t="s">
        <v>18</v>
      </c>
      <c r="L9" s="21" t="s">
        <v>19</v>
      </c>
      <c r="M9" s="21"/>
      <c r="N9" s="32">
        <v>17608.310000000001</v>
      </c>
    </row>
    <row r="10" spans="1:14" x14ac:dyDescent="0.25">
      <c r="A10" s="13">
        <v>41888</v>
      </c>
      <c r="B10" s="14">
        <v>3</v>
      </c>
      <c r="C10" s="14" t="s">
        <v>18</v>
      </c>
      <c r="D10" s="14" t="s">
        <v>19</v>
      </c>
      <c r="E10" s="14"/>
      <c r="F10" s="10">
        <v>17608.310000000001</v>
      </c>
      <c r="G10" s="15">
        <f t="shared" si="0"/>
        <v>217660.02</v>
      </c>
      <c r="I10" s="27">
        <v>41900</v>
      </c>
      <c r="J10" s="21">
        <v>6</v>
      </c>
      <c r="K10" s="21" t="s">
        <v>20</v>
      </c>
      <c r="L10" s="21">
        <v>489</v>
      </c>
      <c r="M10" s="21"/>
      <c r="N10" s="32">
        <v>2384.7399999999998</v>
      </c>
    </row>
    <row r="11" spans="1:14" x14ac:dyDescent="0.25">
      <c r="A11" s="13">
        <v>41888</v>
      </c>
      <c r="B11" s="14">
        <v>4</v>
      </c>
      <c r="C11" s="14" t="s">
        <v>18</v>
      </c>
      <c r="D11" s="14" t="s">
        <v>19</v>
      </c>
      <c r="E11" s="14"/>
      <c r="F11" s="30">
        <v>19658.03</v>
      </c>
      <c r="G11" s="15">
        <f t="shared" si="0"/>
        <v>198001.99</v>
      </c>
      <c r="I11" s="27">
        <v>41900</v>
      </c>
      <c r="J11" s="21">
        <v>8</v>
      </c>
      <c r="K11" s="21" t="s">
        <v>20</v>
      </c>
      <c r="L11" s="21">
        <v>488</v>
      </c>
      <c r="M11" s="21"/>
      <c r="N11" s="32">
        <v>730</v>
      </c>
    </row>
    <row r="12" spans="1:14" x14ac:dyDescent="0.25">
      <c r="A12" s="13">
        <v>41895</v>
      </c>
      <c r="B12" s="14"/>
      <c r="C12" s="14" t="s">
        <v>15</v>
      </c>
      <c r="D12" s="14"/>
      <c r="E12" s="14"/>
      <c r="F12" s="30">
        <v>1760.88</v>
      </c>
      <c r="G12" s="15">
        <f t="shared" si="0"/>
        <v>196241.11</v>
      </c>
      <c r="I12" s="33"/>
      <c r="J12" s="33"/>
      <c r="K12" s="33"/>
      <c r="L12" s="33"/>
      <c r="M12" s="33"/>
      <c r="N12" s="33"/>
    </row>
    <row r="13" spans="1:14" x14ac:dyDescent="0.25">
      <c r="A13" s="13">
        <v>41895</v>
      </c>
      <c r="B13" s="14"/>
      <c r="C13" s="14" t="s">
        <v>15</v>
      </c>
      <c r="D13" s="14">
        <v>3452</v>
      </c>
      <c r="E13" s="14"/>
      <c r="F13" s="30">
        <v>2513.4899999999998</v>
      </c>
      <c r="G13" s="15">
        <f t="shared" si="0"/>
        <v>193727.62</v>
      </c>
    </row>
    <row r="14" spans="1:14" x14ac:dyDescent="0.25">
      <c r="A14" s="13">
        <v>41895</v>
      </c>
      <c r="B14" s="14"/>
      <c r="C14" s="14" t="s">
        <v>15</v>
      </c>
      <c r="D14" s="14"/>
      <c r="E14" s="14"/>
      <c r="F14" s="30">
        <v>68238.16</v>
      </c>
      <c r="G14" s="15">
        <f t="shared" si="0"/>
        <v>125489.45999999999</v>
      </c>
    </row>
    <row r="15" spans="1:14" x14ac:dyDescent="0.25">
      <c r="A15" s="13">
        <v>41895</v>
      </c>
      <c r="B15" s="14"/>
      <c r="C15" s="14" t="s">
        <v>15</v>
      </c>
      <c r="D15" s="14">
        <v>3433</v>
      </c>
      <c r="E15" s="14"/>
      <c r="F15" s="30">
        <v>6520.01</v>
      </c>
      <c r="G15" s="15">
        <f t="shared" si="0"/>
        <v>118969.45</v>
      </c>
    </row>
    <row r="16" spans="1:14" x14ac:dyDescent="0.25">
      <c r="A16" s="13">
        <v>41900</v>
      </c>
      <c r="B16" s="14">
        <v>5</v>
      </c>
      <c r="C16" s="14" t="s">
        <v>20</v>
      </c>
      <c r="D16" s="14" t="s">
        <v>21</v>
      </c>
      <c r="E16" s="14"/>
      <c r="F16" s="30">
        <v>2604.7399999999998</v>
      </c>
      <c r="G16" s="15">
        <f t="shared" si="0"/>
        <v>116364.70999999999</v>
      </c>
    </row>
    <row r="17" spans="1:7" x14ac:dyDescent="0.25">
      <c r="A17" s="13">
        <v>41900</v>
      </c>
      <c r="B17" s="14">
        <v>6</v>
      </c>
      <c r="C17" s="14" t="s">
        <v>20</v>
      </c>
      <c r="D17" s="14">
        <v>489</v>
      </c>
      <c r="E17" s="14"/>
      <c r="F17" s="20">
        <v>2384.7399999999998</v>
      </c>
      <c r="G17" s="15">
        <f t="shared" si="0"/>
        <v>113979.96999999999</v>
      </c>
    </row>
    <row r="18" spans="1:7" x14ac:dyDescent="0.25">
      <c r="A18" s="13">
        <v>41900</v>
      </c>
      <c r="B18" s="14">
        <v>7</v>
      </c>
      <c r="C18" s="14" t="s">
        <v>20</v>
      </c>
      <c r="D18" s="14">
        <v>499</v>
      </c>
      <c r="E18" s="14"/>
      <c r="F18" s="30">
        <v>8548</v>
      </c>
      <c r="G18" s="15">
        <f t="shared" si="0"/>
        <v>105431.96999999999</v>
      </c>
    </row>
    <row r="19" spans="1:7" x14ac:dyDescent="0.25">
      <c r="A19" s="13">
        <v>41900</v>
      </c>
      <c r="B19" s="14">
        <v>8</v>
      </c>
      <c r="C19" s="14" t="s">
        <v>20</v>
      </c>
      <c r="D19" s="14">
        <v>488</v>
      </c>
      <c r="E19" s="14"/>
      <c r="F19" s="20">
        <v>730</v>
      </c>
      <c r="G19" s="15">
        <f t="shared" si="0"/>
        <v>104701.96999999999</v>
      </c>
    </row>
    <row r="20" spans="1:7" x14ac:dyDescent="0.25">
      <c r="A20" s="13">
        <v>41900</v>
      </c>
      <c r="B20" s="21">
        <v>9</v>
      </c>
      <c r="C20" s="21" t="s">
        <v>20</v>
      </c>
      <c r="D20" s="21">
        <v>487</v>
      </c>
      <c r="E20" s="21"/>
      <c r="F20" s="30">
        <v>732</v>
      </c>
      <c r="G20" s="15">
        <f t="shared" si="0"/>
        <v>103969.96999999999</v>
      </c>
    </row>
    <row r="21" spans="1:7" x14ac:dyDescent="0.25">
      <c r="A21" s="13">
        <v>41907</v>
      </c>
      <c r="B21" s="14">
        <v>10</v>
      </c>
      <c r="C21" s="14" t="s">
        <v>20</v>
      </c>
      <c r="D21" s="14">
        <v>508</v>
      </c>
      <c r="E21" s="14"/>
      <c r="F21" s="30">
        <v>242</v>
      </c>
      <c r="G21" s="15">
        <f t="shared" si="0"/>
        <v>103727.96999999999</v>
      </c>
    </row>
    <row r="22" spans="1:7" x14ac:dyDescent="0.25">
      <c r="A22" s="13">
        <v>41907</v>
      </c>
      <c r="B22" s="14">
        <v>11</v>
      </c>
      <c r="C22" s="14" t="s">
        <v>20</v>
      </c>
      <c r="D22" s="14">
        <v>496</v>
      </c>
      <c r="E22" s="14"/>
      <c r="F22" s="30">
        <v>1309.01</v>
      </c>
      <c r="G22" s="15">
        <f t="shared" si="0"/>
        <v>102418.95999999999</v>
      </c>
    </row>
    <row r="23" spans="1:7" x14ac:dyDescent="0.25">
      <c r="A23" s="13">
        <v>41907</v>
      </c>
      <c r="B23" s="14">
        <v>12</v>
      </c>
      <c r="C23" s="14" t="s">
        <v>20</v>
      </c>
      <c r="D23" s="14"/>
      <c r="E23" s="14"/>
      <c r="F23" s="30">
        <v>2890</v>
      </c>
      <c r="G23" s="15">
        <f t="shared" si="0"/>
        <v>99528.959999999992</v>
      </c>
    </row>
    <row r="24" spans="1:7" x14ac:dyDescent="0.25">
      <c r="A24" s="13">
        <v>41907</v>
      </c>
      <c r="B24" s="14">
        <v>13</v>
      </c>
      <c r="C24" s="14" t="s">
        <v>22</v>
      </c>
      <c r="D24" s="14" t="s">
        <v>25</v>
      </c>
      <c r="E24" s="14"/>
      <c r="F24" s="30">
        <v>6699</v>
      </c>
      <c r="G24" s="15">
        <f t="shared" si="0"/>
        <v>92829.959999999992</v>
      </c>
    </row>
    <row r="25" spans="1:7" x14ac:dyDescent="0.25">
      <c r="A25" s="13">
        <v>41907</v>
      </c>
      <c r="B25" s="14">
        <v>14</v>
      </c>
      <c r="C25" s="14" t="s">
        <v>22</v>
      </c>
      <c r="D25" s="14" t="s">
        <v>24</v>
      </c>
      <c r="E25" s="14"/>
      <c r="F25" s="30">
        <v>6902</v>
      </c>
      <c r="G25" s="15">
        <f t="shared" si="0"/>
        <v>85927.959999999992</v>
      </c>
    </row>
    <row r="26" spans="1:7" x14ac:dyDescent="0.25">
      <c r="A26" s="13">
        <v>41907</v>
      </c>
      <c r="B26" s="14">
        <v>15</v>
      </c>
      <c r="C26" s="14" t="s">
        <v>22</v>
      </c>
      <c r="D26" s="14" t="s">
        <v>23</v>
      </c>
      <c r="E26" s="14"/>
      <c r="F26" s="30">
        <v>1542</v>
      </c>
      <c r="G26" s="15">
        <f>G25-F26-0.8</f>
        <v>84385.159999999989</v>
      </c>
    </row>
    <row r="27" spans="1:7" x14ac:dyDescent="0.25">
      <c r="A27" s="16"/>
      <c r="B27" s="16"/>
      <c r="C27" s="16"/>
      <c r="D27" s="16"/>
      <c r="E27" s="16"/>
      <c r="G27" s="17"/>
    </row>
    <row r="28" spans="1:7" x14ac:dyDescent="0.25">
      <c r="A28" s="16"/>
      <c r="B28" s="16"/>
      <c r="C28" s="16"/>
      <c r="D28" s="16"/>
      <c r="E28" s="16"/>
      <c r="F28" s="9">
        <f>SUM(F7:F26)+0.8</f>
        <v>170224.55</v>
      </c>
      <c r="G28" s="16"/>
    </row>
    <row r="29" spans="1:7" x14ac:dyDescent="0.25">
      <c r="A29" s="16"/>
      <c r="B29" s="16"/>
      <c r="C29" s="9" t="s">
        <v>16</v>
      </c>
      <c r="D29" s="9" t="s">
        <v>17</v>
      </c>
      <c r="E29" s="16"/>
      <c r="F29" s="9"/>
      <c r="G29" s="16"/>
    </row>
    <row r="30" spans="1:7" x14ac:dyDescent="0.25">
      <c r="A30" s="16"/>
      <c r="B30" s="16"/>
      <c r="C30" s="9">
        <v>84385.16</v>
      </c>
      <c r="D30" s="9">
        <v>84385.16</v>
      </c>
      <c r="E30" s="16"/>
      <c r="F30" s="9"/>
      <c r="G30" s="16"/>
    </row>
    <row r="34" spans="1:7" x14ac:dyDescent="0.25">
      <c r="A34" s="36" t="s">
        <v>0</v>
      </c>
      <c r="B34" s="36"/>
      <c r="C34" s="36"/>
      <c r="D34" s="36"/>
      <c r="E34" s="36"/>
      <c r="F34" s="36"/>
      <c r="G34" s="36"/>
    </row>
    <row r="35" spans="1:7" x14ac:dyDescent="0.25">
      <c r="A35" s="1" t="s">
        <v>1</v>
      </c>
      <c r="B35" s="1"/>
      <c r="C35" s="1"/>
      <c r="D35" s="2"/>
      <c r="E35" s="3"/>
      <c r="F35" s="3"/>
      <c r="G35" s="3"/>
    </row>
    <row r="36" spans="1:7" x14ac:dyDescent="0.25">
      <c r="A36" s="4" t="s">
        <v>2</v>
      </c>
      <c r="B36" s="18">
        <v>5037</v>
      </c>
      <c r="C36" s="4"/>
      <c r="D36" s="2" t="s">
        <v>3</v>
      </c>
      <c r="E36" s="3" t="s">
        <v>27</v>
      </c>
      <c r="F36" s="3"/>
      <c r="G36" s="3"/>
    </row>
    <row r="37" spans="1:7" x14ac:dyDescent="0.25">
      <c r="A37" s="4" t="s">
        <v>5</v>
      </c>
      <c r="B37" s="4" t="s">
        <v>26</v>
      </c>
      <c r="C37" s="4"/>
      <c r="D37" s="2" t="s">
        <v>6</v>
      </c>
      <c r="E37" s="5">
        <v>2014</v>
      </c>
      <c r="F37" s="3"/>
      <c r="G37" s="3"/>
    </row>
    <row r="38" spans="1:7" x14ac:dyDescent="0.25">
      <c r="A38" s="4"/>
      <c r="B38" s="4"/>
      <c r="C38" s="4"/>
      <c r="D38" s="2"/>
      <c r="E38" s="3"/>
      <c r="F38" s="3"/>
      <c r="G38" s="6" t="s">
        <v>7</v>
      </c>
    </row>
    <row r="39" spans="1:7" x14ac:dyDescent="0.25">
      <c r="A39" s="7" t="s">
        <v>8</v>
      </c>
      <c r="B39" s="7" t="s">
        <v>9</v>
      </c>
      <c r="C39" s="7" t="s">
        <v>10</v>
      </c>
      <c r="D39" s="8" t="s">
        <v>11</v>
      </c>
      <c r="E39" s="6" t="s">
        <v>12</v>
      </c>
      <c r="F39" s="6" t="s">
        <v>13</v>
      </c>
      <c r="G39" s="9">
        <v>84385.16</v>
      </c>
    </row>
    <row r="40" spans="1:7" x14ac:dyDescent="0.25">
      <c r="A40" s="13">
        <v>41883</v>
      </c>
      <c r="B40" s="14"/>
      <c r="C40" s="14" t="s">
        <v>29</v>
      </c>
      <c r="D40" s="14"/>
      <c r="E40" s="14"/>
      <c r="F40" s="10">
        <v>225</v>
      </c>
      <c r="G40" s="15">
        <f>G39-F40</f>
        <v>84160.16</v>
      </c>
    </row>
    <row r="41" spans="1:7" x14ac:dyDescent="0.25">
      <c r="A41" s="13">
        <v>41883</v>
      </c>
      <c r="B41" s="14"/>
      <c r="C41" s="14" t="s">
        <v>30</v>
      </c>
      <c r="D41" s="14"/>
      <c r="E41" s="14"/>
      <c r="F41" s="10">
        <v>36</v>
      </c>
      <c r="G41" s="15">
        <f>G40-F41</f>
        <v>84124.160000000003</v>
      </c>
    </row>
    <row r="42" spans="1:7" x14ac:dyDescent="0.25">
      <c r="A42" s="14"/>
      <c r="B42" s="14"/>
      <c r="C42" s="14"/>
      <c r="D42" s="14"/>
      <c r="E42" s="14"/>
      <c r="F42" s="10"/>
      <c r="G42" s="14"/>
    </row>
    <row r="43" spans="1:7" x14ac:dyDescent="0.25">
      <c r="A43" s="14"/>
      <c r="B43" s="14"/>
      <c r="C43" s="21" t="s">
        <v>32</v>
      </c>
      <c r="D43" s="14"/>
      <c r="E43" s="14"/>
      <c r="F43" s="10"/>
      <c r="G43" s="14"/>
    </row>
    <row r="44" spans="1:7" x14ac:dyDescent="0.25">
      <c r="A44" s="14"/>
      <c r="B44" s="14"/>
      <c r="C44" s="14"/>
      <c r="D44" s="14"/>
      <c r="E44" s="22">
        <v>254610.27</v>
      </c>
      <c r="F44" s="10"/>
      <c r="G44" s="17">
        <f>G41+E44</f>
        <v>338734.43</v>
      </c>
    </row>
    <row r="45" spans="1:7" x14ac:dyDescent="0.25">
      <c r="A45" s="14"/>
      <c r="B45" s="14"/>
      <c r="C45" s="16" t="s">
        <v>16</v>
      </c>
      <c r="D45" s="16" t="s">
        <v>17</v>
      </c>
      <c r="E45" s="14"/>
      <c r="F45" s="10"/>
      <c r="G45" s="14"/>
    </row>
    <row r="46" spans="1:7" x14ac:dyDescent="0.25">
      <c r="A46" s="14"/>
      <c r="B46" s="14"/>
      <c r="C46" s="9">
        <v>338734.43</v>
      </c>
      <c r="D46" s="9">
        <f>C46</f>
        <v>338734.43</v>
      </c>
      <c r="E46" s="14"/>
      <c r="F46" s="10"/>
      <c r="G46" s="14"/>
    </row>
    <row r="51" spans="1:7" x14ac:dyDescent="0.25">
      <c r="A51" s="36" t="s">
        <v>0</v>
      </c>
      <c r="B51" s="36"/>
      <c r="C51" s="36"/>
      <c r="D51" s="36"/>
      <c r="E51" s="36"/>
      <c r="F51" s="36"/>
      <c r="G51" s="36"/>
    </row>
    <row r="52" spans="1:7" x14ac:dyDescent="0.25">
      <c r="A52" s="1" t="s">
        <v>1</v>
      </c>
      <c r="B52" s="1"/>
      <c r="C52" s="1"/>
      <c r="D52" s="2"/>
      <c r="E52" s="3"/>
      <c r="F52" s="3"/>
      <c r="G52" s="3"/>
    </row>
    <row r="53" spans="1:7" x14ac:dyDescent="0.25">
      <c r="A53" s="4" t="s">
        <v>2</v>
      </c>
      <c r="B53" s="18">
        <v>5037</v>
      </c>
      <c r="C53" s="4"/>
      <c r="D53" s="2" t="s">
        <v>3</v>
      </c>
      <c r="E53" s="3" t="s">
        <v>33</v>
      </c>
      <c r="F53" s="3"/>
      <c r="G53" s="3"/>
    </row>
    <row r="54" spans="1:7" x14ac:dyDescent="0.25">
      <c r="A54" s="4" t="s">
        <v>5</v>
      </c>
      <c r="B54" s="4" t="s">
        <v>26</v>
      </c>
      <c r="C54" s="4"/>
      <c r="D54" s="2" t="s">
        <v>6</v>
      </c>
      <c r="E54" s="5">
        <v>2014</v>
      </c>
      <c r="F54" s="3"/>
      <c r="G54" s="3"/>
    </row>
    <row r="55" spans="1:7" x14ac:dyDescent="0.25">
      <c r="A55" s="4"/>
      <c r="B55" s="4"/>
      <c r="C55" s="4"/>
      <c r="D55" s="2"/>
      <c r="E55" s="3"/>
      <c r="F55" s="3"/>
      <c r="G55" s="6" t="s">
        <v>7</v>
      </c>
    </row>
    <row r="56" spans="1:7" x14ac:dyDescent="0.25">
      <c r="A56" s="7" t="s">
        <v>8</v>
      </c>
      <c r="B56" s="7" t="s">
        <v>9</v>
      </c>
      <c r="C56" s="7" t="s">
        <v>10</v>
      </c>
      <c r="D56" s="8" t="s">
        <v>11</v>
      </c>
      <c r="E56" s="6" t="s">
        <v>12</v>
      </c>
      <c r="F56" s="6" t="s">
        <v>13</v>
      </c>
      <c r="G56" s="9">
        <v>338734.43</v>
      </c>
    </row>
    <row r="57" spans="1:7" x14ac:dyDescent="0.25">
      <c r="A57" s="13">
        <v>41914</v>
      </c>
      <c r="B57" s="14"/>
      <c r="C57" s="14" t="s">
        <v>34</v>
      </c>
      <c r="D57" s="14"/>
      <c r="E57" s="14"/>
      <c r="F57" s="30">
        <v>14674</v>
      </c>
      <c r="G57" s="15">
        <f>G56-F57</f>
        <v>324060.43</v>
      </c>
    </row>
    <row r="58" spans="1:7" x14ac:dyDescent="0.25">
      <c r="A58" s="13">
        <v>41914</v>
      </c>
      <c r="B58" s="14"/>
      <c r="C58" s="14" t="s">
        <v>34</v>
      </c>
      <c r="D58" s="14"/>
      <c r="E58" s="14"/>
      <c r="F58" s="30">
        <v>5672.4</v>
      </c>
      <c r="G58" s="15">
        <f>G57-F58</f>
        <v>318388.02999999997</v>
      </c>
    </row>
    <row r="59" spans="1:7" x14ac:dyDescent="0.25">
      <c r="A59" s="13">
        <v>41914</v>
      </c>
      <c r="B59" s="14"/>
      <c r="C59" s="14" t="s">
        <v>34</v>
      </c>
      <c r="D59" s="14"/>
      <c r="E59" s="14"/>
      <c r="F59" s="30">
        <v>17357.080000000002</v>
      </c>
      <c r="G59" s="15">
        <f t="shared" ref="G59:G77" si="1">G58-F59</f>
        <v>301030.94999999995</v>
      </c>
    </row>
    <row r="60" spans="1:7" x14ac:dyDescent="0.25">
      <c r="A60" s="13">
        <v>41914</v>
      </c>
      <c r="B60" s="14"/>
      <c r="C60" s="14" t="s">
        <v>34</v>
      </c>
      <c r="D60" s="14"/>
      <c r="E60" s="14"/>
      <c r="F60" s="30">
        <v>4360.4399999999996</v>
      </c>
      <c r="G60" s="15">
        <f t="shared" si="1"/>
        <v>296670.50999999995</v>
      </c>
    </row>
    <row r="61" spans="1:7" x14ac:dyDescent="0.25">
      <c r="A61" s="13">
        <v>41914</v>
      </c>
      <c r="B61" s="14"/>
      <c r="C61" s="14" t="s">
        <v>34</v>
      </c>
      <c r="D61" s="14"/>
      <c r="E61" s="14"/>
      <c r="F61" s="30">
        <v>11103.52</v>
      </c>
      <c r="G61" s="15">
        <f t="shared" si="1"/>
        <v>285566.98999999993</v>
      </c>
    </row>
    <row r="62" spans="1:7" x14ac:dyDescent="0.25">
      <c r="A62" s="13">
        <v>41914</v>
      </c>
      <c r="B62" s="14"/>
      <c r="C62" s="14" t="s">
        <v>34</v>
      </c>
      <c r="D62" s="14"/>
      <c r="E62" s="14"/>
      <c r="F62" s="30">
        <v>5672.4</v>
      </c>
      <c r="G62" s="15">
        <f t="shared" si="1"/>
        <v>279894.58999999991</v>
      </c>
    </row>
    <row r="63" spans="1:7" x14ac:dyDescent="0.25">
      <c r="A63" s="13">
        <v>41914</v>
      </c>
      <c r="B63" s="14"/>
      <c r="C63" s="14" t="s">
        <v>34</v>
      </c>
      <c r="D63" s="14"/>
      <c r="E63" s="14"/>
      <c r="F63" s="30">
        <v>18633.080000000002</v>
      </c>
      <c r="G63" s="15">
        <f t="shared" si="1"/>
        <v>261261.50999999989</v>
      </c>
    </row>
    <row r="64" spans="1:7" x14ac:dyDescent="0.25">
      <c r="A64" s="13">
        <v>41914</v>
      </c>
      <c r="B64" s="14"/>
      <c r="C64" s="14" t="s">
        <v>34</v>
      </c>
      <c r="D64" s="14"/>
      <c r="E64" s="14"/>
      <c r="F64" s="30">
        <v>75394.2</v>
      </c>
      <c r="G64" s="15">
        <f t="shared" si="1"/>
        <v>185867.30999999988</v>
      </c>
    </row>
    <row r="65" spans="1:7" x14ac:dyDescent="0.25">
      <c r="A65" s="13">
        <v>41914</v>
      </c>
      <c r="B65" s="14"/>
      <c r="C65" s="14" t="s">
        <v>34</v>
      </c>
      <c r="D65" s="14"/>
      <c r="E65" s="14"/>
      <c r="F65" s="30">
        <v>25694</v>
      </c>
      <c r="G65" s="15">
        <f t="shared" si="1"/>
        <v>160173.30999999988</v>
      </c>
    </row>
    <row r="66" spans="1:7" x14ac:dyDescent="0.25">
      <c r="A66" s="13">
        <v>41914</v>
      </c>
      <c r="B66" s="14"/>
      <c r="C66" s="14" t="s">
        <v>34</v>
      </c>
      <c r="D66" s="14"/>
      <c r="E66" s="14"/>
      <c r="F66" s="30">
        <v>17394.2</v>
      </c>
      <c r="G66" s="15">
        <f t="shared" si="1"/>
        <v>142779.10999999987</v>
      </c>
    </row>
    <row r="67" spans="1:7" x14ac:dyDescent="0.25">
      <c r="A67" s="13">
        <v>41914</v>
      </c>
      <c r="B67" s="14"/>
      <c r="C67" s="14" t="s">
        <v>34</v>
      </c>
      <c r="D67" s="14"/>
      <c r="E67" s="14"/>
      <c r="F67" s="30">
        <v>6873</v>
      </c>
      <c r="G67" s="15">
        <f t="shared" si="1"/>
        <v>135906.10999999987</v>
      </c>
    </row>
    <row r="68" spans="1:7" x14ac:dyDescent="0.25">
      <c r="A68" s="23">
        <v>41913</v>
      </c>
      <c r="B68" s="25">
        <v>17</v>
      </c>
      <c r="C68" s="24" t="s">
        <v>35</v>
      </c>
      <c r="D68" s="14"/>
      <c r="E68" s="14"/>
      <c r="F68" s="31">
        <v>30850</v>
      </c>
      <c r="G68" s="15">
        <f t="shared" si="1"/>
        <v>105056.10999999987</v>
      </c>
    </row>
    <row r="69" spans="1:7" x14ac:dyDescent="0.25">
      <c r="A69" s="23">
        <v>41913</v>
      </c>
      <c r="B69" s="25">
        <v>20</v>
      </c>
      <c r="C69" s="24" t="s">
        <v>35</v>
      </c>
      <c r="D69" s="14"/>
      <c r="E69" s="14"/>
      <c r="F69" s="31">
        <v>21675.4</v>
      </c>
      <c r="G69" s="15">
        <f t="shared" si="1"/>
        <v>83380.709999999875</v>
      </c>
    </row>
    <row r="70" spans="1:7" x14ac:dyDescent="0.25">
      <c r="A70" s="23">
        <v>41913</v>
      </c>
      <c r="B70" s="25">
        <v>21</v>
      </c>
      <c r="C70" s="24" t="s">
        <v>35</v>
      </c>
      <c r="D70" s="14"/>
      <c r="E70" s="14"/>
      <c r="F70" s="31">
        <v>8350</v>
      </c>
      <c r="G70" s="15">
        <f t="shared" si="1"/>
        <v>75030.709999999875</v>
      </c>
    </row>
    <row r="71" spans="1:7" x14ac:dyDescent="0.25">
      <c r="A71" s="23">
        <v>41913</v>
      </c>
      <c r="B71" s="25">
        <v>22</v>
      </c>
      <c r="C71" s="24" t="s">
        <v>35</v>
      </c>
      <c r="D71" s="14"/>
      <c r="E71" s="14"/>
      <c r="F71" s="31">
        <v>14850</v>
      </c>
      <c r="G71" s="15">
        <f t="shared" si="1"/>
        <v>60180.709999999875</v>
      </c>
    </row>
    <row r="72" spans="1:7" x14ac:dyDescent="0.25">
      <c r="A72" s="23">
        <v>41913</v>
      </c>
      <c r="B72" s="25">
        <v>23</v>
      </c>
      <c r="C72" s="24" t="s">
        <v>35</v>
      </c>
      <c r="D72" s="14"/>
      <c r="E72" s="14"/>
      <c r="F72" s="31">
        <v>61412.83</v>
      </c>
      <c r="G72" s="15">
        <f t="shared" si="1"/>
        <v>-1232.1200000001263</v>
      </c>
    </row>
    <row r="73" spans="1:7" x14ac:dyDescent="0.25">
      <c r="A73" s="23">
        <v>41913</v>
      </c>
      <c r="B73" s="25">
        <v>24</v>
      </c>
      <c r="C73" s="24" t="s">
        <v>35</v>
      </c>
      <c r="D73" s="14"/>
      <c r="E73" s="14"/>
      <c r="F73" s="31">
        <v>7143.5</v>
      </c>
      <c r="G73" s="15">
        <f t="shared" si="1"/>
        <v>-8375.6200000001263</v>
      </c>
    </row>
    <row r="74" spans="1:7" x14ac:dyDescent="0.25">
      <c r="A74" s="23">
        <v>41913</v>
      </c>
      <c r="B74" s="25">
        <v>25</v>
      </c>
      <c r="C74" s="24" t="s">
        <v>35</v>
      </c>
      <c r="D74" s="14"/>
      <c r="E74" s="14"/>
      <c r="F74" s="31">
        <v>60417.5</v>
      </c>
      <c r="G74" s="15">
        <f t="shared" si="1"/>
        <v>-68793.120000000126</v>
      </c>
    </row>
    <row r="75" spans="1:7" x14ac:dyDescent="0.25">
      <c r="A75" s="23">
        <v>41913</v>
      </c>
      <c r="B75" s="25">
        <v>26</v>
      </c>
      <c r="C75" s="24" t="s">
        <v>35</v>
      </c>
      <c r="D75" s="14"/>
      <c r="E75" s="14"/>
      <c r="F75" s="31">
        <v>32300</v>
      </c>
      <c r="G75" s="15">
        <f t="shared" si="1"/>
        <v>-101093.12000000013</v>
      </c>
    </row>
    <row r="76" spans="1:7" x14ac:dyDescent="0.25">
      <c r="A76" s="23">
        <v>41913</v>
      </c>
      <c r="B76" s="25">
        <v>27</v>
      </c>
      <c r="C76" s="24" t="s">
        <v>35</v>
      </c>
      <c r="D76" s="14"/>
      <c r="E76" s="14"/>
      <c r="F76" s="31">
        <v>39687.5</v>
      </c>
      <c r="G76" s="15">
        <f t="shared" si="1"/>
        <v>-140780.62000000011</v>
      </c>
    </row>
    <row r="77" spans="1:7" x14ac:dyDescent="0.25">
      <c r="A77" s="14"/>
      <c r="B77" s="14"/>
      <c r="C77" s="14"/>
      <c r="D77" s="14"/>
      <c r="E77" s="14"/>
      <c r="F77" s="10"/>
      <c r="G77" s="15">
        <f t="shared" si="1"/>
        <v>-140780.62000000011</v>
      </c>
    </row>
    <row r="78" spans="1:7" x14ac:dyDescent="0.25">
      <c r="A78" s="14"/>
      <c r="B78" s="14"/>
      <c r="C78" s="16" t="s">
        <v>36</v>
      </c>
      <c r="D78" s="14"/>
      <c r="E78" s="14"/>
      <c r="F78" s="10"/>
      <c r="G78" s="14"/>
    </row>
    <row r="79" spans="1:7" x14ac:dyDescent="0.25">
      <c r="A79" s="23">
        <v>41913</v>
      </c>
      <c r="B79" s="14"/>
      <c r="C79" s="14" t="s">
        <v>38</v>
      </c>
      <c r="D79" s="14"/>
      <c r="E79" s="22">
        <v>2.54</v>
      </c>
      <c r="F79" s="10"/>
      <c r="G79" s="15">
        <f>G77+E79</f>
        <v>-140778.0800000001</v>
      </c>
    </row>
    <row r="80" spans="1:7" x14ac:dyDescent="0.25">
      <c r="A80" s="13">
        <v>41927</v>
      </c>
      <c r="B80" s="14"/>
      <c r="C80" s="14" t="s">
        <v>37</v>
      </c>
      <c r="D80" s="14"/>
      <c r="E80" s="22">
        <v>509218</v>
      </c>
      <c r="F80" s="10"/>
      <c r="G80" s="17">
        <f>G79+E80</f>
        <v>368439.91999999993</v>
      </c>
    </row>
    <row r="81" spans="1:7" x14ac:dyDescent="0.25">
      <c r="A81" s="14"/>
      <c r="B81" s="14"/>
      <c r="C81" s="14"/>
      <c r="D81" s="14"/>
      <c r="E81" s="14"/>
      <c r="F81" s="10"/>
      <c r="G81" s="14"/>
    </row>
    <row r="82" spans="1:7" x14ac:dyDescent="0.25">
      <c r="A82" s="14"/>
      <c r="B82" s="14"/>
      <c r="C82" s="16" t="s">
        <v>16</v>
      </c>
      <c r="D82" s="16" t="s">
        <v>17</v>
      </c>
      <c r="E82" s="14"/>
      <c r="F82" s="10"/>
      <c r="G82" s="14"/>
    </row>
    <row r="83" spans="1:7" x14ac:dyDescent="0.25">
      <c r="A83" s="14"/>
      <c r="B83" s="14"/>
      <c r="C83" s="17">
        <f>G80</f>
        <v>368439.91999999993</v>
      </c>
      <c r="D83" s="17">
        <f>G80-F86</f>
        <v>364639.91999999993</v>
      </c>
      <c r="E83" s="14"/>
      <c r="F83" s="10"/>
      <c r="G83" s="14"/>
    </row>
    <row r="84" spans="1:7" x14ac:dyDescent="0.25">
      <c r="A84" s="14"/>
      <c r="B84" s="14"/>
      <c r="C84" s="14"/>
      <c r="D84" s="14"/>
      <c r="E84" s="14"/>
      <c r="F84" s="10"/>
      <c r="G84" s="14"/>
    </row>
    <row r="85" spans="1:7" x14ac:dyDescent="0.25">
      <c r="A85" s="14"/>
      <c r="B85" s="14"/>
      <c r="C85" s="16" t="s">
        <v>31</v>
      </c>
      <c r="D85" s="14"/>
      <c r="E85" s="14"/>
      <c r="F85" s="10"/>
      <c r="G85" s="14"/>
    </row>
    <row r="86" spans="1:7" x14ac:dyDescent="0.25">
      <c r="A86" s="23">
        <v>41936</v>
      </c>
      <c r="B86" s="24">
        <v>28</v>
      </c>
      <c r="C86" s="24" t="s">
        <v>39</v>
      </c>
      <c r="D86" s="24">
        <v>433</v>
      </c>
      <c r="E86" s="14"/>
      <c r="F86" s="9">
        <v>3800</v>
      </c>
      <c r="G86" s="14"/>
    </row>
    <row r="91" spans="1:7" x14ac:dyDescent="0.25">
      <c r="A91" s="36" t="s">
        <v>0</v>
      </c>
      <c r="B91" s="36"/>
      <c r="C91" s="36"/>
      <c r="D91" s="36"/>
      <c r="E91" s="36"/>
      <c r="F91" s="36"/>
      <c r="G91" s="36"/>
    </row>
    <row r="92" spans="1:7" x14ac:dyDescent="0.25">
      <c r="A92" s="1" t="s">
        <v>1</v>
      </c>
      <c r="B92" s="1"/>
      <c r="C92" s="1"/>
      <c r="D92" s="2"/>
      <c r="E92" s="3"/>
      <c r="F92" s="3"/>
      <c r="G92" s="3"/>
    </row>
    <row r="93" spans="1:7" x14ac:dyDescent="0.25">
      <c r="A93" s="4" t="s">
        <v>2</v>
      </c>
      <c r="B93" s="18">
        <v>5037</v>
      </c>
      <c r="C93" s="4"/>
      <c r="D93" s="2" t="s">
        <v>3</v>
      </c>
      <c r="E93" s="3" t="s">
        <v>40</v>
      </c>
      <c r="F93" s="3"/>
      <c r="G93" s="3"/>
    </row>
    <row r="94" spans="1:7" x14ac:dyDescent="0.25">
      <c r="A94" s="4" t="s">
        <v>5</v>
      </c>
      <c r="B94" s="4" t="s">
        <v>26</v>
      </c>
      <c r="C94" s="4"/>
      <c r="D94" s="2" t="s">
        <v>6</v>
      </c>
      <c r="E94" s="5">
        <v>2014</v>
      </c>
      <c r="F94" s="3"/>
      <c r="G94" s="3"/>
    </row>
    <row r="95" spans="1:7" x14ac:dyDescent="0.25">
      <c r="A95" s="4"/>
      <c r="B95" s="4"/>
      <c r="C95" s="4"/>
      <c r="D95" s="2"/>
      <c r="E95" s="3"/>
      <c r="F95" s="3"/>
      <c r="G95" s="6" t="s">
        <v>7</v>
      </c>
    </row>
    <row r="96" spans="1:7" x14ac:dyDescent="0.25">
      <c r="A96" s="7" t="s">
        <v>8</v>
      </c>
      <c r="B96" s="7" t="s">
        <v>9</v>
      </c>
      <c r="C96" s="7" t="s">
        <v>10</v>
      </c>
      <c r="D96" s="8" t="s">
        <v>11</v>
      </c>
      <c r="E96" s="6" t="s">
        <v>12</v>
      </c>
      <c r="F96" s="6" t="s">
        <v>13</v>
      </c>
      <c r="G96" s="9">
        <f>C83</f>
        <v>368439.91999999993</v>
      </c>
    </row>
    <row r="97" spans="1:7" x14ac:dyDescent="0.25">
      <c r="A97" s="26">
        <v>41936</v>
      </c>
      <c r="B97" s="25">
        <v>28</v>
      </c>
      <c r="C97" s="25" t="s">
        <v>39</v>
      </c>
      <c r="D97" s="25">
        <v>433</v>
      </c>
      <c r="E97" s="14"/>
      <c r="F97" s="31">
        <v>3800</v>
      </c>
      <c r="G97" s="15">
        <f>G96-F97</f>
        <v>364639.91999999993</v>
      </c>
    </row>
    <row r="98" spans="1:7" x14ac:dyDescent="0.25">
      <c r="A98" s="26">
        <v>41950</v>
      </c>
      <c r="B98" s="25">
        <v>29</v>
      </c>
      <c r="C98" s="25" t="s">
        <v>41</v>
      </c>
      <c r="D98" s="25">
        <v>611</v>
      </c>
      <c r="E98" s="14"/>
      <c r="F98" s="31">
        <v>1900</v>
      </c>
      <c r="G98" s="15">
        <f>G97-F98</f>
        <v>362739.91999999993</v>
      </c>
    </row>
    <row r="99" spans="1:7" x14ac:dyDescent="0.25">
      <c r="A99" s="27">
        <v>41968</v>
      </c>
      <c r="B99" s="21">
        <v>30</v>
      </c>
      <c r="C99" s="21" t="s">
        <v>39</v>
      </c>
      <c r="D99" s="25"/>
      <c r="E99" s="14"/>
      <c r="F99" s="30">
        <v>1850</v>
      </c>
      <c r="G99" s="15">
        <f t="shared" ref="G99:G102" si="2">G98-F99</f>
        <v>360889.91999999993</v>
      </c>
    </row>
    <row r="100" spans="1:7" x14ac:dyDescent="0.25">
      <c r="A100" s="26">
        <v>41968</v>
      </c>
      <c r="B100" s="25">
        <v>32</v>
      </c>
      <c r="C100" s="25" t="s">
        <v>39</v>
      </c>
      <c r="D100" s="25"/>
      <c r="E100" s="14"/>
      <c r="F100" s="31">
        <v>17512.240000000002</v>
      </c>
      <c r="G100" s="15">
        <f t="shared" si="2"/>
        <v>343377.67999999993</v>
      </c>
    </row>
    <row r="101" spans="1:7" x14ac:dyDescent="0.25">
      <c r="A101" s="13">
        <v>41946</v>
      </c>
      <c r="B101" s="14"/>
      <c r="C101" s="14" t="s">
        <v>43</v>
      </c>
      <c r="D101" s="14"/>
      <c r="E101" s="14"/>
      <c r="F101" s="10">
        <v>135</v>
      </c>
      <c r="G101" s="15">
        <f t="shared" si="2"/>
        <v>343242.67999999993</v>
      </c>
    </row>
    <row r="102" spans="1:7" x14ac:dyDescent="0.25">
      <c r="A102" s="13">
        <v>41946</v>
      </c>
      <c r="B102" s="14"/>
      <c r="C102" s="14" t="s">
        <v>44</v>
      </c>
      <c r="D102" s="14"/>
      <c r="E102" s="14"/>
      <c r="F102" s="10">
        <v>21.6</v>
      </c>
      <c r="G102" s="15">
        <f t="shared" si="2"/>
        <v>343221.07999999996</v>
      </c>
    </row>
    <row r="103" spans="1:7" x14ac:dyDescent="0.25">
      <c r="A103" s="14"/>
      <c r="B103" s="14"/>
      <c r="C103" s="28" t="s">
        <v>36</v>
      </c>
      <c r="D103" s="14"/>
      <c r="E103" s="14"/>
      <c r="F103" s="10"/>
      <c r="G103" s="14"/>
    </row>
    <row r="104" spans="1:7" ht="12" customHeight="1" x14ac:dyDescent="0.25">
      <c r="A104" s="13">
        <v>41946</v>
      </c>
      <c r="B104" s="14"/>
      <c r="C104" s="21" t="s">
        <v>38</v>
      </c>
      <c r="D104" s="14"/>
      <c r="E104" s="14">
        <v>1.99</v>
      </c>
      <c r="F104" s="14"/>
      <c r="G104" s="17">
        <f>G102+E104</f>
        <v>343223.06999999995</v>
      </c>
    </row>
    <row r="105" spans="1:7" ht="15.75" x14ac:dyDescent="0.25">
      <c r="A105" s="14"/>
      <c r="B105" s="14"/>
      <c r="C105" s="29" t="s">
        <v>16</v>
      </c>
      <c r="D105" s="29" t="s">
        <v>17</v>
      </c>
      <c r="E105" s="14"/>
      <c r="F105" s="10"/>
      <c r="G105" s="14"/>
    </row>
    <row r="106" spans="1:7" x14ac:dyDescent="0.25">
      <c r="A106" s="14"/>
      <c r="B106" s="14"/>
      <c r="C106" s="17">
        <f>G104</f>
        <v>343223.06999999995</v>
      </c>
      <c r="D106" s="17">
        <f>C106-F111</f>
        <v>330631.77999999997</v>
      </c>
      <c r="E106" s="14"/>
      <c r="F106" s="10"/>
      <c r="G106" s="14"/>
    </row>
    <row r="107" spans="1:7" ht="15.75" x14ac:dyDescent="0.25">
      <c r="A107" s="14"/>
      <c r="B107" s="14"/>
      <c r="C107" s="29" t="s">
        <v>31</v>
      </c>
      <c r="D107" s="14"/>
      <c r="E107" s="14"/>
      <c r="F107" s="10"/>
      <c r="G107" s="14"/>
    </row>
    <row r="108" spans="1:7" x14ac:dyDescent="0.25">
      <c r="A108" s="26">
        <v>41969</v>
      </c>
      <c r="B108" s="25">
        <v>34</v>
      </c>
      <c r="C108" s="25" t="s">
        <v>28</v>
      </c>
      <c r="D108" s="25">
        <v>731</v>
      </c>
      <c r="E108" s="14"/>
      <c r="F108" s="31">
        <v>400.08</v>
      </c>
      <c r="G108" s="14"/>
    </row>
    <row r="109" spans="1:7" x14ac:dyDescent="0.25">
      <c r="A109" s="26">
        <v>41971</v>
      </c>
      <c r="B109" s="25">
        <v>36</v>
      </c>
      <c r="C109" s="25" t="s">
        <v>41</v>
      </c>
      <c r="D109" s="25" t="s">
        <v>45</v>
      </c>
      <c r="E109" s="14"/>
      <c r="F109" s="31">
        <v>3004.01</v>
      </c>
      <c r="G109" s="14"/>
    </row>
    <row r="110" spans="1:7" x14ac:dyDescent="0.25">
      <c r="A110" s="26">
        <v>41971</v>
      </c>
      <c r="B110" s="25">
        <v>37</v>
      </c>
      <c r="C110" s="25" t="s">
        <v>39</v>
      </c>
      <c r="D110" s="25" t="s">
        <v>42</v>
      </c>
      <c r="E110" s="14"/>
      <c r="F110" s="31">
        <v>9187.2000000000007</v>
      </c>
      <c r="G110" s="14"/>
    </row>
    <row r="111" spans="1:7" x14ac:dyDescent="0.25">
      <c r="A111" s="14"/>
      <c r="B111" s="14"/>
      <c r="C111" s="14"/>
      <c r="D111" s="14"/>
      <c r="E111" s="14"/>
      <c r="F111" s="9">
        <f>SUM(F108:F110)</f>
        <v>12591.29</v>
      </c>
      <c r="G111" s="14"/>
    </row>
    <row r="115" spans="1:7" x14ac:dyDescent="0.25">
      <c r="A115" s="36" t="s">
        <v>0</v>
      </c>
      <c r="B115" s="36"/>
      <c r="C115" s="36"/>
      <c r="D115" s="36"/>
      <c r="E115" s="36"/>
      <c r="F115" s="36"/>
      <c r="G115" s="36"/>
    </row>
    <row r="116" spans="1:7" x14ac:dyDescent="0.25">
      <c r="A116" s="1" t="s">
        <v>1</v>
      </c>
      <c r="B116" s="1"/>
      <c r="C116" s="1"/>
      <c r="D116" s="2"/>
      <c r="E116" s="3"/>
      <c r="F116" s="3"/>
      <c r="G116" s="3"/>
    </row>
    <row r="117" spans="1:7" x14ac:dyDescent="0.25">
      <c r="A117" s="4" t="s">
        <v>2</v>
      </c>
      <c r="B117" s="18">
        <v>5037</v>
      </c>
      <c r="C117" s="4"/>
      <c r="D117" s="2" t="s">
        <v>3</v>
      </c>
      <c r="E117" s="3" t="s">
        <v>46</v>
      </c>
      <c r="F117" s="3"/>
      <c r="G117" s="3"/>
    </row>
    <row r="118" spans="1:7" x14ac:dyDescent="0.25">
      <c r="A118" s="4" t="s">
        <v>5</v>
      </c>
      <c r="B118" s="4" t="s">
        <v>26</v>
      </c>
      <c r="C118" s="4"/>
      <c r="D118" s="2" t="s">
        <v>6</v>
      </c>
      <c r="E118" s="5">
        <v>2014</v>
      </c>
      <c r="F118" s="3"/>
      <c r="G118" s="3"/>
    </row>
    <row r="119" spans="1:7" x14ac:dyDescent="0.25">
      <c r="A119" s="4"/>
      <c r="B119" s="4"/>
      <c r="C119" s="4"/>
      <c r="D119" s="2"/>
      <c r="E119" s="3"/>
      <c r="F119" s="3"/>
      <c r="G119" s="6" t="s">
        <v>7</v>
      </c>
    </row>
    <row r="120" spans="1:7" x14ac:dyDescent="0.25">
      <c r="A120" s="7" t="s">
        <v>8</v>
      </c>
      <c r="B120" s="7" t="s">
        <v>9</v>
      </c>
      <c r="C120" s="7" t="s">
        <v>10</v>
      </c>
      <c r="D120" s="8" t="s">
        <v>11</v>
      </c>
      <c r="E120" s="6" t="s">
        <v>12</v>
      </c>
      <c r="F120" s="6" t="s">
        <v>13</v>
      </c>
      <c r="G120" s="9">
        <v>343226.1</v>
      </c>
    </row>
    <row r="121" spans="1:7" x14ac:dyDescent="0.25">
      <c r="A121" s="26">
        <v>41974</v>
      </c>
      <c r="B121" s="14"/>
      <c r="C121" s="14" t="s">
        <v>47</v>
      </c>
      <c r="D121" s="14"/>
      <c r="E121" s="14"/>
      <c r="F121" s="10">
        <v>60</v>
      </c>
      <c r="G121" s="15">
        <f t="shared" ref="G121:G127" si="3">G120-F121</f>
        <v>343166.1</v>
      </c>
    </row>
    <row r="122" spans="1:7" x14ac:dyDescent="0.25">
      <c r="A122" s="26">
        <v>41974</v>
      </c>
      <c r="B122" s="14"/>
      <c r="C122" s="14" t="s">
        <v>48</v>
      </c>
      <c r="D122" s="14"/>
      <c r="E122" s="14"/>
      <c r="F122" s="10">
        <v>9.6</v>
      </c>
      <c r="G122" s="15">
        <f t="shared" si="3"/>
        <v>343156.5</v>
      </c>
    </row>
    <row r="123" spans="1:7" x14ac:dyDescent="0.25">
      <c r="A123" s="26">
        <v>41974</v>
      </c>
      <c r="B123" s="25">
        <v>34</v>
      </c>
      <c r="C123" s="25" t="s">
        <v>28</v>
      </c>
      <c r="D123" s="25">
        <v>731</v>
      </c>
      <c r="E123" s="14"/>
      <c r="F123" s="34">
        <v>400.08</v>
      </c>
      <c r="G123" s="15">
        <f t="shared" si="3"/>
        <v>342756.42</v>
      </c>
    </row>
    <row r="124" spans="1:7" x14ac:dyDescent="0.25">
      <c r="A124" s="26">
        <v>41974</v>
      </c>
      <c r="B124" s="25">
        <v>36</v>
      </c>
      <c r="C124" s="25" t="s">
        <v>41</v>
      </c>
      <c r="D124" s="25" t="s">
        <v>45</v>
      </c>
      <c r="E124" s="14"/>
      <c r="F124" s="34">
        <v>3004.02</v>
      </c>
      <c r="G124" s="15">
        <f t="shared" si="3"/>
        <v>339752.39999999997</v>
      </c>
    </row>
    <row r="125" spans="1:7" x14ac:dyDescent="0.25">
      <c r="A125" s="26">
        <v>41975</v>
      </c>
      <c r="B125" s="25">
        <v>37</v>
      </c>
      <c r="C125" s="14"/>
      <c r="D125" s="14"/>
      <c r="E125" s="14"/>
      <c r="F125" s="32">
        <v>9187.2000000000007</v>
      </c>
      <c r="G125" s="15">
        <f t="shared" si="3"/>
        <v>330565.19999999995</v>
      </c>
    </row>
    <row r="126" spans="1:7" x14ac:dyDescent="0.25">
      <c r="A126" s="13">
        <v>41982</v>
      </c>
      <c r="B126" s="25">
        <v>38</v>
      </c>
      <c r="C126" s="14"/>
      <c r="D126" s="14"/>
      <c r="E126" s="14"/>
      <c r="F126" s="32">
        <v>571</v>
      </c>
      <c r="G126" s="15">
        <f t="shared" si="3"/>
        <v>329994.19999999995</v>
      </c>
    </row>
    <row r="127" spans="1:7" x14ac:dyDescent="0.25">
      <c r="A127" s="13">
        <v>41990</v>
      </c>
      <c r="B127" s="25">
        <v>39</v>
      </c>
      <c r="C127" s="14"/>
      <c r="D127" s="14"/>
      <c r="E127" s="14"/>
      <c r="F127" s="32">
        <v>329994.2</v>
      </c>
      <c r="G127" s="35">
        <f t="shared" si="3"/>
        <v>0</v>
      </c>
    </row>
    <row r="128" spans="1:7" x14ac:dyDescent="0.25">
      <c r="A128" s="14"/>
      <c r="B128" s="14"/>
      <c r="C128" s="14"/>
      <c r="D128" s="14"/>
      <c r="E128" s="14"/>
      <c r="F128" s="10"/>
      <c r="G128" s="35">
        <f t="shared" ref="G128:G129" si="4">G127-F128</f>
        <v>0</v>
      </c>
    </row>
    <row r="129" spans="1:7" x14ac:dyDescent="0.25">
      <c r="A129" s="14"/>
      <c r="B129" s="14"/>
      <c r="C129" s="14"/>
      <c r="D129" s="14"/>
      <c r="E129" s="14"/>
      <c r="F129" s="10"/>
      <c r="G129" s="35">
        <f t="shared" si="4"/>
        <v>0</v>
      </c>
    </row>
  </sheetData>
  <mergeCells count="5">
    <mergeCell ref="A1:G1"/>
    <mergeCell ref="A34:G34"/>
    <mergeCell ref="A51:G51"/>
    <mergeCell ref="A91:G91"/>
    <mergeCell ref="A115:G115"/>
  </mergeCells>
  <pageMargins left="0.7" right="0.7" top="0.75" bottom="0.75" header="0.3" footer="0.3"/>
  <pageSetup scale="52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2015-02-10T20:36:43Z</dcterms:modified>
</cp:coreProperties>
</file>