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j\Desktop\jd57\INDICADORES\"/>
    </mc:Choice>
  </mc:AlternateContent>
  <bookViews>
    <workbookView xWindow="0" yWindow="0" windowWidth="20490" windowHeight="7755" tabRatio="946" activeTab="2"/>
  </bookViews>
  <sheets>
    <sheet name="A 2015 - E 2016 inicio " sheetId="28" r:id="rId1"/>
    <sheet name="economicas A15-E16 inicio    " sheetId="10" r:id="rId2"/>
    <sheet name="alimenticia A15-E16 inicio " sheetId="11" r:id="rId3"/>
    <sheet name="Prospera A15-E16 INICIO" sheetId="23" r:id="rId4"/>
  </sheets>
  <definedNames>
    <definedName name="_xlnm._FilterDatabase" localSheetId="2" hidden="1">'alimenticia A15-E16 inicio '!$B$4:$P$31</definedName>
    <definedName name="_xlnm._FilterDatabase" localSheetId="1" hidden="1">'economicas A15-E16 inicio    '!#REF!</definedName>
    <definedName name="_xlnm.Print_Area" localSheetId="0">'A 2015 - E 2016 inicio '!$B$1:$N$31</definedName>
    <definedName name="_xlnm.Print_Area" localSheetId="2">'alimenticia A15-E16 inicio '!$A$1:$O$35</definedName>
    <definedName name="_xlnm.Print_Area" localSheetId="1">'economicas A15-E16 inicio    '!$A$1:$G$40</definedName>
    <definedName name="_xlnm.Print_Area" localSheetId="3">'Prospera A15-E16 INICIO'!$A$1:$I$32</definedName>
  </definedNames>
  <calcPr calcId="152511"/>
</workbook>
</file>

<file path=xl/calcChain.xml><?xml version="1.0" encoding="utf-8"?>
<calcChain xmlns="http://schemas.openxmlformats.org/spreadsheetml/2006/main">
  <c r="D31" i="11" l="1"/>
  <c r="G32" i="10" l="1"/>
  <c r="E32" i="10"/>
  <c r="D32" i="10"/>
  <c r="F32" i="10" s="1"/>
  <c r="H31" i="11"/>
  <c r="F31" i="11"/>
  <c r="E31" i="11"/>
  <c r="H31" i="23" l="1"/>
  <c r="G31" i="23"/>
  <c r="F31" i="23"/>
  <c r="I31" i="23" s="1"/>
  <c r="D31" i="23"/>
  <c r="M29" i="28"/>
  <c r="M28" i="28"/>
  <c r="M27" i="28"/>
  <c r="M26" i="28"/>
  <c r="M25" i="28"/>
  <c r="M2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1" i="28"/>
  <c r="M10" i="28"/>
  <c r="M9" i="28"/>
  <c r="M8" i="28"/>
  <c r="M7" i="28"/>
  <c r="M6" i="28"/>
  <c r="M5" i="28"/>
  <c r="M4" i="28"/>
  <c r="I5" i="28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4" i="28"/>
  <c r="L30" i="28"/>
  <c r="P14" i="11"/>
  <c r="P15" i="11"/>
  <c r="P16" i="11"/>
  <c r="P24" i="11"/>
  <c r="P29" i="11"/>
  <c r="D30" i="28"/>
  <c r="G7" i="11"/>
  <c r="P7" i="11" s="1"/>
  <c r="G8" i="11"/>
  <c r="G9" i="11"/>
  <c r="I9" i="11" s="1"/>
  <c r="G10" i="11"/>
  <c r="P10" i="11"/>
  <c r="G11" i="11"/>
  <c r="P11" i="11" s="1"/>
  <c r="G13" i="11"/>
  <c r="G17" i="11"/>
  <c r="J17" i="11" s="1"/>
  <c r="G18" i="11"/>
  <c r="J18" i="11" s="1"/>
  <c r="G19" i="11"/>
  <c r="P19" i="11" s="1"/>
  <c r="G20" i="11"/>
  <c r="I20" i="11" s="1"/>
  <c r="G22" i="11"/>
  <c r="G25" i="11"/>
  <c r="G26" i="11"/>
  <c r="G27" i="11"/>
  <c r="P27" i="11"/>
  <c r="G28" i="11"/>
  <c r="G30" i="11"/>
  <c r="C32" i="10"/>
  <c r="K30" i="28"/>
  <c r="F30" i="28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G30" i="28"/>
  <c r="H30" i="28"/>
  <c r="E30" i="28"/>
  <c r="I35" i="28"/>
  <c r="N31" i="11"/>
  <c r="K31" i="11"/>
  <c r="I6" i="11"/>
  <c r="G31" i="11" l="1"/>
  <c r="P31" i="11" s="1"/>
  <c r="I31" i="11"/>
  <c r="J11" i="11"/>
  <c r="M30" i="28"/>
  <c r="I30" i="28"/>
  <c r="P30" i="11"/>
</calcChain>
</file>

<file path=xl/sharedStrings.xml><?xml version="1.0" encoding="utf-8"?>
<sst xmlns="http://schemas.openxmlformats.org/spreadsheetml/2006/main" count="219" uniqueCount="145">
  <si>
    <t xml:space="preserve">PLANTEL </t>
  </si>
  <si>
    <t xml:space="preserve">TOTAL DE BECAS OTORGADAS </t>
  </si>
  <si>
    <t xml:space="preserve">ALUMNOS BENEFICIADOS  </t>
  </si>
  <si>
    <t xml:space="preserve">% </t>
  </si>
  <si>
    <t>TESISTÁN</t>
  </si>
  <si>
    <t>TEPATITLÁN</t>
  </si>
  <si>
    <t>COCULA</t>
  </si>
  <si>
    <t>TOTATICHE</t>
  </si>
  <si>
    <t xml:space="preserve">VALLE DE JUÁREZ </t>
  </si>
  <si>
    <t xml:space="preserve">ATOTONILCO </t>
  </si>
  <si>
    <t>EL GRULLO</t>
  </si>
  <si>
    <t>CIHUATLÁN</t>
  </si>
  <si>
    <t>ZAPOTILTIC</t>
  </si>
  <si>
    <t xml:space="preserve">EL ARENAL </t>
  </si>
  <si>
    <t>NEXTIPAC</t>
  </si>
  <si>
    <t xml:space="preserve">SAN IGNACIO CERRO GORDO </t>
  </si>
  <si>
    <t xml:space="preserve">TOTAL </t>
  </si>
  <si>
    <t xml:space="preserve">BECAS ALIMENTICIAS </t>
  </si>
  <si>
    <t>PLANTEL</t>
  </si>
  <si>
    <t xml:space="preserve">TOTAL MATRICULA </t>
  </si>
  <si>
    <t xml:space="preserve">BECAS NO OTORGADAS </t>
  </si>
  <si>
    <t xml:space="preserve">BECAS OTORGADAS DE MAS </t>
  </si>
  <si>
    <t xml:space="preserve">SUMA AULAS EXTERNAS  </t>
  </si>
  <si>
    <t xml:space="preserve">OBSERVACIONES </t>
  </si>
  <si>
    <t xml:space="preserve">PENDIENTES DE OTORGAR  </t>
  </si>
  <si>
    <t xml:space="preserve">BECAS ADICIONALES </t>
  </si>
  <si>
    <t xml:space="preserve">No respondieron a la petición de justificación </t>
  </si>
  <si>
    <t xml:space="preserve">oficio 04/11/ts  10 Nov. 2011 en el aula de Capilla de Gpe.no hay cafeteria  </t>
  </si>
  <si>
    <t xml:space="preserve">Oficio 305 /2011 21 Oct. En aula externa de Ayotitlan no se ecuenta con cafeteria </t>
  </si>
  <si>
    <t xml:space="preserve">NO SE CONSIDERO LA MATRICULA DE AULA EXTERNA  por no contar con cafeteria </t>
  </si>
  <si>
    <t>Oficio 090/2012 05 el salto  07 feb. 2012</t>
  </si>
  <si>
    <t xml:space="preserve">oficio justificación 591/2012 del 11 Oct. 2012 por asistir unicamente 4 días a la semana </t>
  </si>
  <si>
    <t xml:space="preserve">Oficio 282/2011 03 de Nov.  En las dos aulas externas no se cuenta con cafetería </t>
  </si>
  <si>
    <t xml:space="preserve">NO SE CONSIDERO LA MATRICULA DE LAS AULAS EXTERNAS  por no contar con cafeteria </t>
  </si>
  <si>
    <t xml:space="preserve">Oficio IXDA 400/2011 31 Nov En el Aula externa de Cuquio no se cuenta con cafetería </t>
  </si>
  <si>
    <t xml:space="preserve">  </t>
  </si>
  <si>
    <t xml:space="preserve">Oficio 579/11/ed/CECYTEJ  10 N0v-En las Aulas externas no se cuenta con cafetería </t>
  </si>
  <si>
    <t>Oficio 361/ 2011  04 Nov. Acuerdo con la concesionaria  de 20 aún cuando hubiera deserción se mantendiran 20</t>
  </si>
  <si>
    <t xml:space="preserve">se otorgaron becas de mas </t>
  </si>
  <si>
    <t xml:space="preserve">oficio    esta de acuerdo el de la Cafetería de otorgar 2 becas mas. </t>
  </si>
  <si>
    <t xml:space="preserve"> Oficio 534/2011 05 Diciembre No se cuenta con convenio </t>
  </si>
  <si>
    <t xml:space="preserve">NO TIENE CONVENIO DE CAFETERIA </t>
  </si>
  <si>
    <t xml:space="preserve">Oficio 11/2012 23 Enero 2012  un grupo entro un mes después y ya se había enviado la información a Ofns. </t>
  </si>
  <si>
    <t xml:space="preserve">No se cuenta con convenio de cafetería </t>
  </si>
  <si>
    <t>TIENE CAFETERIA PERO NO TIENE CONVENIO y NO SE CONISDERO MATRICULA DE AULA EXTERNA POR NO CONTAR CON CAFETERÍA.</t>
  </si>
  <si>
    <t>NO CUENTA CON CAFETERIA</t>
  </si>
  <si>
    <t>oficio 158/2011 1o. Nov. 2011 no se cuenta con cafeteria</t>
  </si>
  <si>
    <t>TOTALES</t>
  </si>
  <si>
    <t>TESISTAN</t>
  </si>
  <si>
    <t xml:space="preserve">VALLE DE JUAREZ </t>
  </si>
  <si>
    <t xml:space="preserve">EL GRULLO </t>
  </si>
  <si>
    <t>TLAJOMULCO DE ZUÑIGA</t>
  </si>
  <si>
    <t xml:space="preserve">SANTA ANITA </t>
  </si>
  <si>
    <t>NEXTIPC</t>
  </si>
  <si>
    <t xml:space="preserve">CIHUATLÁN </t>
  </si>
  <si>
    <t>SANTA ANITA</t>
  </si>
  <si>
    <t xml:space="preserve">TECALITLÁN </t>
  </si>
  <si>
    <t xml:space="preserve">BECAS ECONÓMICAS </t>
  </si>
  <si>
    <t>TOTAL MATRÍCULA</t>
  </si>
  <si>
    <t xml:space="preserve">POBLACIÓN </t>
  </si>
  <si>
    <t>BECAS</t>
  </si>
  <si>
    <t xml:space="preserve">MENOS DE 300 ALUMNOS </t>
  </si>
  <si>
    <t>DE 301 A 800 ALUMNOS</t>
  </si>
  <si>
    <t xml:space="preserve">MAS DE 801 ALUMNOS </t>
  </si>
  <si>
    <t xml:space="preserve">NO SE CONSIDERO LA MATRICULA DE LAS AULA EXTERNA  por no contar con cafeteria </t>
  </si>
  <si>
    <t xml:space="preserve">NO CUENTA CON  CAFETERIA </t>
  </si>
  <si>
    <t xml:space="preserve">NO CUENA CON  CAFETERIA PLANTEL NUEVO </t>
  </si>
  <si>
    <t xml:space="preserve">BECA ECONOMICA </t>
  </si>
  <si>
    <t xml:space="preserve">BECA ALIMENTICIA  </t>
  </si>
  <si>
    <t>LA DURAZNERA (TLAQUEPAQUE)</t>
  </si>
  <si>
    <t xml:space="preserve">EL SALTO (EL VERDE) </t>
  </si>
  <si>
    <t>IXTLAHUACÁN DEL RÍO</t>
  </si>
  <si>
    <t>ENCARNACIÓN  DE DÍAZ</t>
  </si>
  <si>
    <t xml:space="preserve">LA BASE PARA EL OTORGAMIENTO DE LA BECA SE TOMA DE LA  LA MATRÍCULA POR PLANTEL DE ACUERDO A LOS SIGUIENTES PARÁMETROS MAS LAS BECAS ADICIONALES QUE OTORGA LA DIRECCIÓN GENERAL </t>
  </si>
  <si>
    <t>ALUMNOS BENEFICIADOS</t>
  </si>
  <si>
    <t xml:space="preserve">PORCENTAJE </t>
  </si>
  <si>
    <t xml:space="preserve">BECA CONTRA ABANDONO ESCOLAR </t>
  </si>
  <si>
    <t>EL SALTO ( EL VERDE)</t>
  </si>
  <si>
    <t xml:space="preserve">IXTLAHUACÁN DEL RÍO </t>
  </si>
  <si>
    <t>ENCARNACIÓN DE DÍAZ</t>
  </si>
  <si>
    <t>TLAJOMULCO DE ZÚÑIGA</t>
  </si>
  <si>
    <t xml:space="preserve">TOTAL ALUMNOS BENEFICIADOS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</si>
  <si>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</si>
  <si>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</si>
  <si>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</si>
  <si>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</si>
  <si>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</si>
  <si>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</si>
  <si>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</si>
  <si>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</si>
  <si>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</si>
  <si>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</si>
  <si>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</si>
  <si>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</si>
  <si>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</si>
  <si>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</si>
  <si>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</si>
  <si>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</si>
  <si>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</si>
  <si>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</si>
  <si>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</si>
  <si>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</si>
  <si>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</si>
  <si>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</si>
  <si>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</si>
  <si>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</si>
  <si>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</si>
  <si>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</si>
  <si>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ALUMNOS                   CON INCUMPLIMIENTO </t>
  </si>
  <si>
    <t xml:space="preserve">TOTAL BECAS OTORGADAS </t>
  </si>
  <si>
    <t xml:space="preserve">BECA EMS DIFERENTES MODALIDADES </t>
  </si>
  <si>
    <t xml:space="preserve">TOTAL DE BECAS  OTORGADAS </t>
  </si>
  <si>
    <t xml:space="preserve">ALUMNOS CON CONCLUSIÓN </t>
  </si>
  <si>
    <t xml:space="preserve">ALUMNOS VALIDADOS CON CUMPLIMIENTO  </t>
  </si>
  <si>
    <t>AGOSTO (reinscripción)</t>
  </si>
  <si>
    <t>DIFERENCIAS</t>
  </si>
  <si>
    <t>Se libera Parcialmente de otorgar beca alimenticia  a planteles con módulo externo  que no cuentan con cafetería: Totatiche, Ixtlahuacán del Río,  y San Ignacio Cerro Gordo.</t>
  </si>
  <si>
    <t xml:space="preserve">BECA PROSPERA  AGOSTO (reinscripción) </t>
  </si>
  <si>
    <t xml:space="preserve">MATRÍCULA AGOSTO 2015 ENERO 2016    </t>
  </si>
  <si>
    <t>PUERTO VALLARTA PITILLAL (LAS JUNTAS)</t>
  </si>
  <si>
    <t>GUADALAJARA PARQUE SOLIDARIDAD</t>
  </si>
  <si>
    <t xml:space="preserve">GUADALAJARA PARQUE  SOLIDARIDAD </t>
  </si>
  <si>
    <t>TECALITLÁN</t>
  </si>
  <si>
    <t>TLAJOMULCO SANTA FE - CHULAVISTA</t>
  </si>
  <si>
    <t xml:space="preserve">AGOSTO 2015 -ENERO 2016  </t>
  </si>
  <si>
    <t>PERIODO ESCOLAR DE INICIO</t>
  </si>
  <si>
    <t xml:space="preserve">TLAJOMULCO - SANTA FE </t>
  </si>
  <si>
    <t xml:space="preserve">PUERTO VALLARTA - IXTAPA </t>
  </si>
  <si>
    <t xml:space="preserve">ZAPOPAN - SANTA MARGARITA  </t>
  </si>
  <si>
    <t>TONALÁ - EL PANORÁMICO</t>
  </si>
  <si>
    <t xml:space="preserve">AGOSTO 2015 - ENERO 2016  </t>
  </si>
  <si>
    <t xml:space="preserve">La base para el otorgamiento de la Beca es el 5% del total de la matrícula por plantel. </t>
  </si>
  <si>
    <t xml:space="preserve">MATRÍCULA AULAS EXTERNAS </t>
  </si>
  <si>
    <t xml:space="preserve">MATRÍCULA CONSIDERADA PARA BECA </t>
  </si>
  <si>
    <t xml:space="preserve">LAS BECAS  EMS Y CONTRA ABANDONO ESCOLAR  ESTAN EN PROCESO DE REGISTRO Y POSTULACIÓN.  </t>
  </si>
  <si>
    <t xml:space="preserve">BECAS </t>
  </si>
  <si>
    <t xml:space="preserve">TLAJOMULCO SANTA FE - CHULAVISTA </t>
  </si>
  <si>
    <t xml:space="preserve">TLAJOMULCO - SANTA FE  </t>
  </si>
  <si>
    <t>ZAPOPAN - SANTA MARGARITA</t>
  </si>
  <si>
    <t xml:space="preserve">TONALA - EL PANORÁMICO </t>
  </si>
  <si>
    <t>ALUMNOS  A VALIDAR</t>
  </si>
  <si>
    <t>TOTAL</t>
  </si>
  <si>
    <t xml:space="preserve">BECA PROSPERA  AGOSTO 2015 (REINSCRIPCION)   </t>
  </si>
  <si>
    <t>BECAS QUE CORRESPONDEN POR PLANTEL</t>
  </si>
  <si>
    <t xml:space="preserve">  AGOSTO 2015 - ENERO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</si>
</sst>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rgb="FF333333"/>
      <name val="Cambria"/>
      <family val="1"/>
      <scheme val="major"/>
    </font>
    <font>
      <b/>
      <sz val="14"/>
      <color rgb="FF333333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4">
    <xf numFmtId="0" fontId="0" fillId="0" borderId="0" xfId="0"/>
    <xf numFmtId="0" fontId="3" fillId="2" borderId="0" xfId="3" applyFill="1"/>
    <xf numFmtId="0" fontId="3" fillId="0" borderId="0" xfId="3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0" xfId="3" applyFont="1" applyFill="1" applyAlignment="1">
      <alignment horizontal="center"/>
    </xf>
    <xf numFmtId="0" fontId="0" fillId="5" borderId="1" xfId="0" applyFill="1" applyBorder="1" applyAlignment="1">
      <alignment horizontal="center" vertical="center"/>
    </xf>
    <xf numFmtId="1" fontId="0" fillId="2" borderId="1" xfId="0" applyNumberFormat="1" applyFill="1" applyBorder="1"/>
    <xf numFmtId="1" fontId="6" fillId="5" borderId="1" xfId="0" applyNumberFormat="1" applyFont="1" applyFill="1" applyBorder="1"/>
    <xf numFmtId="0" fontId="0" fillId="2" borderId="20" xfId="0" applyFill="1" applyBorder="1"/>
    <xf numFmtId="0" fontId="0" fillId="2" borderId="21" xfId="0" applyFill="1" applyBorder="1"/>
    <xf numFmtId="2" fontId="9" fillId="2" borderId="0" xfId="1" applyNumberFormat="1" applyFont="1" applyFill="1" applyBorder="1"/>
    <xf numFmtId="9" fontId="11" fillId="2" borderId="0" xfId="13" applyFont="1" applyFill="1" applyBorder="1" applyAlignment="1">
      <alignment horizontal="center" vertical="center" wrapText="1"/>
    </xf>
    <xf numFmtId="1" fontId="12" fillId="4" borderId="1" xfId="0" applyNumberFormat="1" applyFont="1" applyFill="1" applyBorder="1"/>
    <xf numFmtId="0" fontId="3" fillId="2" borderId="0" xfId="3" applyFill="1" applyAlignment="1">
      <alignment horizontal="center"/>
    </xf>
    <xf numFmtId="0" fontId="3" fillId="0" borderId="0" xfId="3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7" fillId="0" borderId="14" xfId="0" applyFont="1" applyBorder="1" applyAlignment="1">
      <alignment horizontal="center"/>
    </xf>
    <xf numFmtId="0" fontId="18" fillId="2" borderId="0" xfId="0" applyFont="1" applyFill="1" applyBorder="1" applyAlignment="1">
      <alignment wrapText="1"/>
    </xf>
    <xf numFmtId="3" fontId="15" fillId="2" borderId="1" xfId="0" applyNumberFormat="1" applyFont="1" applyFill="1" applyBorder="1" applyAlignment="1">
      <alignment horizontal="center"/>
    </xf>
    <xf numFmtId="164" fontId="19" fillId="2" borderId="19" xfId="12" applyNumberFormat="1" applyFont="1" applyFill="1" applyBorder="1" applyAlignment="1">
      <alignment horizontal="center"/>
    </xf>
    <xf numFmtId="164" fontId="19" fillId="2" borderId="14" xfId="12" applyNumberFormat="1" applyFont="1" applyFill="1" applyBorder="1" applyAlignment="1">
      <alignment horizontal="center"/>
    </xf>
    <xf numFmtId="164" fontId="19" fillId="2" borderId="14" xfId="0" applyNumberFormat="1" applyFont="1" applyFill="1" applyBorder="1" applyAlignment="1">
      <alignment horizontal="center"/>
    </xf>
    <xf numFmtId="164" fontId="15" fillId="2" borderId="1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2" borderId="15" xfId="0" applyFont="1" applyFill="1" applyBorder="1" applyAlignment="1">
      <alignment wrapText="1"/>
    </xf>
    <xf numFmtId="164" fontId="19" fillId="2" borderId="18" xfId="12" applyNumberFormat="1" applyFont="1" applyFill="1" applyBorder="1" applyAlignment="1">
      <alignment horizontal="center"/>
    </xf>
    <xf numFmtId="164" fontId="19" fillId="2" borderId="1" xfId="12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64" fontId="19" fillId="2" borderId="18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164" fontId="19" fillId="2" borderId="17" xfId="12" applyNumberFormat="1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3" fontId="15" fillId="2" borderId="10" xfId="0" applyNumberFormat="1" applyFont="1" applyFill="1" applyBorder="1" applyAlignment="1">
      <alignment horizontal="center"/>
    </xf>
    <xf numFmtId="164" fontId="19" fillId="2" borderId="6" xfId="12" applyNumberFormat="1" applyFont="1" applyFill="1" applyBorder="1" applyAlignment="1">
      <alignment horizontal="center"/>
    </xf>
    <xf numFmtId="164" fontId="19" fillId="2" borderId="10" xfId="12" applyNumberFormat="1" applyFont="1" applyFill="1" applyBorder="1" applyAlignment="1">
      <alignment horizontal="center"/>
    </xf>
    <xf numFmtId="164" fontId="15" fillId="2" borderId="10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8" fillId="2" borderId="23" xfId="0" applyFont="1" applyFill="1" applyBorder="1" applyAlignment="1">
      <alignment wrapText="1"/>
    </xf>
    <xf numFmtId="164" fontId="19" fillId="2" borderId="17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0" borderId="0" xfId="0" applyFont="1" applyAlignment="1">
      <alignment horizont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0" fontId="17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22" fillId="2" borderId="2" xfId="0" applyFont="1" applyFill="1" applyBorder="1" applyAlignment="1">
      <alignment wrapText="1"/>
    </xf>
    <xf numFmtId="0" fontId="15" fillId="2" borderId="6" xfId="0" applyFont="1" applyFill="1" applyBorder="1"/>
    <xf numFmtId="164" fontId="15" fillId="2" borderId="1" xfId="0" applyNumberFormat="1" applyFont="1" applyFill="1" applyBorder="1"/>
    <xf numFmtId="0" fontId="14" fillId="2" borderId="1" xfId="0" applyFont="1" applyFill="1" applyBorder="1"/>
    <xf numFmtId="0" fontId="15" fillId="2" borderId="2" xfId="0" applyFont="1" applyFill="1" applyBorder="1" applyAlignment="1">
      <alignment wrapText="1"/>
    </xf>
    <xf numFmtId="0" fontId="22" fillId="2" borderId="1" xfId="0" applyFont="1" applyFill="1" applyBorder="1"/>
    <xf numFmtId="0" fontId="19" fillId="2" borderId="2" xfId="0" applyFont="1" applyFill="1" applyBorder="1" applyAlignment="1">
      <alignment vertical="center" wrapText="1"/>
    </xf>
    <xf numFmtId="0" fontId="15" fillId="2" borderId="7" xfId="0" applyFont="1" applyFill="1" applyBorder="1"/>
    <xf numFmtId="0" fontId="25" fillId="2" borderId="1" xfId="0" applyFont="1" applyFill="1" applyBorder="1" applyAlignment="1">
      <alignment wrapText="1"/>
    </xf>
    <xf numFmtId="0" fontId="25" fillId="2" borderId="1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5" fillId="2" borderId="1" xfId="0" applyFont="1" applyFill="1" applyBorder="1"/>
    <xf numFmtId="0" fontId="15" fillId="3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6" xfId="0" applyFont="1" applyFill="1" applyBorder="1" applyAlignment="1">
      <alignment vertical="center" wrapText="1"/>
    </xf>
    <xf numFmtId="164" fontId="15" fillId="2" borderId="17" xfId="0" applyNumberFormat="1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25" fillId="2" borderId="18" xfId="0" applyFont="1" applyFill="1" applyBorder="1" applyAlignment="1">
      <alignment wrapText="1"/>
    </xf>
    <xf numFmtId="0" fontId="15" fillId="0" borderId="10" xfId="0" applyFont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164" fontId="15" fillId="5" borderId="9" xfId="0" applyNumberFormat="1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/>
    <xf numFmtId="164" fontId="15" fillId="5" borderId="8" xfId="0" applyNumberFormat="1" applyFont="1" applyFill="1" applyBorder="1"/>
    <xf numFmtId="164" fontId="15" fillId="5" borderId="5" xfId="0" applyNumberFormat="1" applyFont="1" applyFill="1" applyBorder="1"/>
    <xf numFmtId="0" fontId="25" fillId="2" borderId="18" xfId="0" applyFont="1" applyFill="1" applyBorder="1"/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/>
    <xf numFmtId="0" fontId="25" fillId="2" borderId="0" xfId="0" applyFont="1" applyFill="1"/>
    <xf numFmtId="0" fontId="25" fillId="0" borderId="0" xfId="0" applyFont="1"/>
    <xf numFmtId="0" fontId="14" fillId="2" borderId="0" xfId="0" applyFont="1" applyFill="1" applyAlignment="1">
      <alignment horizontal="center" vertical="center"/>
    </xf>
    <xf numFmtId="0" fontId="25" fillId="2" borderId="0" xfId="0" applyFont="1" applyFill="1" applyAlignment="1"/>
    <xf numFmtId="0" fontId="7" fillId="2" borderId="22" xfId="0" applyFont="1" applyFill="1" applyBorder="1"/>
    <xf numFmtId="0" fontId="7" fillId="0" borderId="0" xfId="0" applyFont="1"/>
    <xf numFmtId="0" fontId="14" fillId="2" borderId="0" xfId="3" applyFont="1" applyFill="1" applyAlignment="1">
      <alignment horizontal="center"/>
    </xf>
    <xf numFmtId="0" fontId="24" fillId="2" borderId="0" xfId="3" applyFont="1" applyFill="1" applyAlignment="1">
      <alignment horizontal="center"/>
    </xf>
    <xf numFmtId="0" fontId="22" fillId="2" borderId="0" xfId="3" applyFont="1" applyFill="1" applyAlignment="1">
      <alignment horizontal="center"/>
    </xf>
    <xf numFmtId="3" fontId="14" fillId="2" borderId="1" xfId="3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/>
    </xf>
    <xf numFmtId="0" fontId="14" fillId="2" borderId="0" xfId="3" applyFont="1" applyFill="1"/>
    <xf numFmtId="0" fontId="14" fillId="0" borderId="0" xfId="3" applyFont="1"/>
    <xf numFmtId="0" fontId="17" fillId="0" borderId="0" xfId="3" applyFont="1"/>
    <xf numFmtId="0" fontId="20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17" fontId="14" fillId="0" borderId="0" xfId="0" applyNumberFormat="1" applyFont="1" applyAlignment="1">
      <alignment horizontal="center"/>
    </xf>
    <xf numFmtId="3" fontId="20" fillId="3" borderId="1" xfId="3" applyNumberFormat="1" applyFont="1" applyFill="1" applyBorder="1" applyAlignment="1">
      <alignment horizontal="center" wrapText="1"/>
    </xf>
    <xf numFmtId="0" fontId="20" fillId="3" borderId="1" xfId="3" applyFont="1" applyFill="1" applyBorder="1" applyAlignment="1">
      <alignment horizontal="center"/>
    </xf>
    <xf numFmtId="3" fontId="20" fillId="3" borderId="1" xfId="3" applyNumberFormat="1" applyFont="1" applyFill="1" applyBorder="1" applyAlignment="1">
      <alignment horizontal="center"/>
    </xf>
    <xf numFmtId="10" fontId="20" fillId="0" borderId="1" xfId="3" applyNumberFormat="1" applyFont="1" applyBorder="1" applyAlignment="1">
      <alignment horizontal="center"/>
    </xf>
    <xf numFmtId="10" fontId="20" fillId="0" borderId="1" xfId="12" applyNumberFormat="1" applyFont="1" applyBorder="1" applyAlignment="1">
      <alignment horizontal="center"/>
    </xf>
    <xf numFmtId="0" fontId="17" fillId="2" borderId="0" xfId="3" applyFont="1" applyFill="1" applyAlignment="1">
      <alignment horizontal="center"/>
    </xf>
    <xf numFmtId="0" fontId="20" fillId="2" borderId="0" xfId="3" applyFont="1" applyFill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49" fontId="29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/>
    </xf>
    <xf numFmtId="3" fontId="20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3" fontId="19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/>
    </xf>
    <xf numFmtId="0" fontId="15" fillId="0" borderId="7" xfId="3" applyFont="1" applyBorder="1" applyAlignment="1">
      <alignment horizontal="center"/>
    </xf>
    <xf numFmtId="0" fontId="26" fillId="0" borderId="0" xfId="3" applyFont="1" applyAlignment="1">
      <alignment horizontal="center"/>
    </xf>
    <xf numFmtId="0" fontId="16" fillId="2" borderId="0" xfId="3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21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7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3" fontId="20" fillId="6" borderId="11" xfId="0" applyNumberFormat="1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 wrapText="1"/>
    </xf>
    <xf numFmtId="164" fontId="15" fillId="2" borderId="1" xfId="3" applyNumberFormat="1" applyFont="1" applyFill="1" applyBorder="1" applyAlignment="1">
      <alignment horizontal="center"/>
    </xf>
    <xf numFmtId="0" fontId="16" fillId="6" borderId="1" xfId="3" applyFont="1" applyFill="1" applyBorder="1" applyAlignment="1">
      <alignment horizontal="center" vertical="center"/>
    </xf>
    <xf numFmtId="3" fontId="20" fillId="6" borderId="1" xfId="0" applyNumberFormat="1" applyFont="1" applyFill="1" applyBorder="1" applyAlignment="1">
      <alignment horizontal="center" vertical="center"/>
    </xf>
    <xf numFmtId="3" fontId="28" fillId="6" borderId="1" xfId="0" applyNumberFormat="1" applyFont="1" applyFill="1" applyBorder="1" applyAlignment="1">
      <alignment horizontal="center" vertical="center" wrapText="1"/>
    </xf>
    <xf numFmtId="3" fontId="20" fillId="6" borderId="1" xfId="0" applyNumberFormat="1" applyFont="1" applyFill="1" applyBorder="1" applyAlignment="1">
      <alignment horizontal="center" vertical="center" wrapText="1"/>
    </xf>
    <xf numFmtId="164" fontId="20" fillId="6" borderId="1" xfId="3" applyNumberFormat="1" applyFont="1" applyFill="1" applyBorder="1" applyAlignment="1">
      <alignment horizontal="center" vertical="center"/>
    </xf>
    <xf numFmtId="9" fontId="17" fillId="6" borderId="1" xfId="13" applyFont="1" applyFill="1" applyBorder="1" applyAlignment="1">
      <alignment horizontal="center" vertical="center" wrapText="1"/>
    </xf>
    <xf numFmtId="10" fontId="15" fillId="2" borderId="1" xfId="1" applyNumberFormat="1" applyFont="1" applyFill="1" applyBorder="1" applyAlignment="1">
      <alignment horizontal="center"/>
    </xf>
    <xf numFmtId="3" fontId="20" fillId="6" borderId="1" xfId="3" applyNumberFormat="1" applyFont="1" applyFill="1" applyBorder="1" applyAlignment="1">
      <alignment horizontal="center" vertical="center"/>
    </xf>
    <xf numFmtId="10" fontId="20" fillId="6" borderId="1" xfId="1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164" fontId="23" fillId="6" borderId="11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164" fontId="23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3" fontId="20" fillId="6" borderId="4" xfId="0" applyNumberFormat="1" applyFont="1" applyFill="1" applyBorder="1" applyAlignment="1">
      <alignment horizontal="center" vertical="center"/>
    </xf>
    <xf numFmtId="3" fontId="23" fillId="6" borderId="11" xfId="0" applyNumberFormat="1" applyFont="1" applyFill="1" applyBorder="1" applyAlignment="1">
      <alignment horizontal="center" vertical="center" wrapText="1"/>
    </xf>
  </cellXfs>
  <cellStyles count="15">
    <cellStyle name="Millares 2" xfId="1"/>
    <cellStyle name="Millares 3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Normal 5" xfId="8"/>
    <cellStyle name="Normal 5 2" xfId="9"/>
    <cellStyle name="Normal 6" xfId="10"/>
    <cellStyle name="Normal 7" xfId="11"/>
    <cellStyle name="Porcentaje" xfId="12" builtinId="5"/>
    <cellStyle name="Porcentaje 2" xfId="13"/>
    <cellStyle name="Porcentaje 3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showGridLines="0" topLeftCell="B1" zoomScaleNormal="100" zoomScaleSheetLayoutView="100" workbookViewId="0">
      <selection activeCell="B1" sqref="B1:M31"/>
    </sheetView>
  </sheetViews>
  <sheetFormatPr baseColWidth="10" defaultRowHeight="15" x14ac:dyDescent="0.25"/>
  <cols>
    <col min="1" max="1" width="11.42578125" style="2"/>
    <col min="2" max="2" width="7.140625" style="2" customWidth="1"/>
    <col min="3" max="3" width="34.42578125" style="2" customWidth="1"/>
    <col min="4" max="4" width="15" style="19" customWidth="1"/>
    <col min="5" max="5" width="16.42578125" style="19" customWidth="1"/>
    <col min="6" max="6" width="16.28515625" style="19" customWidth="1"/>
    <col min="7" max="7" width="17" style="19" customWidth="1"/>
    <col min="8" max="8" width="15.85546875" style="19" customWidth="1"/>
    <col min="9" max="9" width="14.42578125" style="19" customWidth="1"/>
    <col min="10" max="10" width="1.42578125" style="19" customWidth="1"/>
    <col min="11" max="11" width="15.5703125" style="19" customWidth="1"/>
    <col min="12" max="12" width="14" style="19" customWidth="1"/>
    <col min="13" max="13" width="14.42578125" style="19" customWidth="1"/>
    <col min="14" max="14" width="1.28515625" style="2" customWidth="1"/>
    <col min="15" max="16384" width="11.42578125" style="2"/>
  </cols>
  <sheetData>
    <row r="1" spans="1:14" ht="23.25" customHeight="1" x14ac:dyDescent="0.3">
      <c r="A1" s="1"/>
      <c r="B1" s="141" t="s">
        <v>135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"/>
    </row>
    <row r="2" spans="1:14" ht="24.75" customHeight="1" x14ac:dyDescent="0.3">
      <c r="A2" s="1"/>
      <c r="B2" s="142" t="s">
        <v>144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9"/>
    </row>
    <row r="3" spans="1:14" ht="89.25" customHeight="1" x14ac:dyDescent="0.25">
      <c r="A3" s="1"/>
      <c r="B3" s="158" t="s">
        <v>0</v>
      </c>
      <c r="C3" s="158"/>
      <c r="D3" s="159" t="s">
        <v>67</v>
      </c>
      <c r="E3" s="159" t="s">
        <v>68</v>
      </c>
      <c r="F3" s="159" t="s">
        <v>117</v>
      </c>
      <c r="G3" s="159" t="s">
        <v>110</v>
      </c>
      <c r="H3" s="159" t="s">
        <v>76</v>
      </c>
      <c r="I3" s="159" t="s">
        <v>1</v>
      </c>
      <c r="J3" s="109"/>
      <c r="K3" s="159" t="s">
        <v>118</v>
      </c>
      <c r="L3" s="159" t="s">
        <v>2</v>
      </c>
      <c r="M3" s="166" t="s">
        <v>3</v>
      </c>
      <c r="N3" s="16"/>
    </row>
    <row r="4" spans="1:14" ht="20.100000000000001" customHeight="1" x14ac:dyDescent="0.25">
      <c r="A4" s="1"/>
      <c r="B4" s="112">
        <v>1</v>
      </c>
      <c r="C4" s="126" t="s">
        <v>48</v>
      </c>
      <c r="D4" s="35">
        <v>84</v>
      </c>
      <c r="E4" s="44">
        <v>72</v>
      </c>
      <c r="F4" s="44">
        <v>82</v>
      </c>
      <c r="G4" s="155"/>
      <c r="H4" s="154"/>
      <c r="I4" s="160">
        <f>SUM(D4:H4)</f>
        <v>238</v>
      </c>
      <c r="J4" s="110"/>
      <c r="K4" s="24">
        <v>1458</v>
      </c>
      <c r="L4" s="111">
        <v>237</v>
      </c>
      <c r="M4" s="167">
        <f>L4/K4</f>
        <v>0.16255144032921812</v>
      </c>
      <c r="N4" s="15"/>
    </row>
    <row r="5" spans="1:14" ht="20.100000000000001" customHeight="1" x14ac:dyDescent="0.25">
      <c r="A5" s="1"/>
      <c r="B5" s="112">
        <v>2</v>
      </c>
      <c r="C5" s="126" t="s">
        <v>69</v>
      </c>
      <c r="D5" s="35">
        <v>87</v>
      </c>
      <c r="E5" s="44">
        <v>79</v>
      </c>
      <c r="F5" s="44">
        <v>136</v>
      </c>
      <c r="G5" s="155"/>
      <c r="H5" s="154"/>
      <c r="I5" s="160">
        <f t="shared" ref="I5:I29" si="0">SUM(D5:H5)</f>
        <v>302</v>
      </c>
      <c r="J5" s="110"/>
      <c r="K5" s="24">
        <v>1830</v>
      </c>
      <c r="L5" s="111">
        <v>300</v>
      </c>
      <c r="M5" s="167">
        <f t="shared" ref="M5:M29" si="1">L5/K5</f>
        <v>0.16393442622950818</v>
      </c>
      <c r="N5" s="15"/>
    </row>
    <row r="6" spans="1:14" ht="20.100000000000001" customHeight="1" x14ac:dyDescent="0.25">
      <c r="A6" s="1"/>
      <c r="B6" s="112">
        <v>3</v>
      </c>
      <c r="C6" s="126" t="s">
        <v>5</v>
      </c>
      <c r="D6" s="35">
        <v>83</v>
      </c>
      <c r="E6" s="44">
        <v>52</v>
      </c>
      <c r="F6" s="44">
        <v>131</v>
      </c>
      <c r="G6" s="155"/>
      <c r="H6" s="154"/>
      <c r="I6" s="160">
        <f t="shared" si="0"/>
        <v>266</v>
      </c>
      <c r="J6" s="110"/>
      <c r="K6" s="24">
        <v>1342</v>
      </c>
      <c r="L6" s="111">
        <v>253</v>
      </c>
      <c r="M6" s="167">
        <f t="shared" si="1"/>
        <v>0.18852459016393441</v>
      </c>
      <c r="N6" s="15"/>
    </row>
    <row r="7" spans="1:14" ht="20.100000000000001" customHeight="1" x14ac:dyDescent="0.25">
      <c r="A7" s="1"/>
      <c r="B7" s="112">
        <v>4</v>
      </c>
      <c r="C7" s="126" t="s">
        <v>6</v>
      </c>
      <c r="D7" s="35">
        <v>101</v>
      </c>
      <c r="E7" s="44">
        <v>52</v>
      </c>
      <c r="F7" s="44">
        <v>145</v>
      </c>
      <c r="G7" s="155"/>
      <c r="H7" s="154"/>
      <c r="I7" s="160">
        <f t="shared" si="0"/>
        <v>298</v>
      </c>
      <c r="J7" s="110"/>
      <c r="K7" s="24">
        <v>1142</v>
      </c>
      <c r="L7" s="111">
        <v>271</v>
      </c>
      <c r="M7" s="167">
        <f t="shared" si="1"/>
        <v>0.23730297723292471</v>
      </c>
      <c r="N7" s="15"/>
    </row>
    <row r="8" spans="1:14" ht="20.100000000000001" customHeight="1" x14ac:dyDescent="0.25">
      <c r="A8" s="1"/>
      <c r="B8" s="112">
        <v>5</v>
      </c>
      <c r="C8" s="126" t="s">
        <v>77</v>
      </c>
      <c r="D8" s="35">
        <v>81</v>
      </c>
      <c r="E8" s="44">
        <v>75</v>
      </c>
      <c r="F8" s="44">
        <v>117</v>
      </c>
      <c r="G8" s="156"/>
      <c r="H8" s="154"/>
      <c r="I8" s="160">
        <f t="shared" si="0"/>
        <v>273</v>
      </c>
      <c r="J8" s="110"/>
      <c r="K8" s="24">
        <v>1497</v>
      </c>
      <c r="L8" s="111">
        <v>300</v>
      </c>
      <c r="M8" s="167">
        <f t="shared" si="1"/>
        <v>0.20040080160320642</v>
      </c>
      <c r="N8" s="15"/>
    </row>
    <row r="9" spans="1:14" ht="20.100000000000001" customHeight="1" x14ac:dyDescent="0.25">
      <c r="A9" s="1"/>
      <c r="B9" s="112">
        <v>6</v>
      </c>
      <c r="C9" s="126" t="s">
        <v>7</v>
      </c>
      <c r="D9" s="35">
        <v>63</v>
      </c>
      <c r="E9" s="44">
        <v>6</v>
      </c>
      <c r="F9" s="44">
        <v>74</v>
      </c>
      <c r="G9" s="155"/>
      <c r="H9" s="154"/>
      <c r="I9" s="160">
        <f t="shared" si="0"/>
        <v>143</v>
      </c>
      <c r="J9" s="110"/>
      <c r="K9" s="24">
        <v>366</v>
      </c>
      <c r="L9" s="111">
        <v>154</v>
      </c>
      <c r="M9" s="167">
        <f t="shared" si="1"/>
        <v>0.42076502732240439</v>
      </c>
      <c r="N9" s="15"/>
    </row>
    <row r="10" spans="1:14" ht="20.100000000000001" customHeight="1" x14ac:dyDescent="0.25">
      <c r="A10" s="1"/>
      <c r="B10" s="112">
        <v>7</v>
      </c>
      <c r="C10" s="126" t="s">
        <v>119</v>
      </c>
      <c r="D10" s="35">
        <v>87</v>
      </c>
      <c r="E10" s="44">
        <v>81</v>
      </c>
      <c r="F10" s="44">
        <v>127</v>
      </c>
      <c r="G10" s="155"/>
      <c r="H10" s="154"/>
      <c r="I10" s="160">
        <f t="shared" si="0"/>
        <v>295</v>
      </c>
      <c r="J10" s="110"/>
      <c r="K10" s="24">
        <v>1960</v>
      </c>
      <c r="L10" s="111">
        <v>274</v>
      </c>
      <c r="M10" s="167">
        <f t="shared" si="1"/>
        <v>0.13979591836734695</v>
      </c>
      <c r="N10" s="15"/>
    </row>
    <row r="11" spans="1:14" ht="20.100000000000001" customHeight="1" x14ac:dyDescent="0.25">
      <c r="A11" s="1"/>
      <c r="B11" s="112">
        <v>8</v>
      </c>
      <c r="C11" s="126" t="s">
        <v>78</v>
      </c>
      <c r="D11" s="35">
        <v>50</v>
      </c>
      <c r="E11" s="44">
        <v>21</v>
      </c>
      <c r="F11" s="44">
        <v>164</v>
      </c>
      <c r="G11" s="155"/>
      <c r="H11" s="154"/>
      <c r="I11" s="160">
        <f t="shared" si="0"/>
        <v>235</v>
      </c>
      <c r="J11" s="110"/>
      <c r="K11" s="24">
        <v>641</v>
      </c>
      <c r="L11" s="111">
        <v>217</v>
      </c>
      <c r="M11" s="167">
        <f t="shared" si="1"/>
        <v>0.33853354134165364</v>
      </c>
      <c r="N11" s="15"/>
    </row>
    <row r="12" spans="1:14" ht="20.100000000000001" customHeight="1" x14ac:dyDescent="0.25">
      <c r="A12" s="1"/>
      <c r="B12" s="112">
        <v>9</v>
      </c>
      <c r="C12" s="126" t="s">
        <v>8</v>
      </c>
      <c r="D12" s="35">
        <v>30</v>
      </c>
      <c r="E12" s="44">
        <v>13</v>
      </c>
      <c r="F12" s="44">
        <v>23</v>
      </c>
      <c r="G12" s="155"/>
      <c r="H12" s="154"/>
      <c r="I12" s="160">
        <f t="shared" si="0"/>
        <v>66</v>
      </c>
      <c r="J12" s="110"/>
      <c r="K12" s="24">
        <v>223</v>
      </c>
      <c r="L12" s="111">
        <v>75</v>
      </c>
      <c r="M12" s="167">
        <f t="shared" si="1"/>
        <v>0.33632286995515698</v>
      </c>
      <c r="N12" s="15"/>
    </row>
    <row r="13" spans="1:14" ht="20.100000000000001" customHeight="1" x14ac:dyDescent="0.25">
      <c r="A13" s="1"/>
      <c r="B13" s="112">
        <v>10</v>
      </c>
      <c r="C13" s="127" t="s">
        <v>79</v>
      </c>
      <c r="D13" s="35">
        <v>80</v>
      </c>
      <c r="E13" s="44">
        <v>60</v>
      </c>
      <c r="F13" s="44">
        <v>212</v>
      </c>
      <c r="G13" s="155"/>
      <c r="H13" s="154"/>
      <c r="I13" s="160">
        <f t="shared" si="0"/>
        <v>352</v>
      </c>
      <c r="J13" s="110"/>
      <c r="K13" s="24">
        <v>1347</v>
      </c>
      <c r="L13" s="111">
        <v>498</v>
      </c>
      <c r="M13" s="167">
        <f t="shared" si="1"/>
        <v>0.36971046770601335</v>
      </c>
      <c r="N13" s="15"/>
    </row>
    <row r="14" spans="1:14" ht="20.100000000000001" customHeight="1" x14ac:dyDescent="0.25">
      <c r="A14" s="1"/>
      <c r="B14" s="112">
        <v>11</v>
      </c>
      <c r="C14" s="126" t="s">
        <v>9</v>
      </c>
      <c r="D14" s="35">
        <v>52</v>
      </c>
      <c r="E14" s="44">
        <v>28</v>
      </c>
      <c r="F14" s="44">
        <v>72</v>
      </c>
      <c r="G14" s="155"/>
      <c r="H14" s="154"/>
      <c r="I14" s="160">
        <f t="shared" si="0"/>
        <v>152</v>
      </c>
      <c r="J14" s="110"/>
      <c r="K14" s="24">
        <v>596</v>
      </c>
      <c r="L14" s="111">
        <v>150</v>
      </c>
      <c r="M14" s="167">
        <f t="shared" si="1"/>
        <v>0.25167785234899331</v>
      </c>
      <c r="N14" s="15"/>
    </row>
    <row r="15" spans="1:14" ht="20.100000000000001" customHeight="1" x14ac:dyDescent="0.25">
      <c r="A15" s="1"/>
      <c r="B15" s="112">
        <v>12</v>
      </c>
      <c r="C15" s="126" t="s">
        <v>10</v>
      </c>
      <c r="D15" s="35">
        <v>50</v>
      </c>
      <c r="E15" s="44">
        <v>22</v>
      </c>
      <c r="F15" s="44">
        <v>56</v>
      </c>
      <c r="G15" s="155"/>
      <c r="H15" s="154"/>
      <c r="I15" s="160">
        <f t="shared" si="0"/>
        <v>128</v>
      </c>
      <c r="J15" s="110"/>
      <c r="K15" s="24">
        <v>468</v>
      </c>
      <c r="L15" s="111">
        <v>120</v>
      </c>
      <c r="M15" s="167">
        <f t="shared" si="1"/>
        <v>0.25641025641025639</v>
      </c>
      <c r="N15" s="15"/>
    </row>
    <row r="16" spans="1:14" ht="20.100000000000001" customHeight="1" x14ac:dyDescent="0.25">
      <c r="A16" s="1"/>
      <c r="B16" s="112">
        <v>13</v>
      </c>
      <c r="C16" s="126" t="s">
        <v>11</v>
      </c>
      <c r="D16" s="35">
        <v>55</v>
      </c>
      <c r="E16" s="44">
        <v>37</v>
      </c>
      <c r="F16" s="44">
        <v>96</v>
      </c>
      <c r="G16" s="155"/>
      <c r="H16" s="154"/>
      <c r="I16" s="160">
        <f t="shared" si="0"/>
        <v>188</v>
      </c>
      <c r="J16" s="110"/>
      <c r="K16" s="24">
        <v>738</v>
      </c>
      <c r="L16" s="111">
        <v>173</v>
      </c>
      <c r="M16" s="167">
        <f t="shared" si="1"/>
        <v>0.23441734417344173</v>
      </c>
      <c r="N16" s="15"/>
    </row>
    <row r="17" spans="1:14" ht="20.100000000000001" customHeight="1" x14ac:dyDescent="0.25">
      <c r="A17" s="1"/>
      <c r="B17" s="112">
        <v>14</v>
      </c>
      <c r="C17" s="126" t="s">
        <v>12</v>
      </c>
      <c r="D17" s="35">
        <v>54</v>
      </c>
      <c r="E17" s="44">
        <v>22</v>
      </c>
      <c r="F17" s="44">
        <v>47</v>
      </c>
      <c r="G17" s="155"/>
      <c r="H17" s="154"/>
      <c r="I17" s="160">
        <f t="shared" si="0"/>
        <v>123</v>
      </c>
      <c r="J17" s="110"/>
      <c r="K17" s="24">
        <v>446</v>
      </c>
      <c r="L17" s="111">
        <v>103</v>
      </c>
      <c r="M17" s="167">
        <f t="shared" si="1"/>
        <v>0.23094170403587444</v>
      </c>
      <c r="N17" s="15"/>
    </row>
    <row r="18" spans="1:14" ht="20.100000000000001" customHeight="1" x14ac:dyDescent="0.25">
      <c r="A18" s="1"/>
      <c r="B18" s="112">
        <v>15</v>
      </c>
      <c r="C18" s="126" t="s">
        <v>120</v>
      </c>
      <c r="D18" s="35">
        <v>80</v>
      </c>
      <c r="E18" s="44">
        <v>55</v>
      </c>
      <c r="F18" s="44">
        <v>150</v>
      </c>
      <c r="G18" s="155"/>
      <c r="H18" s="154"/>
      <c r="I18" s="160">
        <f t="shared" si="0"/>
        <v>285</v>
      </c>
      <c r="J18" s="110"/>
      <c r="K18" s="24">
        <v>1701</v>
      </c>
      <c r="L18" s="111">
        <v>321</v>
      </c>
      <c r="M18" s="167">
        <f t="shared" si="1"/>
        <v>0.18871252204585537</v>
      </c>
      <c r="N18" s="15"/>
    </row>
    <row r="19" spans="1:14" ht="20.100000000000001" customHeight="1" x14ac:dyDescent="0.25">
      <c r="A19" s="1"/>
      <c r="B19" s="112">
        <v>16</v>
      </c>
      <c r="C19" s="126" t="s">
        <v>80</v>
      </c>
      <c r="D19" s="35">
        <v>50</v>
      </c>
      <c r="E19" s="44">
        <v>30</v>
      </c>
      <c r="F19" s="44">
        <v>47</v>
      </c>
      <c r="G19" s="155"/>
      <c r="H19" s="154"/>
      <c r="I19" s="160">
        <f t="shared" si="0"/>
        <v>127</v>
      </c>
      <c r="J19" s="110"/>
      <c r="K19" s="24">
        <v>602</v>
      </c>
      <c r="L19" s="111">
        <v>140</v>
      </c>
      <c r="M19" s="167">
        <f t="shared" si="1"/>
        <v>0.23255813953488372</v>
      </c>
      <c r="N19" s="15"/>
    </row>
    <row r="20" spans="1:14" ht="20.100000000000001" customHeight="1" x14ac:dyDescent="0.25">
      <c r="A20" s="1"/>
      <c r="B20" s="112">
        <v>17</v>
      </c>
      <c r="C20" s="126" t="s">
        <v>13</v>
      </c>
      <c r="D20" s="35">
        <v>50</v>
      </c>
      <c r="E20" s="44">
        <v>23</v>
      </c>
      <c r="F20" s="44">
        <v>70</v>
      </c>
      <c r="G20" s="155"/>
      <c r="H20" s="154"/>
      <c r="I20" s="160">
        <f t="shared" si="0"/>
        <v>143</v>
      </c>
      <c r="J20" s="110"/>
      <c r="K20" s="24">
        <v>478</v>
      </c>
      <c r="L20" s="111">
        <v>151</v>
      </c>
      <c r="M20" s="167">
        <f t="shared" si="1"/>
        <v>0.31589958158995818</v>
      </c>
      <c r="N20" s="15"/>
    </row>
    <row r="21" spans="1:14" ht="20.100000000000001" customHeight="1" x14ac:dyDescent="0.25">
      <c r="A21" s="1"/>
      <c r="B21" s="112">
        <v>18</v>
      </c>
      <c r="C21" s="126" t="s">
        <v>55</v>
      </c>
      <c r="D21" s="35">
        <v>50</v>
      </c>
      <c r="E21" s="44">
        <v>28</v>
      </c>
      <c r="F21" s="44">
        <v>66</v>
      </c>
      <c r="G21" s="155"/>
      <c r="H21" s="154"/>
      <c r="I21" s="160">
        <f t="shared" si="0"/>
        <v>144</v>
      </c>
      <c r="J21" s="110"/>
      <c r="K21" s="24">
        <v>561</v>
      </c>
      <c r="L21" s="111">
        <v>140</v>
      </c>
      <c r="M21" s="167">
        <f t="shared" si="1"/>
        <v>0.24955436720142601</v>
      </c>
      <c r="N21" s="15"/>
    </row>
    <row r="22" spans="1:14" ht="20.100000000000001" customHeight="1" x14ac:dyDescent="0.25">
      <c r="A22" s="1"/>
      <c r="B22" s="112">
        <v>19</v>
      </c>
      <c r="C22" s="126" t="s">
        <v>14</v>
      </c>
      <c r="D22" s="35">
        <v>50</v>
      </c>
      <c r="E22" s="44">
        <v>19</v>
      </c>
      <c r="F22" s="44">
        <v>34</v>
      </c>
      <c r="G22" s="155"/>
      <c r="H22" s="154"/>
      <c r="I22" s="160">
        <f t="shared" si="0"/>
        <v>103</v>
      </c>
      <c r="J22" s="110"/>
      <c r="K22" s="24">
        <v>392</v>
      </c>
      <c r="L22" s="111">
        <v>122</v>
      </c>
      <c r="M22" s="167">
        <f t="shared" si="1"/>
        <v>0.31122448979591838</v>
      </c>
      <c r="N22" s="15"/>
    </row>
    <row r="23" spans="1:14" ht="20.100000000000001" customHeight="1" x14ac:dyDescent="0.25">
      <c r="A23" s="1"/>
      <c r="B23" s="112">
        <v>20</v>
      </c>
      <c r="C23" s="126" t="s">
        <v>56</v>
      </c>
      <c r="D23" s="35">
        <v>31</v>
      </c>
      <c r="E23" s="44">
        <v>13</v>
      </c>
      <c r="F23" s="44">
        <v>54</v>
      </c>
      <c r="G23" s="155"/>
      <c r="H23" s="154"/>
      <c r="I23" s="160">
        <f t="shared" si="0"/>
        <v>98</v>
      </c>
      <c r="J23" s="110"/>
      <c r="K23" s="24">
        <v>296</v>
      </c>
      <c r="L23" s="111">
        <v>115</v>
      </c>
      <c r="M23" s="167">
        <f t="shared" si="1"/>
        <v>0.38851351351351349</v>
      </c>
      <c r="N23" s="15"/>
    </row>
    <row r="24" spans="1:14" ht="20.100000000000001" customHeight="1" x14ac:dyDescent="0.25">
      <c r="A24" s="1"/>
      <c r="B24" s="112">
        <v>21</v>
      </c>
      <c r="C24" s="126" t="s">
        <v>136</v>
      </c>
      <c r="D24" s="35">
        <v>81</v>
      </c>
      <c r="E24" s="44">
        <v>70</v>
      </c>
      <c r="F24" s="44">
        <v>48</v>
      </c>
      <c r="G24" s="156"/>
      <c r="H24" s="154"/>
      <c r="I24" s="160">
        <f t="shared" si="0"/>
        <v>199</v>
      </c>
      <c r="J24" s="110"/>
      <c r="K24" s="24">
        <v>1408</v>
      </c>
      <c r="L24" s="111">
        <v>193</v>
      </c>
      <c r="M24" s="167">
        <f t="shared" si="1"/>
        <v>0.13707386363636365</v>
      </c>
      <c r="N24" s="15"/>
    </row>
    <row r="25" spans="1:14" ht="20.100000000000001" customHeight="1" x14ac:dyDescent="0.25">
      <c r="A25" s="1"/>
      <c r="B25" s="112">
        <v>22</v>
      </c>
      <c r="C25" s="126" t="s">
        <v>15</v>
      </c>
      <c r="D25" s="35">
        <v>50</v>
      </c>
      <c r="E25" s="44">
        <v>7</v>
      </c>
      <c r="F25" s="44">
        <v>62</v>
      </c>
      <c r="G25" s="155"/>
      <c r="H25" s="154"/>
      <c r="I25" s="160">
        <f t="shared" si="0"/>
        <v>119</v>
      </c>
      <c r="J25" s="110"/>
      <c r="K25" s="24">
        <v>461</v>
      </c>
      <c r="L25" s="111">
        <v>156</v>
      </c>
      <c r="M25" s="167">
        <f t="shared" si="1"/>
        <v>0.33839479392624727</v>
      </c>
      <c r="N25" s="15"/>
    </row>
    <row r="26" spans="1:14" ht="20.100000000000001" customHeight="1" x14ac:dyDescent="0.25">
      <c r="A26" s="1"/>
      <c r="B26" s="112">
        <v>23</v>
      </c>
      <c r="C26" s="126" t="s">
        <v>137</v>
      </c>
      <c r="D26" s="35">
        <v>50</v>
      </c>
      <c r="E26" s="44">
        <v>25</v>
      </c>
      <c r="F26" s="44">
        <v>25</v>
      </c>
      <c r="G26" s="155"/>
      <c r="H26" s="154"/>
      <c r="I26" s="160">
        <f t="shared" si="0"/>
        <v>100</v>
      </c>
      <c r="J26" s="110"/>
      <c r="K26" s="24">
        <v>524</v>
      </c>
      <c r="L26" s="111">
        <v>110</v>
      </c>
      <c r="M26" s="167">
        <f t="shared" si="1"/>
        <v>0.20992366412213739</v>
      </c>
      <c r="N26" s="15"/>
    </row>
    <row r="27" spans="1:14" ht="20.100000000000001" customHeight="1" x14ac:dyDescent="0.25">
      <c r="A27" s="1"/>
      <c r="B27" s="112">
        <v>24</v>
      </c>
      <c r="C27" s="126" t="s">
        <v>127</v>
      </c>
      <c r="D27" s="35">
        <v>50</v>
      </c>
      <c r="E27" s="44">
        <v>26</v>
      </c>
      <c r="F27" s="44">
        <v>32</v>
      </c>
      <c r="G27" s="155"/>
      <c r="H27" s="154"/>
      <c r="I27" s="160">
        <f t="shared" si="0"/>
        <v>108</v>
      </c>
      <c r="J27" s="110"/>
      <c r="K27" s="24">
        <v>517</v>
      </c>
      <c r="L27" s="111">
        <v>106</v>
      </c>
      <c r="M27" s="167">
        <f t="shared" si="1"/>
        <v>0.20502901353965183</v>
      </c>
      <c r="N27" s="15"/>
    </row>
    <row r="28" spans="1:14" ht="20.100000000000001" customHeight="1" x14ac:dyDescent="0.25">
      <c r="A28" s="1"/>
      <c r="B28" s="112">
        <v>25</v>
      </c>
      <c r="C28" s="126" t="s">
        <v>138</v>
      </c>
      <c r="D28" s="35">
        <v>50</v>
      </c>
      <c r="E28" s="44">
        <v>9</v>
      </c>
      <c r="F28" s="44">
        <v>21</v>
      </c>
      <c r="G28" s="155"/>
      <c r="H28" s="154"/>
      <c r="I28" s="160">
        <f t="shared" si="0"/>
        <v>80</v>
      </c>
      <c r="J28" s="110"/>
      <c r="K28" s="24">
        <v>494</v>
      </c>
      <c r="L28" s="111">
        <v>78</v>
      </c>
      <c r="M28" s="167">
        <f t="shared" si="1"/>
        <v>0.15789473684210525</v>
      </c>
      <c r="N28" s="15"/>
    </row>
    <row r="29" spans="1:14" ht="20.100000000000001" customHeight="1" x14ac:dyDescent="0.25">
      <c r="A29" s="1"/>
      <c r="B29" s="112">
        <v>26</v>
      </c>
      <c r="C29" s="126" t="s">
        <v>139</v>
      </c>
      <c r="D29" s="35">
        <v>50</v>
      </c>
      <c r="E29" s="44">
        <v>25</v>
      </c>
      <c r="F29" s="44">
        <v>67</v>
      </c>
      <c r="G29" s="155"/>
      <c r="H29" s="154"/>
      <c r="I29" s="160">
        <f t="shared" si="0"/>
        <v>142</v>
      </c>
      <c r="J29" s="110"/>
      <c r="K29" s="24">
        <v>569</v>
      </c>
      <c r="L29" s="111">
        <v>133</v>
      </c>
      <c r="M29" s="167">
        <f t="shared" si="1"/>
        <v>0.23374340949033393</v>
      </c>
      <c r="N29" s="15"/>
    </row>
    <row r="30" spans="1:14" ht="27.75" customHeight="1" x14ac:dyDescent="0.25">
      <c r="A30" s="1"/>
      <c r="B30" s="161" t="s">
        <v>16</v>
      </c>
      <c r="C30" s="161"/>
      <c r="D30" s="162">
        <f t="shared" ref="D30:I30" si="2">SUM(D4:D29)</f>
        <v>1599</v>
      </c>
      <c r="E30" s="162">
        <f t="shared" si="2"/>
        <v>950</v>
      </c>
      <c r="F30" s="162">
        <f t="shared" si="2"/>
        <v>2158</v>
      </c>
      <c r="G30" s="163">
        <f t="shared" si="2"/>
        <v>0</v>
      </c>
      <c r="H30" s="164">
        <f t="shared" si="2"/>
        <v>0</v>
      </c>
      <c r="I30" s="165">
        <f t="shared" si="2"/>
        <v>4707</v>
      </c>
      <c r="J30" s="125"/>
      <c r="K30" s="162">
        <f>SUM(K4:K29)</f>
        <v>22057</v>
      </c>
      <c r="L30" s="168">
        <f>SUM(L4:L29)</f>
        <v>4890</v>
      </c>
      <c r="M30" s="169">
        <f>L30/K30</f>
        <v>0.22169832706170375</v>
      </c>
      <c r="N30"/>
    </row>
    <row r="31" spans="1:14" ht="18" x14ac:dyDescent="0.25">
      <c r="A31" s="1"/>
      <c r="B31" s="114"/>
      <c r="C31" s="115" t="s">
        <v>134</v>
      </c>
      <c r="D31" s="116"/>
      <c r="E31" s="116"/>
      <c r="F31" s="116"/>
      <c r="G31" s="116"/>
      <c r="H31" s="117"/>
      <c r="I31" s="117"/>
      <c r="J31" s="117"/>
      <c r="K31" s="20"/>
      <c r="L31" s="118"/>
      <c r="M31" s="108"/>
      <c r="N31" s="1"/>
    </row>
    <row r="32" spans="1:14" x14ac:dyDescent="0.25">
      <c r="A32" s="1"/>
      <c r="B32" s="114"/>
      <c r="C32" s="114"/>
      <c r="D32" s="117"/>
      <c r="E32" s="117"/>
      <c r="F32" s="117"/>
      <c r="G32" s="117"/>
      <c r="H32" s="117"/>
      <c r="I32" s="117"/>
      <c r="J32" s="117"/>
      <c r="K32" s="117"/>
      <c r="L32" s="117"/>
      <c r="M32" s="108"/>
      <c r="N32" s="1"/>
    </row>
    <row r="33" spans="1:14" x14ac:dyDescent="0.25">
      <c r="A33" s="1"/>
      <c r="B33" s="114"/>
      <c r="C33" s="114"/>
      <c r="D33" s="117"/>
      <c r="E33" s="117"/>
      <c r="F33" s="117"/>
      <c r="G33" s="117"/>
      <c r="H33" s="117"/>
      <c r="I33" s="117"/>
      <c r="J33" s="117"/>
      <c r="K33" s="117"/>
      <c r="L33" s="117"/>
      <c r="M33" s="108"/>
      <c r="N33" s="1"/>
    </row>
    <row r="34" spans="1:14" x14ac:dyDescent="0.25">
      <c r="A34" s="1"/>
      <c r="B34" s="114"/>
      <c r="C34" s="114"/>
      <c r="D34" s="117"/>
      <c r="E34" s="117"/>
      <c r="F34" s="117"/>
      <c r="G34" s="117"/>
      <c r="H34" s="117"/>
      <c r="I34" s="117"/>
      <c r="J34" s="117"/>
      <c r="K34" s="117"/>
      <c r="L34" s="117"/>
      <c r="M34" s="108"/>
      <c r="N34" s="1"/>
    </row>
    <row r="35" spans="1:14" ht="18" hidden="1" x14ac:dyDescent="0.25">
      <c r="A35" s="1"/>
      <c r="B35" s="139" t="s">
        <v>74</v>
      </c>
      <c r="C35" s="140"/>
      <c r="D35" s="119">
        <v>2262.5</v>
      </c>
      <c r="E35" s="120">
        <v>854</v>
      </c>
      <c r="F35" s="121">
        <v>2997</v>
      </c>
      <c r="G35" s="121">
        <v>3397</v>
      </c>
      <c r="H35" s="121">
        <v>1082</v>
      </c>
      <c r="I35" s="121">
        <f>SUM(D35:H35)</f>
        <v>10592.5</v>
      </c>
      <c r="J35" s="108"/>
      <c r="K35" s="108"/>
      <c r="L35" s="108"/>
      <c r="M35" s="108"/>
      <c r="N35" s="1"/>
    </row>
    <row r="36" spans="1:14" hidden="1" x14ac:dyDescent="0.25">
      <c r="A36" s="1"/>
      <c r="B36" s="113"/>
      <c r="C36" s="114"/>
      <c r="D36" s="117"/>
      <c r="E36" s="117"/>
      <c r="F36" s="117"/>
      <c r="G36" s="117"/>
      <c r="H36" s="117"/>
      <c r="I36" s="117"/>
      <c r="J36" s="108"/>
      <c r="K36" s="108"/>
      <c r="L36" s="108"/>
      <c r="M36" s="108"/>
      <c r="N36" s="1"/>
    </row>
    <row r="37" spans="1:14" ht="18" hidden="1" x14ac:dyDescent="0.25">
      <c r="A37" s="1"/>
      <c r="B37" s="113"/>
      <c r="C37" s="114" t="s">
        <v>75</v>
      </c>
      <c r="D37" s="122">
        <v>0.10929999999999999</v>
      </c>
      <c r="E37" s="123">
        <v>4.1300000000000003E-2</v>
      </c>
      <c r="F37" s="122">
        <v>0.14480000000000001</v>
      </c>
      <c r="G37" s="122">
        <v>7.9299999999999995E-2</v>
      </c>
      <c r="H37" s="122">
        <v>5.2299999999999999E-2</v>
      </c>
      <c r="I37" s="117"/>
      <c r="J37" s="108"/>
      <c r="K37" s="108"/>
      <c r="L37" s="108"/>
      <c r="M37" s="108"/>
      <c r="N37" s="1"/>
    </row>
    <row r="38" spans="1:14" x14ac:dyDescent="0.25">
      <c r="A38" s="1"/>
      <c r="B38" s="113"/>
      <c r="C38" s="21"/>
      <c r="D38" s="124"/>
      <c r="E38" s="109"/>
      <c r="F38" s="108"/>
      <c r="G38" s="108"/>
      <c r="H38" s="108"/>
      <c r="I38" s="108"/>
      <c r="J38" s="108"/>
      <c r="K38" s="108"/>
      <c r="L38" s="108"/>
      <c r="M38" s="108"/>
      <c r="N38" s="1"/>
    </row>
    <row r="39" spans="1:14" x14ac:dyDescent="0.25">
      <c r="A39" s="1"/>
      <c r="B39" s="113"/>
      <c r="C39" s="113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"/>
    </row>
    <row r="40" spans="1:14" x14ac:dyDescent="0.25">
      <c r="A40" s="1"/>
      <c r="B40" s="113"/>
      <c r="C40" s="113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"/>
    </row>
    <row r="41" spans="1:14" x14ac:dyDescent="0.25">
      <c r="A41" s="1"/>
      <c r="B41" s="113"/>
      <c r="C41" s="113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"/>
    </row>
    <row r="42" spans="1:14" x14ac:dyDescent="0.25">
      <c r="A42" s="1"/>
      <c r="B42" s="113"/>
      <c r="C42" s="113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"/>
    </row>
    <row r="43" spans="1:14" x14ac:dyDescent="0.25">
      <c r="A43" s="1"/>
      <c r="B43" s="113"/>
      <c r="C43" s="113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"/>
    </row>
    <row r="44" spans="1:14" x14ac:dyDescent="0.25">
      <c r="A44" s="1"/>
      <c r="B44" s="113"/>
      <c r="C44" s="113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"/>
    </row>
    <row r="45" spans="1:14" x14ac:dyDescent="0.25">
      <c r="A45" s="1"/>
      <c r="B45" s="113"/>
      <c r="C45" s="113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"/>
    </row>
    <row r="46" spans="1:14" x14ac:dyDescent="0.25">
      <c r="A46" s="1"/>
      <c r="B46" s="114"/>
      <c r="C46" s="114"/>
      <c r="D46" s="117"/>
      <c r="E46" s="117"/>
      <c r="F46" s="117"/>
      <c r="G46" s="108"/>
      <c r="H46" s="108"/>
      <c r="I46" s="108"/>
      <c r="J46" s="108"/>
      <c r="K46" s="108"/>
      <c r="L46" s="108"/>
      <c r="M46" s="108"/>
      <c r="N46" s="1"/>
    </row>
    <row r="47" spans="1:14" x14ac:dyDescent="0.25">
      <c r="A47" s="1"/>
      <c r="B47" s="114"/>
      <c r="C47" s="114"/>
      <c r="D47" s="117"/>
      <c r="E47" s="117"/>
      <c r="F47" s="117"/>
      <c r="G47" s="108"/>
      <c r="H47" s="108"/>
      <c r="I47" s="108"/>
      <c r="J47" s="108"/>
      <c r="K47" s="108"/>
      <c r="L47" s="108"/>
      <c r="M47" s="108"/>
      <c r="N47" s="1"/>
    </row>
    <row r="48" spans="1:14" x14ac:dyDescent="0.25">
      <c r="A48" s="1"/>
      <c r="B48" s="114"/>
      <c r="C48" s="114"/>
      <c r="D48" s="117"/>
      <c r="E48" s="117"/>
      <c r="F48" s="117"/>
      <c r="G48" s="108"/>
      <c r="H48" s="108"/>
      <c r="I48" s="108"/>
      <c r="J48" s="108"/>
      <c r="K48" s="108"/>
      <c r="L48" s="108"/>
      <c r="M48" s="108"/>
      <c r="N48" s="1"/>
    </row>
    <row r="49" spans="1:14" x14ac:dyDescent="0.25">
      <c r="A49" s="1"/>
      <c r="B49" s="114"/>
      <c r="C49" s="114"/>
      <c r="D49" s="117"/>
      <c r="E49" s="117"/>
      <c r="F49" s="117"/>
      <c r="G49" s="108"/>
      <c r="H49" s="108"/>
      <c r="I49" s="108"/>
      <c r="J49" s="108"/>
      <c r="K49" s="108"/>
      <c r="L49" s="108"/>
      <c r="M49" s="108"/>
      <c r="N49" s="1"/>
    </row>
    <row r="50" spans="1:14" x14ac:dyDescent="0.25">
      <c r="A50" s="1"/>
      <c r="B50" s="114"/>
      <c r="C50" s="114"/>
      <c r="D50" s="117"/>
      <c r="E50" s="117"/>
      <c r="F50" s="117"/>
      <c r="G50" s="108"/>
      <c r="H50" s="108"/>
      <c r="I50" s="108"/>
      <c r="J50" s="108"/>
      <c r="K50" s="108"/>
      <c r="L50" s="108"/>
      <c r="M50" s="108"/>
      <c r="N50" s="1"/>
    </row>
    <row r="51" spans="1:14" x14ac:dyDescent="0.25">
      <c r="A51" s="1"/>
      <c r="B51" s="114"/>
      <c r="C51" s="114"/>
      <c r="D51" s="117"/>
      <c r="E51" s="117"/>
      <c r="F51" s="117"/>
      <c r="G51" s="108"/>
      <c r="H51" s="108"/>
      <c r="I51" s="108"/>
      <c r="J51" s="108"/>
      <c r="K51" s="108"/>
      <c r="L51" s="108"/>
      <c r="M51" s="108"/>
      <c r="N51" s="1"/>
    </row>
    <row r="52" spans="1:14" x14ac:dyDescent="0.25">
      <c r="A52" s="1"/>
      <c r="B52" s="114"/>
      <c r="C52" s="114"/>
      <c r="D52" s="117"/>
      <c r="E52" s="117"/>
      <c r="F52" s="117"/>
      <c r="G52" s="108"/>
      <c r="H52" s="108"/>
      <c r="I52" s="108"/>
      <c r="J52" s="108"/>
      <c r="K52" s="108"/>
      <c r="L52" s="108"/>
      <c r="M52" s="108"/>
      <c r="N52" s="1"/>
    </row>
    <row r="53" spans="1:14" x14ac:dyDescent="0.25">
      <c r="A53" s="1"/>
      <c r="B53" s="114"/>
      <c r="C53" s="114"/>
      <c r="D53" s="117"/>
      <c r="E53" s="117"/>
      <c r="F53" s="117"/>
      <c r="G53" s="108"/>
      <c r="H53" s="108"/>
      <c r="I53" s="108"/>
      <c r="J53" s="108"/>
      <c r="K53" s="108"/>
      <c r="L53" s="108"/>
      <c r="M53" s="108"/>
      <c r="N53" s="1"/>
    </row>
    <row r="54" spans="1:14" x14ac:dyDescent="0.25">
      <c r="A54" s="1"/>
      <c r="B54" s="114"/>
      <c r="C54" s="114"/>
      <c r="D54" s="117"/>
      <c r="E54" s="117"/>
      <c r="F54" s="117"/>
      <c r="G54" s="108"/>
      <c r="H54" s="108"/>
      <c r="I54" s="108"/>
      <c r="J54" s="108"/>
      <c r="K54" s="108"/>
      <c r="L54" s="108"/>
      <c r="M54" s="108"/>
      <c r="N54" s="1"/>
    </row>
    <row r="55" spans="1:14" x14ac:dyDescent="0.25">
      <c r="A55" s="1"/>
      <c r="B55" s="114"/>
      <c r="C55" s="114"/>
      <c r="D55" s="117"/>
      <c r="E55" s="117"/>
      <c r="F55" s="117"/>
      <c r="G55" s="108"/>
      <c r="H55" s="108"/>
      <c r="I55" s="108"/>
      <c r="J55" s="108"/>
      <c r="K55" s="108"/>
      <c r="L55" s="108"/>
      <c r="M55" s="108"/>
      <c r="N55" s="1"/>
    </row>
    <row r="56" spans="1:14" x14ac:dyDescent="0.25">
      <c r="A56" s="1"/>
      <c r="B56" s="114"/>
      <c r="C56" s="114"/>
      <c r="D56" s="117"/>
      <c r="E56" s="117"/>
      <c r="F56" s="117"/>
      <c r="G56" s="108"/>
      <c r="H56" s="108"/>
      <c r="I56" s="108"/>
      <c r="J56" s="108"/>
      <c r="K56" s="108"/>
      <c r="L56" s="108"/>
      <c r="M56" s="108"/>
      <c r="N56" s="1"/>
    </row>
    <row r="57" spans="1:14" x14ac:dyDescent="0.25">
      <c r="A57" s="1"/>
      <c r="B57" s="114"/>
      <c r="C57" s="114"/>
      <c r="D57" s="117"/>
      <c r="E57" s="117"/>
      <c r="F57" s="117"/>
      <c r="G57" s="108"/>
      <c r="H57" s="108"/>
      <c r="I57" s="108"/>
      <c r="J57" s="108"/>
      <c r="K57" s="108"/>
      <c r="L57" s="108"/>
      <c r="M57" s="108"/>
      <c r="N57" s="1"/>
    </row>
    <row r="58" spans="1:14" x14ac:dyDescent="0.25">
      <c r="A58" s="1"/>
      <c r="B58" s="114"/>
      <c r="C58" s="114"/>
      <c r="D58" s="117"/>
      <c r="E58" s="117"/>
      <c r="F58" s="117"/>
      <c r="G58" s="108"/>
      <c r="H58" s="108"/>
      <c r="I58" s="108"/>
      <c r="J58" s="108"/>
      <c r="K58" s="108"/>
      <c r="L58" s="108"/>
      <c r="M58" s="108"/>
      <c r="N58" s="1"/>
    </row>
    <row r="59" spans="1:14" x14ac:dyDescent="0.25">
      <c r="A59" s="1"/>
      <c r="B59" s="114"/>
      <c r="C59" s="114"/>
      <c r="D59" s="117"/>
      <c r="E59" s="117"/>
      <c r="F59" s="117"/>
      <c r="G59" s="108"/>
      <c r="H59" s="108"/>
      <c r="I59" s="108"/>
      <c r="J59" s="108"/>
      <c r="K59" s="108"/>
      <c r="L59" s="108"/>
      <c r="M59" s="108"/>
      <c r="N59" s="1"/>
    </row>
    <row r="60" spans="1:14" x14ac:dyDescent="0.25">
      <c r="A60" s="1"/>
      <c r="B60" s="114"/>
      <c r="C60" s="114"/>
      <c r="D60" s="117"/>
      <c r="E60" s="117"/>
      <c r="F60" s="117"/>
      <c r="G60" s="108"/>
      <c r="H60" s="108"/>
      <c r="I60" s="108"/>
      <c r="J60" s="108"/>
      <c r="K60" s="108"/>
      <c r="L60" s="108"/>
      <c r="M60" s="108"/>
      <c r="N60" s="1"/>
    </row>
    <row r="61" spans="1:14" x14ac:dyDescent="0.25">
      <c r="A61" s="1"/>
      <c r="B61" s="114"/>
      <c r="C61" s="114"/>
      <c r="D61" s="117"/>
      <c r="E61" s="117"/>
      <c r="F61" s="117"/>
      <c r="G61" s="108"/>
      <c r="H61" s="108"/>
      <c r="I61" s="108"/>
      <c r="J61" s="108"/>
      <c r="K61" s="108"/>
      <c r="L61" s="108"/>
      <c r="M61" s="108"/>
      <c r="N61" s="1"/>
    </row>
    <row r="62" spans="1:14" x14ac:dyDescent="0.25">
      <c r="A62" s="1"/>
      <c r="B62" s="114"/>
      <c r="C62" s="114"/>
      <c r="D62" s="117"/>
      <c r="E62" s="117"/>
      <c r="F62" s="117"/>
      <c r="G62" s="108"/>
      <c r="H62" s="108"/>
      <c r="I62" s="108"/>
      <c r="J62" s="108"/>
      <c r="K62" s="108"/>
      <c r="L62" s="108"/>
      <c r="M62" s="108"/>
      <c r="N62" s="1"/>
    </row>
    <row r="63" spans="1:14" x14ac:dyDescent="0.25">
      <c r="A63" s="1"/>
      <c r="B63" s="114"/>
      <c r="C63" s="114"/>
      <c r="D63" s="117"/>
      <c r="E63" s="117"/>
      <c r="F63" s="117"/>
      <c r="G63" s="108"/>
      <c r="H63" s="108"/>
      <c r="I63" s="108"/>
      <c r="J63" s="108"/>
      <c r="K63" s="108"/>
      <c r="L63" s="108"/>
      <c r="M63" s="108"/>
      <c r="N63" s="1"/>
    </row>
    <row r="64" spans="1:14" x14ac:dyDescent="0.25">
      <c r="A64" s="1"/>
      <c r="B64" s="114"/>
      <c r="C64" s="114"/>
      <c r="D64" s="117"/>
      <c r="E64" s="117"/>
      <c r="F64" s="117"/>
      <c r="G64" s="108"/>
      <c r="H64" s="108"/>
      <c r="I64" s="108"/>
      <c r="J64" s="108"/>
      <c r="K64" s="108"/>
      <c r="L64" s="108"/>
      <c r="M64" s="108"/>
      <c r="N64" s="1"/>
    </row>
    <row r="65" spans="1:14" x14ac:dyDescent="0.25">
      <c r="A65" s="1"/>
      <c r="B65" s="114"/>
      <c r="C65" s="114"/>
      <c r="D65" s="117"/>
      <c r="E65" s="117"/>
      <c r="F65" s="117"/>
      <c r="G65" s="108"/>
      <c r="H65" s="108"/>
      <c r="I65" s="108"/>
      <c r="J65" s="108"/>
      <c r="K65" s="108"/>
      <c r="L65" s="108"/>
      <c r="M65" s="108"/>
      <c r="N65" s="1"/>
    </row>
    <row r="66" spans="1:14" x14ac:dyDescent="0.25">
      <c r="A66" s="1"/>
      <c r="B66" s="114"/>
      <c r="C66" s="114"/>
      <c r="D66" s="117"/>
      <c r="E66" s="117"/>
      <c r="F66" s="117"/>
      <c r="G66" s="108"/>
      <c r="H66" s="108"/>
      <c r="I66" s="108"/>
      <c r="J66" s="108"/>
      <c r="K66" s="108"/>
      <c r="L66" s="108"/>
      <c r="M66" s="108"/>
      <c r="N66" s="1"/>
    </row>
    <row r="67" spans="1:14" x14ac:dyDescent="0.25">
      <c r="A67" s="1"/>
      <c r="B67" s="114"/>
      <c r="C67" s="114"/>
      <c r="D67" s="117"/>
      <c r="E67" s="117"/>
      <c r="F67" s="117"/>
      <c r="G67" s="108"/>
      <c r="H67" s="108"/>
      <c r="I67" s="108"/>
      <c r="J67" s="108"/>
      <c r="K67" s="108"/>
      <c r="L67" s="108"/>
      <c r="M67" s="108"/>
      <c r="N67" s="1"/>
    </row>
    <row r="68" spans="1:14" x14ac:dyDescent="0.25">
      <c r="A68" s="1"/>
      <c r="B68" s="114"/>
      <c r="C68" s="114"/>
      <c r="D68" s="117"/>
      <c r="E68" s="117"/>
      <c r="F68" s="117"/>
      <c r="G68" s="108"/>
      <c r="H68" s="108"/>
      <c r="I68" s="108"/>
      <c r="J68" s="108"/>
      <c r="K68" s="108"/>
      <c r="L68" s="108"/>
      <c r="M68" s="108"/>
      <c r="N68" s="1"/>
    </row>
    <row r="69" spans="1:14" x14ac:dyDescent="0.25">
      <c r="A69" s="1"/>
      <c r="B69" s="114"/>
      <c r="C69" s="114"/>
      <c r="D69" s="117"/>
      <c r="E69" s="117"/>
      <c r="F69" s="117"/>
      <c r="G69" s="108"/>
      <c r="H69" s="108"/>
      <c r="I69" s="108"/>
      <c r="J69" s="108"/>
      <c r="K69" s="108"/>
      <c r="L69" s="108"/>
      <c r="M69" s="108"/>
      <c r="N69" s="1"/>
    </row>
    <row r="70" spans="1:14" x14ac:dyDescent="0.25">
      <c r="A70" s="1"/>
      <c r="B70" s="114"/>
      <c r="C70" s="114"/>
      <c r="D70" s="117"/>
      <c r="E70" s="117"/>
      <c r="F70" s="117"/>
      <c r="G70" s="108"/>
      <c r="H70" s="108"/>
      <c r="I70" s="108"/>
      <c r="J70" s="108"/>
      <c r="K70" s="108"/>
      <c r="L70" s="108"/>
      <c r="M70" s="108"/>
      <c r="N70" s="1"/>
    </row>
    <row r="71" spans="1:14" x14ac:dyDescent="0.25">
      <c r="A71" s="1"/>
      <c r="B71" s="114"/>
      <c r="C71" s="114"/>
      <c r="D71" s="117"/>
      <c r="E71" s="117"/>
      <c r="F71" s="117"/>
      <c r="G71" s="108"/>
      <c r="H71" s="108"/>
      <c r="I71" s="108"/>
      <c r="J71" s="108"/>
      <c r="K71" s="108"/>
      <c r="L71" s="108"/>
      <c r="M71" s="108"/>
      <c r="N71" s="1"/>
    </row>
    <row r="72" spans="1:14" x14ac:dyDescent="0.25">
      <c r="A72" s="1"/>
      <c r="B72" s="114"/>
      <c r="C72" s="114"/>
      <c r="D72" s="117"/>
      <c r="E72" s="117"/>
      <c r="F72" s="117"/>
      <c r="G72" s="108"/>
      <c r="H72" s="108"/>
      <c r="I72" s="108"/>
      <c r="J72" s="108"/>
      <c r="K72" s="108"/>
      <c r="L72" s="108"/>
      <c r="M72" s="108"/>
      <c r="N72" s="1"/>
    </row>
    <row r="73" spans="1:14" x14ac:dyDescent="0.25">
      <c r="A73" s="1"/>
      <c r="B73" s="114"/>
      <c r="C73" s="114"/>
      <c r="D73" s="117"/>
      <c r="E73" s="117"/>
      <c r="F73" s="117"/>
      <c r="G73" s="108"/>
      <c r="H73" s="108"/>
      <c r="I73" s="108"/>
      <c r="J73" s="108"/>
      <c r="K73" s="108"/>
      <c r="L73" s="108"/>
      <c r="M73" s="108"/>
      <c r="N73" s="1"/>
    </row>
    <row r="74" spans="1:14" x14ac:dyDescent="0.25">
      <c r="A74" s="1"/>
      <c r="B74" s="114"/>
      <c r="C74" s="114"/>
      <c r="D74" s="117"/>
      <c r="E74" s="117"/>
      <c r="F74" s="117"/>
      <c r="G74" s="108"/>
      <c r="H74" s="108"/>
      <c r="I74" s="108"/>
      <c r="J74" s="108"/>
      <c r="K74" s="108"/>
      <c r="L74" s="108"/>
      <c r="M74" s="108"/>
      <c r="N74" s="1"/>
    </row>
    <row r="75" spans="1:14" x14ac:dyDescent="0.25">
      <c r="A75" s="1"/>
      <c r="B75" s="114"/>
      <c r="C75" s="114"/>
      <c r="D75" s="117"/>
      <c r="E75" s="117"/>
      <c r="F75" s="117"/>
      <c r="G75" s="108"/>
      <c r="H75" s="108"/>
      <c r="I75" s="108"/>
      <c r="J75" s="108"/>
      <c r="K75" s="108"/>
      <c r="L75" s="108"/>
      <c r="M75" s="108"/>
      <c r="N75" s="1"/>
    </row>
    <row r="76" spans="1:14" x14ac:dyDescent="0.25">
      <c r="A76" s="1"/>
      <c r="B76" s="114"/>
      <c r="C76" s="114"/>
      <c r="D76" s="117"/>
      <c r="E76" s="117"/>
      <c r="F76" s="117"/>
      <c r="G76" s="108"/>
      <c r="H76" s="108"/>
      <c r="I76" s="108"/>
      <c r="J76" s="108"/>
      <c r="K76" s="108"/>
      <c r="L76" s="108"/>
      <c r="M76" s="108"/>
      <c r="N76" s="1"/>
    </row>
    <row r="77" spans="1:14" x14ac:dyDescent="0.25">
      <c r="A77" s="1"/>
      <c r="B77" s="114"/>
      <c r="C77" s="114"/>
      <c r="D77" s="117"/>
      <c r="E77" s="117"/>
      <c r="F77" s="117"/>
      <c r="G77" s="108"/>
      <c r="H77" s="108"/>
      <c r="I77" s="108"/>
      <c r="J77" s="108"/>
      <c r="K77" s="108"/>
      <c r="L77" s="108"/>
      <c r="M77" s="108"/>
      <c r="N77" s="1"/>
    </row>
    <row r="78" spans="1:14" x14ac:dyDescent="0.25">
      <c r="A78" s="1"/>
      <c r="B78" s="114"/>
      <c r="C78" s="114"/>
      <c r="D78" s="117"/>
      <c r="E78" s="117"/>
      <c r="F78" s="117"/>
      <c r="G78" s="108"/>
      <c r="H78" s="108"/>
      <c r="I78" s="108"/>
      <c r="J78" s="108"/>
      <c r="K78" s="108"/>
      <c r="L78" s="108"/>
      <c r="M78" s="108"/>
      <c r="N78" s="1"/>
    </row>
    <row r="79" spans="1:14" x14ac:dyDescent="0.25">
      <c r="A79" s="1"/>
      <c r="B79" s="114"/>
      <c r="C79" s="114"/>
      <c r="D79" s="117"/>
      <c r="E79" s="117"/>
      <c r="F79" s="117"/>
      <c r="G79" s="108"/>
      <c r="H79" s="108"/>
      <c r="I79" s="108"/>
      <c r="J79" s="108"/>
      <c r="K79" s="108"/>
      <c r="L79" s="108"/>
      <c r="M79" s="108"/>
      <c r="N79" s="1"/>
    </row>
    <row r="80" spans="1:14" x14ac:dyDescent="0.25">
      <c r="A80" s="1"/>
      <c r="B80" s="114"/>
      <c r="C80" s="114"/>
      <c r="D80" s="117"/>
      <c r="E80" s="117"/>
      <c r="F80" s="117"/>
      <c r="G80" s="108"/>
      <c r="H80" s="108"/>
      <c r="I80" s="108"/>
      <c r="J80" s="108"/>
      <c r="K80" s="108"/>
      <c r="L80" s="108"/>
      <c r="M80" s="108"/>
      <c r="N80" s="1"/>
    </row>
    <row r="81" spans="1:14" x14ac:dyDescent="0.25">
      <c r="A81" s="1"/>
      <c r="B81" s="114"/>
      <c r="C81" s="114"/>
      <c r="D81" s="117"/>
      <c r="E81" s="117"/>
      <c r="F81" s="117"/>
      <c r="G81" s="108"/>
      <c r="H81" s="108"/>
      <c r="I81" s="108"/>
      <c r="J81" s="108"/>
      <c r="K81" s="108"/>
      <c r="L81" s="108"/>
      <c r="M81" s="108"/>
      <c r="N81" s="1"/>
    </row>
    <row r="82" spans="1:14" x14ac:dyDescent="0.25">
      <c r="A82" s="1"/>
      <c r="B82" s="114"/>
      <c r="C82" s="114"/>
      <c r="D82" s="117"/>
      <c r="E82" s="117"/>
      <c r="F82" s="117"/>
      <c r="G82" s="108"/>
      <c r="H82" s="108"/>
      <c r="I82" s="108"/>
      <c r="J82" s="108"/>
      <c r="K82" s="108"/>
      <c r="L82" s="108"/>
      <c r="M82" s="108"/>
      <c r="N82" s="1"/>
    </row>
    <row r="83" spans="1:14" x14ac:dyDescent="0.25">
      <c r="A83" s="1"/>
      <c r="B83" s="114"/>
      <c r="C83" s="114"/>
      <c r="D83" s="117"/>
      <c r="E83" s="117"/>
      <c r="F83" s="117"/>
      <c r="G83" s="108"/>
      <c r="H83" s="108"/>
      <c r="I83" s="108"/>
      <c r="J83" s="108"/>
      <c r="K83" s="108"/>
      <c r="L83" s="108"/>
      <c r="M83" s="108"/>
      <c r="N83" s="1"/>
    </row>
    <row r="84" spans="1:14" x14ac:dyDescent="0.25">
      <c r="A84" s="1"/>
      <c r="B84" s="114"/>
      <c r="C84" s="114"/>
      <c r="D84" s="117"/>
      <c r="E84" s="117"/>
      <c r="F84" s="117"/>
      <c r="G84" s="108"/>
      <c r="H84" s="108"/>
      <c r="I84" s="108"/>
      <c r="J84" s="108"/>
      <c r="K84" s="108"/>
      <c r="L84" s="108"/>
      <c r="M84" s="108"/>
      <c r="N84" s="1"/>
    </row>
    <row r="85" spans="1:14" x14ac:dyDescent="0.25">
      <c r="A85" s="1"/>
      <c r="B85" s="114"/>
      <c r="C85" s="114"/>
      <c r="D85" s="117"/>
      <c r="E85" s="117"/>
      <c r="F85" s="117"/>
      <c r="G85" s="108"/>
      <c r="H85" s="108"/>
      <c r="I85" s="108"/>
      <c r="J85" s="108"/>
      <c r="K85" s="108"/>
      <c r="L85" s="108"/>
      <c r="M85" s="108"/>
      <c r="N85" s="1"/>
    </row>
    <row r="86" spans="1:14" x14ac:dyDescent="0.25">
      <c r="A86" s="1"/>
      <c r="B86" s="114"/>
      <c r="C86" s="114"/>
      <c r="D86" s="117"/>
      <c r="E86" s="117"/>
      <c r="F86" s="117"/>
      <c r="G86" s="108"/>
      <c r="H86" s="108"/>
      <c r="I86" s="108"/>
      <c r="J86" s="108"/>
      <c r="K86" s="108"/>
      <c r="L86" s="108"/>
      <c r="M86" s="108"/>
      <c r="N86" s="1"/>
    </row>
    <row r="87" spans="1:14" x14ac:dyDescent="0.25">
      <c r="A87" s="1"/>
      <c r="B87" s="114"/>
      <c r="C87" s="114"/>
      <c r="D87" s="117"/>
      <c r="E87" s="117"/>
      <c r="F87" s="117"/>
      <c r="G87" s="108"/>
      <c r="H87" s="108"/>
      <c r="I87" s="108"/>
      <c r="J87" s="108"/>
      <c r="K87" s="108"/>
      <c r="L87" s="108"/>
      <c r="M87" s="108"/>
      <c r="N87" s="1"/>
    </row>
    <row r="88" spans="1:14" x14ac:dyDescent="0.25">
      <c r="A88" s="1"/>
      <c r="B88" s="114"/>
      <c r="C88" s="114"/>
      <c r="D88" s="117"/>
      <c r="E88" s="117"/>
      <c r="F88" s="117"/>
      <c r="G88" s="108"/>
      <c r="H88" s="108"/>
      <c r="I88" s="108"/>
      <c r="J88" s="108"/>
      <c r="K88" s="108"/>
      <c r="L88" s="108"/>
      <c r="M88" s="108"/>
      <c r="N88" s="1"/>
    </row>
    <row r="89" spans="1:14" x14ac:dyDescent="0.25">
      <c r="A89" s="1"/>
      <c r="B89" s="114"/>
      <c r="C89" s="114"/>
      <c r="D89" s="117"/>
      <c r="E89" s="117"/>
      <c r="F89" s="117"/>
      <c r="G89" s="108"/>
      <c r="H89" s="108"/>
      <c r="I89" s="108"/>
      <c r="J89" s="108"/>
      <c r="K89" s="108"/>
      <c r="L89" s="108"/>
      <c r="M89" s="108"/>
      <c r="N89" s="1"/>
    </row>
    <row r="90" spans="1:14" x14ac:dyDescent="0.25">
      <c r="A90" s="1"/>
      <c r="B90" s="114"/>
      <c r="C90" s="114"/>
      <c r="D90" s="117"/>
      <c r="E90" s="117"/>
      <c r="F90" s="117"/>
      <c r="G90" s="108"/>
      <c r="H90" s="108"/>
      <c r="I90" s="108"/>
      <c r="J90" s="108"/>
      <c r="K90" s="108"/>
      <c r="L90" s="108"/>
      <c r="M90" s="108"/>
      <c r="N90" s="1"/>
    </row>
    <row r="91" spans="1:14" x14ac:dyDescent="0.25">
      <c r="A91" s="1"/>
      <c r="B91" s="114"/>
      <c r="C91" s="114"/>
      <c r="D91" s="117"/>
      <c r="E91" s="117"/>
      <c r="F91" s="117"/>
      <c r="G91" s="108"/>
      <c r="H91" s="108"/>
      <c r="I91" s="108"/>
      <c r="J91" s="108"/>
      <c r="K91" s="108"/>
      <c r="L91" s="108"/>
      <c r="M91" s="108"/>
      <c r="N91" s="1"/>
    </row>
    <row r="92" spans="1:14" x14ac:dyDescent="0.25">
      <c r="A92" s="1"/>
      <c r="G92" s="18"/>
      <c r="H92" s="18"/>
      <c r="I92" s="18"/>
      <c r="J92" s="18"/>
      <c r="K92" s="18"/>
      <c r="L92" s="18"/>
      <c r="M92" s="18"/>
      <c r="N92" s="1"/>
    </row>
    <row r="93" spans="1:14" x14ac:dyDescent="0.25">
      <c r="A93" s="1"/>
      <c r="G93" s="18"/>
      <c r="H93" s="18"/>
      <c r="I93" s="18"/>
      <c r="J93" s="18"/>
      <c r="K93" s="18"/>
      <c r="L93" s="18"/>
      <c r="M93" s="18"/>
      <c r="N93" s="1"/>
    </row>
    <row r="94" spans="1:14" x14ac:dyDescent="0.25">
      <c r="A94" s="1"/>
      <c r="G94" s="18"/>
      <c r="H94" s="18"/>
      <c r="I94" s="18"/>
      <c r="J94" s="18"/>
      <c r="K94" s="18"/>
      <c r="L94" s="18"/>
      <c r="M94" s="18"/>
      <c r="N94" s="1"/>
    </row>
    <row r="95" spans="1:14" x14ac:dyDescent="0.25">
      <c r="A95" s="1"/>
      <c r="G95" s="18"/>
      <c r="H95" s="18"/>
      <c r="I95" s="18"/>
      <c r="J95" s="18"/>
      <c r="K95" s="18"/>
      <c r="L95" s="18"/>
      <c r="M95" s="18"/>
      <c r="N95" s="1"/>
    </row>
    <row r="96" spans="1:14" x14ac:dyDescent="0.25">
      <c r="A96" s="1"/>
      <c r="G96" s="18"/>
      <c r="H96" s="18"/>
      <c r="I96" s="18"/>
      <c r="J96" s="18"/>
      <c r="K96" s="18"/>
      <c r="L96" s="18"/>
      <c r="M96" s="18"/>
      <c r="N96" s="1"/>
    </row>
    <row r="97" spans="1:14" x14ac:dyDescent="0.25">
      <c r="A97" s="1"/>
      <c r="G97" s="18"/>
      <c r="H97" s="18"/>
      <c r="I97" s="18"/>
      <c r="J97" s="18"/>
      <c r="K97" s="18"/>
      <c r="L97" s="18"/>
      <c r="M97" s="18"/>
      <c r="N97" s="1"/>
    </row>
    <row r="98" spans="1:14" x14ac:dyDescent="0.25">
      <c r="A98" s="1"/>
      <c r="G98" s="18"/>
      <c r="H98" s="18"/>
      <c r="I98" s="18"/>
      <c r="J98" s="18"/>
      <c r="K98" s="18"/>
      <c r="L98" s="18"/>
      <c r="M98" s="18"/>
      <c r="N98" s="1"/>
    </row>
    <row r="99" spans="1:14" x14ac:dyDescent="0.25">
      <c r="A99" s="1"/>
      <c r="G99" s="18"/>
      <c r="H99" s="18"/>
      <c r="I99" s="18"/>
      <c r="J99" s="18"/>
      <c r="K99" s="18"/>
      <c r="L99" s="18"/>
      <c r="M99" s="18"/>
      <c r="N99" s="1"/>
    </row>
    <row r="100" spans="1:14" x14ac:dyDescent="0.25">
      <c r="A100" s="1"/>
      <c r="G100" s="18"/>
      <c r="H100" s="18"/>
      <c r="I100" s="18"/>
      <c r="J100" s="18"/>
      <c r="K100" s="18"/>
      <c r="L100" s="18"/>
      <c r="M100" s="18"/>
      <c r="N100" s="1"/>
    </row>
    <row r="101" spans="1:14" x14ac:dyDescent="0.25">
      <c r="A101" s="1"/>
      <c r="G101" s="18"/>
      <c r="H101" s="18"/>
      <c r="I101" s="18"/>
      <c r="J101" s="18"/>
      <c r="K101" s="18"/>
      <c r="L101" s="18"/>
      <c r="M101" s="18"/>
      <c r="N101" s="1"/>
    </row>
    <row r="102" spans="1:14" x14ac:dyDescent="0.25">
      <c r="A102" s="1"/>
      <c r="G102" s="18"/>
      <c r="H102" s="18"/>
      <c r="I102" s="18"/>
      <c r="J102" s="18"/>
      <c r="K102" s="18"/>
      <c r="L102" s="18"/>
      <c r="M102" s="18"/>
      <c r="N102" s="1"/>
    </row>
    <row r="103" spans="1:14" x14ac:dyDescent="0.25">
      <c r="A103" s="1"/>
      <c r="G103" s="18"/>
      <c r="H103" s="18"/>
      <c r="I103" s="18"/>
      <c r="J103" s="18"/>
      <c r="K103" s="18"/>
      <c r="L103" s="18"/>
      <c r="M103" s="18"/>
      <c r="N103" s="1"/>
    </row>
    <row r="104" spans="1:14" x14ac:dyDescent="0.25">
      <c r="A104" s="1"/>
      <c r="G104" s="18"/>
      <c r="H104" s="18"/>
      <c r="I104" s="18"/>
      <c r="J104" s="18"/>
      <c r="K104" s="18"/>
      <c r="L104" s="18"/>
      <c r="M104" s="18"/>
      <c r="N104" s="1"/>
    </row>
    <row r="105" spans="1:14" x14ac:dyDescent="0.25">
      <c r="A105" s="1"/>
      <c r="G105" s="18"/>
      <c r="H105" s="18"/>
      <c r="I105" s="18"/>
      <c r="J105" s="18"/>
      <c r="K105" s="18"/>
      <c r="L105" s="18"/>
      <c r="M105" s="18"/>
      <c r="N105" s="1"/>
    </row>
    <row r="106" spans="1:14" x14ac:dyDescent="0.25">
      <c r="A106" s="1"/>
      <c r="G106" s="18"/>
      <c r="H106" s="18"/>
      <c r="I106" s="18"/>
      <c r="J106" s="18"/>
      <c r="K106" s="18"/>
      <c r="L106" s="18"/>
      <c r="M106" s="18"/>
      <c r="N106" s="1"/>
    </row>
    <row r="107" spans="1:14" x14ac:dyDescent="0.25">
      <c r="A107" s="1"/>
      <c r="G107" s="18"/>
      <c r="H107" s="18"/>
      <c r="I107" s="18"/>
      <c r="J107" s="18"/>
      <c r="K107" s="18"/>
      <c r="L107" s="18"/>
      <c r="M107" s="18"/>
      <c r="N107" s="1"/>
    </row>
    <row r="108" spans="1:14" x14ac:dyDescent="0.25">
      <c r="A108" s="1"/>
      <c r="G108" s="18"/>
      <c r="H108" s="18"/>
      <c r="I108" s="18"/>
      <c r="J108" s="18"/>
      <c r="K108" s="18"/>
      <c r="L108" s="18"/>
      <c r="M108" s="18"/>
      <c r="N108" s="1"/>
    </row>
    <row r="109" spans="1:14" x14ac:dyDescent="0.25">
      <c r="A109" s="1"/>
      <c r="G109" s="18"/>
      <c r="H109" s="18"/>
      <c r="I109" s="18"/>
      <c r="J109" s="18"/>
      <c r="K109" s="18"/>
      <c r="L109" s="18"/>
      <c r="M109" s="18"/>
      <c r="N109" s="1"/>
    </row>
    <row r="110" spans="1:14" x14ac:dyDescent="0.25">
      <c r="A110" s="1"/>
      <c r="G110" s="18"/>
      <c r="H110" s="18"/>
      <c r="I110" s="18"/>
      <c r="J110" s="18"/>
      <c r="K110" s="18"/>
      <c r="L110" s="18"/>
      <c r="M110" s="18"/>
      <c r="N110" s="1"/>
    </row>
    <row r="111" spans="1:14" x14ac:dyDescent="0.25">
      <c r="A111" s="1"/>
      <c r="G111" s="18"/>
      <c r="H111" s="18"/>
      <c r="I111" s="18"/>
      <c r="J111" s="18"/>
      <c r="K111" s="18"/>
      <c r="L111" s="18"/>
      <c r="M111" s="18"/>
      <c r="N111" s="1"/>
    </row>
    <row r="112" spans="1:14" x14ac:dyDescent="0.25">
      <c r="A112" s="1"/>
      <c r="G112" s="18"/>
      <c r="H112" s="18"/>
      <c r="I112" s="18"/>
      <c r="J112" s="18"/>
      <c r="K112" s="18"/>
      <c r="L112" s="18"/>
      <c r="M112" s="18"/>
      <c r="N112" s="1"/>
    </row>
    <row r="113" spans="1:14" x14ac:dyDescent="0.25">
      <c r="A113" s="1"/>
      <c r="G113" s="18"/>
      <c r="H113" s="18"/>
      <c r="I113" s="18"/>
      <c r="J113" s="18"/>
      <c r="K113" s="18"/>
      <c r="L113" s="18"/>
      <c r="M113" s="18"/>
      <c r="N113" s="1"/>
    </row>
    <row r="114" spans="1:14" x14ac:dyDescent="0.25">
      <c r="A114" s="1"/>
      <c r="G114" s="18"/>
      <c r="H114" s="18"/>
      <c r="I114" s="18"/>
      <c r="J114" s="18"/>
      <c r="K114" s="18"/>
      <c r="L114" s="18"/>
      <c r="M114" s="18"/>
      <c r="N114" s="1"/>
    </row>
    <row r="115" spans="1:14" x14ac:dyDescent="0.25">
      <c r="A115" s="1"/>
      <c r="G115" s="18"/>
      <c r="H115" s="18"/>
      <c r="I115" s="18"/>
      <c r="J115" s="18"/>
      <c r="K115" s="18"/>
      <c r="L115" s="18"/>
      <c r="M115" s="18"/>
      <c r="N115" s="1"/>
    </row>
    <row r="116" spans="1:14" x14ac:dyDescent="0.25">
      <c r="A116" s="1"/>
      <c r="G116" s="18"/>
      <c r="H116" s="18"/>
      <c r="I116" s="18"/>
      <c r="J116" s="18"/>
      <c r="K116" s="18"/>
      <c r="L116" s="18"/>
      <c r="M116" s="18"/>
      <c r="N116" s="1"/>
    </row>
    <row r="117" spans="1:14" x14ac:dyDescent="0.25">
      <c r="A117" s="1"/>
      <c r="G117" s="18"/>
      <c r="H117" s="18"/>
      <c r="I117" s="18"/>
      <c r="J117" s="18"/>
      <c r="K117" s="18"/>
      <c r="L117" s="18"/>
      <c r="M117" s="18"/>
      <c r="N117" s="1"/>
    </row>
    <row r="118" spans="1:14" x14ac:dyDescent="0.25">
      <c r="A118" s="1"/>
      <c r="G118" s="18"/>
      <c r="H118" s="18"/>
      <c r="I118" s="18"/>
      <c r="J118" s="18"/>
      <c r="K118" s="18"/>
      <c r="L118" s="18"/>
      <c r="M118" s="18"/>
      <c r="N118" s="1"/>
    </row>
    <row r="119" spans="1:14" x14ac:dyDescent="0.25">
      <c r="A119" s="1"/>
      <c r="G119" s="18"/>
      <c r="H119" s="18"/>
      <c r="I119" s="18"/>
      <c r="J119" s="18"/>
      <c r="K119" s="18"/>
      <c r="L119" s="18"/>
      <c r="M119" s="18"/>
      <c r="N119" s="1"/>
    </row>
    <row r="120" spans="1:14" x14ac:dyDescent="0.25">
      <c r="A120" s="1"/>
      <c r="G120" s="18"/>
      <c r="H120" s="18"/>
      <c r="I120" s="18"/>
      <c r="J120" s="18"/>
      <c r="K120" s="18"/>
      <c r="L120" s="18"/>
      <c r="M120" s="18"/>
      <c r="N120" s="1"/>
    </row>
    <row r="121" spans="1:14" x14ac:dyDescent="0.25">
      <c r="A121" s="1"/>
      <c r="G121" s="18"/>
      <c r="H121" s="18"/>
      <c r="I121" s="18"/>
      <c r="J121" s="18"/>
      <c r="K121" s="18"/>
      <c r="L121" s="18"/>
      <c r="M121" s="18"/>
      <c r="N121" s="1"/>
    </row>
    <row r="122" spans="1:14" x14ac:dyDescent="0.25">
      <c r="A122" s="1"/>
      <c r="G122" s="18"/>
      <c r="H122" s="18"/>
      <c r="I122" s="18"/>
      <c r="J122" s="18"/>
      <c r="K122" s="18"/>
      <c r="L122" s="18"/>
      <c r="M122" s="18"/>
      <c r="N122" s="1"/>
    </row>
    <row r="123" spans="1:14" x14ac:dyDescent="0.25">
      <c r="A123" s="1"/>
      <c r="G123" s="18"/>
      <c r="H123" s="18"/>
      <c r="I123" s="18"/>
      <c r="J123" s="18"/>
      <c r="K123" s="18"/>
      <c r="L123" s="18"/>
      <c r="M123" s="18"/>
      <c r="N123" s="1"/>
    </row>
    <row r="124" spans="1:14" x14ac:dyDescent="0.25">
      <c r="A124" s="1"/>
      <c r="G124" s="18"/>
      <c r="H124" s="18"/>
      <c r="I124" s="18"/>
      <c r="J124" s="18"/>
      <c r="K124" s="18"/>
      <c r="L124" s="18"/>
      <c r="M124" s="18"/>
      <c r="N124" s="1"/>
    </row>
    <row r="125" spans="1:14" x14ac:dyDescent="0.25">
      <c r="A125" s="1"/>
      <c r="G125" s="18"/>
      <c r="H125" s="18"/>
      <c r="I125" s="18"/>
      <c r="J125" s="18"/>
      <c r="K125" s="18"/>
      <c r="L125" s="18"/>
      <c r="M125" s="18"/>
      <c r="N125" s="1"/>
    </row>
    <row r="126" spans="1:14" x14ac:dyDescent="0.25">
      <c r="A126" s="1"/>
      <c r="G126" s="18"/>
      <c r="H126" s="18"/>
      <c r="I126" s="18"/>
      <c r="J126" s="18"/>
      <c r="K126" s="18"/>
      <c r="L126" s="18"/>
      <c r="M126" s="18"/>
      <c r="N126" s="1"/>
    </row>
    <row r="127" spans="1:14" x14ac:dyDescent="0.25">
      <c r="A127" s="1"/>
      <c r="G127" s="18"/>
      <c r="H127" s="18"/>
      <c r="I127" s="18"/>
      <c r="J127" s="18"/>
      <c r="K127" s="18"/>
      <c r="L127" s="18"/>
      <c r="M127" s="18"/>
      <c r="N127" s="1"/>
    </row>
    <row r="128" spans="1:14" x14ac:dyDescent="0.25">
      <c r="A128" s="1"/>
      <c r="G128" s="18"/>
      <c r="H128" s="18"/>
      <c r="I128" s="18"/>
      <c r="J128" s="18"/>
      <c r="K128" s="18"/>
      <c r="L128" s="18"/>
      <c r="M128" s="18"/>
      <c r="N128" s="1"/>
    </row>
    <row r="129" spans="1:14" x14ac:dyDescent="0.25">
      <c r="A129" s="1"/>
      <c r="G129" s="18"/>
      <c r="H129" s="18"/>
      <c r="I129" s="18"/>
      <c r="J129" s="18"/>
      <c r="K129" s="18"/>
      <c r="L129" s="18"/>
      <c r="M129" s="18"/>
      <c r="N129" s="1"/>
    </row>
    <row r="130" spans="1:14" x14ac:dyDescent="0.25">
      <c r="A130" s="1"/>
      <c r="G130" s="18"/>
      <c r="H130" s="18"/>
      <c r="I130" s="18"/>
      <c r="J130" s="18"/>
      <c r="K130" s="18"/>
      <c r="L130" s="18"/>
      <c r="M130" s="18"/>
      <c r="N130" s="1"/>
    </row>
    <row r="131" spans="1:14" x14ac:dyDescent="0.25">
      <c r="A131" s="1"/>
      <c r="G131" s="18"/>
      <c r="H131" s="18"/>
      <c r="I131" s="18"/>
      <c r="J131" s="18"/>
      <c r="K131" s="18"/>
      <c r="L131" s="18"/>
      <c r="M131" s="18"/>
      <c r="N131" s="1"/>
    </row>
    <row r="132" spans="1:14" x14ac:dyDescent="0.25">
      <c r="A132" s="1"/>
      <c r="G132" s="18"/>
      <c r="H132" s="18"/>
      <c r="I132" s="18"/>
      <c r="J132" s="18"/>
      <c r="K132" s="18"/>
      <c r="L132" s="18"/>
      <c r="M132" s="18"/>
      <c r="N132" s="1"/>
    </row>
    <row r="133" spans="1:14" x14ac:dyDescent="0.25">
      <c r="A133" s="1"/>
      <c r="G133" s="18"/>
      <c r="H133" s="18"/>
      <c r="I133" s="18"/>
      <c r="J133" s="18"/>
      <c r="K133" s="18"/>
      <c r="L133" s="18"/>
      <c r="M133" s="18"/>
      <c r="N133" s="1"/>
    </row>
    <row r="134" spans="1:14" x14ac:dyDescent="0.25">
      <c r="A134" s="1"/>
      <c r="G134" s="18"/>
      <c r="H134" s="18"/>
      <c r="I134" s="18"/>
      <c r="J134" s="18"/>
      <c r="K134" s="18"/>
      <c r="L134" s="18"/>
      <c r="M134" s="18"/>
      <c r="N134" s="1"/>
    </row>
    <row r="135" spans="1:14" x14ac:dyDescent="0.25">
      <c r="A135" s="1"/>
      <c r="G135" s="18"/>
      <c r="H135" s="18"/>
      <c r="I135" s="18"/>
      <c r="J135" s="18"/>
      <c r="K135" s="18"/>
      <c r="L135" s="18"/>
      <c r="M135" s="18"/>
      <c r="N135" s="1"/>
    </row>
    <row r="136" spans="1:14" x14ac:dyDescent="0.25">
      <c r="A136" s="1"/>
      <c r="G136" s="18"/>
      <c r="H136" s="18"/>
      <c r="I136" s="18"/>
      <c r="J136" s="18"/>
      <c r="K136" s="18"/>
      <c r="L136" s="18"/>
      <c r="M136" s="18"/>
      <c r="N136" s="1"/>
    </row>
    <row r="137" spans="1:14" x14ac:dyDescent="0.25">
      <c r="A137" s="1"/>
      <c r="G137" s="18"/>
      <c r="H137" s="18"/>
      <c r="I137" s="18"/>
      <c r="J137" s="18"/>
      <c r="K137" s="18"/>
      <c r="L137" s="18"/>
      <c r="M137" s="18"/>
      <c r="N137" s="1"/>
    </row>
    <row r="138" spans="1:14" x14ac:dyDescent="0.25">
      <c r="A138" s="1"/>
      <c r="G138" s="18"/>
      <c r="H138" s="18"/>
      <c r="I138" s="18"/>
      <c r="J138" s="18"/>
      <c r="K138" s="18"/>
      <c r="L138" s="18"/>
      <c r="M138" s="18"/>
      <c r="N138" s="1"/>
    </row>
    <row r="139" spans="1:14" x14ac:dyDescent="0.25">
      <c r="A139" s="1"/>
      <c r="G139" s="18"/>
      <c r="H139" s="18"/>
      <c r="I139" s="18"/>
      <c r="J139" s="18"/>
      <c r="K139" s="18"/>
      <c r="L139" s="18"/>
      <c r="M139" s="18"/>
      <c r="N139" s="1"/>
    </row>
    <row r="140" spans="1:14" x14ac:dyDescent="0.25">
      <c r="A140" s="1"/>
      <c r="G140" s="18"/>
      <c r="H140" s="18"/>
      <c r="I140" s="18"/>
      <c r="J140" s="18"/>
      <c r="K140" s="18"/>
      <c r="L140" s="18"/>
      <c r="M140" s="18"/>
      <c r="N140" s="1"/>
    </row>
    <row r="141" spans="1:14" x14ac:dyDescent="0.25">
      <c r="A141" s="1"/>
      <c r="G141" s="18"/>
      <c r="H141" s="18"/>
      <c r="I141" s="18"/>
      <c r="J141" s="18"/>
      <c r="K141" s="18"/>
      <c r="L141" s="18"/>
      <c r="M141" s="18"/>
      <c r="N141" s="1"/>
    </row>
    <row r="142" spans="1:14" x14ac:dyDescent="0.25">
      <c r="A142" s="1"/>
      <c r="G142" s="18"/>
      <c r="H142" s="18"/>
      <c r="I142" s="18"/>
      <c r="J142" s="18"/>
      <c r="K142" s="18"/>
      <c r="L142" s="18"/>
      <c r="M142" s="18"/>
      <c r="N142" s="1"/>
    </row>
    <row r="143" spans="1:14" x14ac:dyDescent="0.25">
      <c r="A143" s="1"/>
      <c r="G143" s="18"/>
      <c r="H143" s="18"/>
      <c r="I143" s="18"/>
      <c r="J143" s="18"/>
      <c r="K143" s="18"/>
      <c r="L143" s="18"/>
      <c r="M143" s="18"/>
      <c r="N143" s="1"/>
    </row>
    <row r="144" spans="1:14" x14ac:dyDescent="0.25">
      <c r="A144" s="1"/>
      <c r="G144" s="18"/>
      <c r="H144" s="18"/>
      <c r="I144" s="18"/>
      <c r="J144" s="18"/>
      <c r="K144" s="18"/>
      <c r="L144" s="18"/>
      <c r="M144" s="18"/>
      <c r="N144" s="1"/>
    </row>
    <row r="145" spans="1:14" x14ac:dyDescent="0.25">
      <c r="A145" s="1"/>
      <c r="I145" s="18"/>
      <c r="J145" s="18"/>
      <c r="K145" s="18"/>
      <c r="L145" s="18"/>
      <c r="M145" s="18"/>
      <c r="N145" s="1"/>
    </row>
    <row r="146" spans="1:14" x14ac:dyDescent="0.25">
      <c r="A146" s="1"/>
      <c r="I146" s="18"/>
      <c r="J146" s="18"/>
      <c r="K146" s="18"/>
      <c r="L146" s="18"/>
      <c r="M146" s="18"/>
      <c r="N146" s="1"/>
    </row>
    <row r="147" spans="1:14" x14ac:dyDescent="0.25">
      <c r="A147" s="1"/>
      <c r="I147" s="18"/>
      <c r="J147" s="18"/>
      <c r="K147" s="18"/>
      <c r="L147" s="18"/>
      <c r="M147" s="18"/>
      <c r="N147" s="1"/>
    </row>
    <row r="148" spans="1:14" x14ac:dyDescent="0.25">
      <c r="A148" s="1"/>
      <c r="I148" s="18"/>
      <c r="J148" s="18"/>
      <c r="K148" s="18"/>
      <c r="L148" s="18"/>
      <c r="M148" s="18"/>
      <c r="N148" s="1"/>
    </row>
    <row r="149" spans="1:14" x14ac:dyDescent="0.25">
      <c r="A149" s="1"/>
      <c r="I149" s="18"/>
      <c r="J149" s="18"/>
      <c r="K149" s="18"/>
      <c r="L149" s="18"/>
      <c r="M149" s="18"/>
      <c r="N149" s="1"/>
    </row>
    <row r="150" spans="1:14" x14ac:dyDescent="0.25">
      <c r="A150" s="1"/>
      <c r="I150" s="18"/>
      <c r="J150" s="18"/>
      <c r="K150" s="18"/>
      <c r="L150" s="18"/>
      <c r="M150" s="18"/>
      <c r="N150" s="1"/>
    </row>
    <row r="151" spans="1:14" x14ac:dyDescent="0.25">
      <c r="A151" s="1"/>
    </row>
    <row r="152" spans="1:14" x14ac:dyDescent="0.25">
      <c r="A152" s="1"/>
    </row>
    <row r="153" spans="1:14" x14ac:dyDescent="0.25">
      <c r="A153" s="1"/>
    </row>
    <row r="154" spans="1:14" x14ac:dyDescent="0.25">
      <c r="A154" s="1"/>
    </row>
  </sheetData>
  <mergeCells count="5">
    <mergeCell ref="B35:C35"/>
    <mergeCell ref="B1:M1"/>
    <mergeCell ref="B30:C30"/>
    <mergeCell ref="B2:M2"/>
    <mergeCell ref="B3:C3"/>
  </mergeCells>
  <printOptions horizontalCentered="1"/>
  <pageMargins left="0" right="0" top="0.15748031496062992" bottom="0.15748031496062992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zoomScaleSheetLayoutView="100" workbookViewId="0">
      <selection sqref="A1:G39"/>
    </sheetView>
  </sheetViews>
  <sheetFormatPr baseColWidth="10" defaultRowHeight="15" x14ac:dyDescent="0.25"/>
  <cols>
    <col min="1" max="1" width="4" style="7" customWidth="1"/>
    <col min="2" max="2" width="36.7109375" customWidth="1"/>
    <col min="3" max="3" width="15.140625" style="7" customWidth="1"/>
    <col min="4" max="4" width="15.7109375" style="7" customWidth="1"/>
    <col min="5" max="5" width="14.85546875" style="7" customWidth="1"/>
    <col min="6" max="6" width="12.85546875" style="7" customWidth="1"/>
    <col min="7" max="7" width="15" style="7" customWidth="1"/>
  </cols>
  <sheetData>
    <row r="1" spans="1:11" ht="15.75" x14ac:dyDescent="0.25">
      <c r="A1" s="143" t="s">
        <v>57</v>
      </c>
      <c r="B1" s="143"/>
      <c r="C1" s="143"/>
      <c r="D1" s="143"/>
      <c r="E1" s="143"/>
      <c r="F1" s="143"/>
      <c r="G1" s="143"/>
      <c r="H1" s="3"/>
      <c r="I1" s="3"/>
      <c r="J1" s="3"/>
      <c r="K1" s="3"/>
    </row>
    <row r="2" spans="1:11" ht="15.75" x14ac:dyDescent="0.25">
      <c r="A2" s="143" t="s">
        <v>125</v>
      </c>
      <c r="B2" s="143"/>
      <c r="C2" s="143"/>
      <c r="D2" s="143"/>
      <c r="E2" s="143"/>
      <c r="F2" s="143"/>
      <c r="G2" s="143"/>
      <c r="H2" s="3"/>
      <c r="I2" s="3"/>
      <c r="J2" s="3"/>
      <c r="K2" s="3"/>
    </row>
    <row r="3" spans="1:11" ht="15.75" x14ac:dyDescent="0.25">
      <c r="A3" s="144" t="s">
        <v>124</v>
      </c>
      <c r="B3" s="144"/>
      <c r="C3" s="144"/>
      <c r="D3" s="144"/>
      <c r="E3" s="144"/>
      <c r="F3" s="144"/>
      <c r="G3" s="144"/>
      <c r="H3" s="3"/>
      <c r="I3" s="3"/>
      <c r="J3" s="3"/>
      <c r="K3" s="3"/>
    </row>
    <row r="4" spans="1:11" ht="21" customHeight="1" x14ac:dyDescent="0.25">
      <c r="A4" s="170" t="s">
        <v>18</v>
      </c>
      <c r="B4" s="170"/>
      <c r="C4" s="178" t="s">
        <v>58</v>
      </c>
      <c r="D4" s="178" t="s">
        <v>143</v>
      </c>
      <c r="E4" s="178" t="s">
        <v>25</v>
      </c>
      <c r="F4" s="179" t="s">
        <v>109</v>
      </c>
      <c r="G4" s="179" t="s">
        <v>81</v>
      </c>
      <c r="H4" s="3"/>
      <c r="I4" s="3"/>
      <c r="J4" s="3"/>
      <c r="K4" s="3"/>
    </row>
    <row r="5" spans="1:11" ht="50.25" customHeight="1" x14ac:dyDescent="0.25">
      <c r="A5" s="170"/>
      <c r="B5" s="170"/>
      <c r="C5" s="178"/>
      <c r="D5" s="178"/>
      <c r="E5" s="178"/>
      <c r="F5" s="180"/>
      <c r="G5" s="180"/>
      <c r="H5" s="3"/>
      <c r="I5" s="3"/>
      <c r="J5" s="3"/>
      <c r="K5" s="3"/>
    </row>
    <row r="6" spans="1:11" ht="20.100000000000001" customHeight="1" x14ac:dyDescent="0.25">
      <c r="A6" s="22">
        <v>1</v>
      </c>
      <c r="B6" s="23" t="s">
        <v>4</v>
      </c>
      <c r="C6" s="24">
        <v>1458</v>
      </c>
      <c r="D6" s="25">
        <v>80</v>
      </c>
      <c r="E6" s="26">
        <v>4</v>
      </c>
      <c r="F6" s="27">
        <v>84</v>
      </c>
      <c r="G6" s="28">
        <v>107</v>
      </c>
      <c r="I6" s="3"/>
      <c r="J6" s="3"/>
    </row>
    <row r="7" spans="1:11" ht="20.100000000000001" customHeight="1" x14ac:dyDescent="0.25">
      <c r="A7" s="29">
        <v>2</v>
      </c>
      <c r="B7" s="30" t="s">
        <v>69</v>
      </c>
      <c r="C7" s="24">
        <v>1830</v>
      </c>
      <c r="D7" s="31">
        <v>80</v>
      </c>
      <c r="E7" s="32">
        <v>7</v>
      </c>
      <c r="F7" s="27">
        <v>87</v>
      </c>
      <c r="G7" s="33">
        <v>119</v>
      </c>
      <c r="I7" s="3"/>
      <c r="J7" s="3"/>
      <c r="K7" s="3"/>
    </row>
    <row r="8" spans="1:11" ht="20.100000000000001" customHeight="1" x14ac:dyDescent="0.25">
      <c r="A8" s="29">
        <v>3</v>
      </c>
      <c r="B8" s="30" t="s">
        <v>5</v>
      </c>
      <c r="C8" s="24">
        <v>1342</v>
      </c>
      <c r="D8" s="31">
        <v>80</v>
      </c>
      <c r="E8" s="32">
        <v>3</v>
      </c>
      <c r="F8" s="27">
        <v>83</v>
      </c>
      <c r="G8" s="33">
        <v>107</v>
      </c>
      <c r="I8" s="3"/>
      <c r="J8" s="3"/>
      <c r="K8" s="3"/>
    </row>
    <row r="9" spans="1:11" ht="20.100000000000001" customHeight="1" x14ac:dyDescent="0.25">
      <c r="A9" s="29">
        <v>4</v>
      </c>
      <c r="B9" s="30" t="s">
        <v>6</v>
      </c>
      <c r="C9" s="24">
        <v>1142</v>
      </c>
      <c r="D9" s="31">
        <v>80</v>
      </c>
      <c r="E9" s="32">
        <v>21</v>
      </c>
      <c r="F9" s="27">
        <v>101</v>
      </c>
      <c r="G9" s="33">
        <v>107</v>
      </c>
      <c r="I9" s="3"/>
      <c r="J9" s="3"/>
      <c r="K9" s="3"/>
    </row>
    <row r="10" spans="1:11" ht="20.100000000000001" customHeight="1" x14ac:dyDescent="0.25">
      <c r="A10" s="29">
        <v>5</v>
      </c>
      <c r="B10" s="30" t="s">
        <v>70</v>
      </c>
      <c r="C10" s="24">
        <v>1497</v>
      </c>
      <c r="D10" s="31">
        <v>80</v>
      </c>
      <c r="E10" s="32">
        <v>1</v>
      </c>
      <c r="F10" s="27">
        <v>81</v>
      </c>
      <c r="G10" s="33">
        <v>120</v>
      </c>
      <c r="I10" s="3"/>
      <c r="J10" s="3"/>
      <c r="K10" s="3"/>
    </row>
    <row r="11" spans="1:11" ht="20.100000000000001" customHeight="1" x14ac:dyDescent="0.25">
      <c r="A11" s="29">
        <v>6</v>
      </c>
      <c r="B11" s="30" t="s">
        <v>7</v>
      </c>
      <c r="C11" s="24">
        <v>366</v>
      </c>
      <c r="D11" s="31">
        <v>50</v>
      </c>
      <c r="E11" s="32">
        <v>13</v>
      </c>
      <c r="F11" s="27">
        <v>63</v>
      </c>
      <c r="G11" s="33">
        <v>101</v>
      </c>
      <c r="I11" s="3"/>
      <c r="J11" s="3"/>
      <c r="K11" s="3"/>
    </row>
    <row r="12" spans="1:11" ht="20.100000000000001" customHeight="1" x14ac:dyDescent="0.25">
      <c r="A12" s="29">
        <v>7</v>
      </c>
      <c r="B12" s="30" t="s">
        <v>119</v>
      </c>
      <c r="C12" s="24">
        <v>1960</v>
      </c>
      <c r="D12" s="31">
        <v>80</v>
      </c>
      <c r="E12" s="32">
        <v>7</v>
      </c>
      <c r="F12" s="27">
        <v>87</v>
      </c>
      <c r="G12" s="33">
        <v>87</v>
      </c>
      <c r="I12" s="3"/>
      <c r="J12" s="3"/>
      <c r="K12" s="3"/>
    </row>
    <row r="13" spans="1:11" ht="20.100000000000001" customHeight="1" x14ac:dyDescent="0.25">
      <c r="A13" s="29">
        <v>8</v>
      </c>
      <c r="B13" s="30" t="s">
        <v>71</v>
      </c>
      <c r="C13" s="24">
        <v>641</v>
      </c>
      <c r="D13" s="31">
        <v>50</v>
      </c>
      <c r="E13" s="32"/>
      <c r="F13" s="27">
        <v>50</v>
      </c>
      <c r="G13" s="33">
        <v>90</v>
      </c>
      <c r="I13" s="3"/>
      <c r="J13" s="3"/>
      <c r="K13" s="3"/>
    </row>
    <row r="14" spans="1:11" ht="20.100000000000001" customHeight="1" x14ac:dyDescent="0.25">
      <c r="A14" s="29">
        <v>9</v>
      </c>
      <c r="B14" s="30" t="s">
        <v>49</v>
      </c>
      <c r="C14" s="24">
        <v>223</v>
      </c>
      <c r="D14" s="31">
        <v>30</v>
      </c>
      <c r="E14" s="32"/>
      <c r="F14" s="27">
        <v>30</v>
      </c>
      <c r="G14" s="33">
        <v>56</v>
      </c>
      <c r="I14" s="3"/>
      <c r="J14" s="3"/>
      <c r="K14" s="3"/>
    </row>
    <row r="15" spans="1:11" ht="20.100000000000001" customHeight="1" x14ac:dyDescent="0.25">
      <c r="A15" s="29">
        <v>10</v>
      </c>
      <c r="B15" s="30" t="s">
        <v>72</v>
      </c>
      <c r="C15" s="24">
        <v>1347</v>
      </c>
      <c r="D15" s="31">
        <v>80</v>
      </c>
      <c r="E15" s="32"/>
      <c r="F15" s="27">
        <v>80</v>
      </c>
      <c r="G15" s="33">
        <v>142</v>
      </c>
      <c r="I15" s="3"/>
      <c r="J15" s="3"/>
      <c r="K15" s="3"/>
    </row>
    <row r="16" spans="1:11" ht="20.100000000000001" customHeight="1" x14ac:dyDescent="0.25">
      <c r="A16" s="29">
        <v>11</v>
      </c>
      <c r="B16" s="30" t="s">
        <v>9</v>
      </c>
      <c r="C16" s="24">
        <v>596</v>
      </c>
      <c r="D16" s="31">
        <v>50</v>
      </c>
      <c r="E16" s="32">
        <v>2</v>
      </c>
      <c r="F16" s="27">
        <v>52</v>
      </c>
      <c r="G16" s="33">
        <v>77</v>
      </c>
      <c r="I16" s="3"/>
      <c r="J16" s="3"/>
      <c r="K16" s="3"/>
    </row>
    <row r="17" spans="1:11" ht="20.100000000000001" customHeight="1" x14ac:dyDescent="0.25">
      <c r="A17" s="29">
        <v>12</v>
      </c>
      <c r="B17" s="30" t="s">
        <v>50</v>
      </c>
      <c r="C17" s="24">
        <v>468</v>
      </c>
      <c r="D17" s="31">
        <v>50</v>
      </c>
      <c r="E17" s="32"/>
      <c r="F17" s="27">
        <v>50</v>
      </c>
      <c r="G17" s="33">
        <v>62</v>
      </c>
      <c r="I17" s="3"/>
      <c r="J17" s="3"/>
      <c r="K17" s="3"/>
    </row>
    <row r="18" spans="1:11" ht="20.100000000000001" customHeight="1" x14ac:dyDescent="0.25">
      <c r="A18" s="29">
        <v>13</v>
      </c>
      <c r="B18" s="30" t="s">
        <v>54</v>
      </c>
      <c r="C18" s="24">
        <v>738</v>
      </c>
      <c r="D18" s="31">
        <v>50</v>
      </c>
      <c r="E18" s="32">
        <v>5</v>
      </c>
      <c r="F18" s="27">
        <v>55</v>
      </c>
      <c r="G18" s="33">
        <v>55</v>
      </c>
      <c r="I18" s="3"/>
      <c r="J18" s="3"/>
      <c r="K18" s="3"/>
    </row>
    <row r="19" spans="1:11" ht="20.100000000000001" customHeight="1" x14ac:dyDescent="0.25">
      <c r="A19" s="29">
        <v>14</v>
      </c>
      <c r="B19" s="30" t="s">
        <v>12</v>
      </c>
      <c r="C19" s="24">
        <v>446</v>
      </c>
      <c r="D19" s="31">
        <v>50</v>
      </c>
      <c r="E19" s="32">
        <v>4</v>
      </c>
      <c r="F19" s="27">
        <v>54</v>
      </c>
      <c r="G19" s="33">
        <v>57</v>
      </c>
      <c r="I19" s="3"/>
      <c r="J19" s="3"/>
      <c r="K19" s="3"/>
    </row>
    <row r="20" spans="1:11" ht="20.100000000000001" customHeight="1" x14ac:dyDescent="0.25">
      <c r="A20" s="29">
        <v>15</v>
      </c>
      <c r="B20" s="30" t="s">
        <v>121</v>
      </c>
      <c r="C20" s="24">
        <v>1701</v>
      </c>
      <c r="D20" s="31">
        <v>80</v>
      </c>
      <c r="E20" s="32"/>
      <c r="F20" s="27">
        <v>80</v>
      </c>
      <c r="G20" s="33">
        <v>147</v>
      </c>
      <c r="I20" s="3"/>
      <c r="J20" s="3"/>
      <c r="K20" s="3"/>
    </row>
    <row r="21" spans="1:11" ht="20.100000000000001" customHeight="1" x14ac:dyDescent="0.25">
      <c r="A21" s="29">
        <v>16</v>
      </c>
      <c r="B21" s="30" t="s">
        <v>51</v>
      </c>
      <c r="C21" s="24">
        <v>602</v>
      </c>
      <c r="D21" s="31">
        <v>50</v>
      </c>
      <c r="E21" s="32"/>
      <c r="F21" s="27">
        <v>50</v>
      </c>
      <c r="G21" s="33">
        <v>75</v>
      </c>
      <c r="I21" s="3"/>
      <c r="J21" s="3"/>
      <c r="K21" s="3"/>
    </row>
    <row r="22" spans="1:11" ht="20.100000000000001" customHeight="1" x14ac:dyDescent="0.25">
      <c r="A22" s="29">
        <v>17</v>
      </c>
      <c r="B22" s="30" t="s">
        <v>13</v>
      </c>
      <c r="C22" s="24">
        <v>478</v>
      </c>
      <c r="D22" s="31">
        <v>50</v>
      </c>
      <c r="E22" s="32"/>
      <c r="F22" s="27">
        <v>50</v>
      </c>
      <c r="G22" s="33">
        <v>91</v>
      </c>
      <c r="I22" s="3"/>
      <c r="J22" s="3"/>
      <c r="K22" s="3"/>
    </row>
    <row r="23" spans="1:11" ht="20.100000000000001" customHeight="1" x14ac:dyDescent="0.25">
      <c r="A23" s="29">
        <v>18</v>
      </c>
      <c r="B23" s="30" t="s">
        <v>52</v>
      </c>
      <c r="C23" s="24">
        <v>561</v>
      </c>
      <c r="D23" s="34">
        <v>50</v>
      </c>
      <c r="E23" s="35"/>
      <c r="F23" s="27">
        <v>50</v>
      </c>
      <c r="G23" s="33">
        <v>52</v>
      </c>
      <c r="I23" s="3"/>
      <c r="J23" s="3"/>
      <c r="K23" s="3"/>
    </row>
    <row r="24" spans="1:11" ht="20.100000000000001" customHeight="1" x14ac:dyDescent="0.25">
      <c r="A24" s="29">
        <v>19</v>
      </c>
      <c r="B24" s="30" t="s">
        <v>53</v>
      </c>
      <c r="C24" s="24">
        <v>392</v>
      </c>
      <c r="D24" s="34">
        <v>50</v>
      </c>
      <c r="E24" s="35"/>
      <c r="F24" s="27">
        <v>50</v>
      </c>
      <c r="G24" s="33">
        <v>92</v>
      </c>
      <c r="I24" s="3"/>
      <c r="J24" s="3"/>
      <c r="K24" s="3"/>
    </row>
    <row r="25" spans="1:11" ht="20.100000000000001" customHeight="1" x14ac:dyDescent="0.25">
      <c r="A25" s="29">
        <v>20</v>
      </c>
      <c r="B25" s="23" t="s">
        <v>122</v>
      </c>
      <c r="C25" s="24">
        <v>296</v>
      </c>
      <c r="D25" s="31">
        <v>30</v>
      </c>
      <c r="E25" s="32">
        <v>1</v>
      </c>
      <c r="F25" s="27">
        <v>31</v>
      </c>
      <c r="G25" s="33">
        <v>61</v>
      </c>
      <c r="I25" s="3"/>
      <c r="J25" s="3"/>
      <c r="K25" s="3"/>
    </row>
    <row r="26" spans="1:11" ht="20.100000000000001" customHeight="1" x14ac:dyDescent="0.25">
      <c r="A26" s="29">
        <v>21</v>
      </c>
      <c r="B26" s="30" t="s">
        <v>123</v>
      </c>
      <c r="C26" s="24">
        <v>1408</v>
      </c>
      <c r="D26" s="31">
        <v>80</v>
      </c>
      <c r="E26" s="36">
        <v>1</v>
      </c>
      <c r="F26" s="27">
        <v>81</v>
      </c>
      <c r="G26" s="33">
        <v>105</v>
      </c>
      <c r="I26" s="3"/>
      <c r="J26" s="3"/>
      <c r="K26" s="3"/>
    </row>
    <row r="27" spans="1:11" ht="20.100000000000001" customHeight="1" x14ac:dyDescent="0.25">
      <c r="A27" s="29">
        <v>22</v>
      </c>
      <c r="B27" s="30" t="s">
        <v>15</v>
      </c>
      <c r="C27" s="24">
        <v>461</v>
      </c>
      <c r="D27" s="31">
        <v>50</v>
      </c>
      <c r="E27" s="32"/>
      <c r="F27" s="27">
        <v>50</v>
      </c>
      <c r="G27" s="33">
        <v>100</v>
      </c>
      <c r="I27" s="3"/>
      <c r="J27" s="3"/>
      <c r="K27" s="3"/>
    </row>
    <row r="28" spans="1:11" ht="20.100000000000001" customHeight="1" x14ac:dyDescent="0.25">
      <c r="A28" s="29">
        <v>23</v>
      </c>
      <c r="B28" s="30" t="s">
        <v>126</v>
      </c>
      <c r="C28" s="24">
        <v>524</v>
      </c>
      <c r="D28" s="31">
        <v>50</v>
      </c>
      <c r="E28" s="32"/>
      <c r="F28" s="27">
        <v>50</v>
      </c>
      <c r="G28" s="33">
        <v>60</v>
      </c>
      <c r="I28" s="3"/>
      <c r="J28" s="3"/>
      <c r="K28" s="3"/>
    </row>
    <row r="29" spans="1:11" ht="20.100000000000001" customHeight="1" x14ac:dyDescent="0.25">
      <c r="A29" s="29">
        <v>24</v>
      </c>
      <c r="B29" s="23" t="s">
        <v>127</v>
      </c>
      <c r="C29" s="24">
        <v>517</v>
      </c>
      <c r="D29" s="31">
        <v>50</v>
      </c>
      <c r="E29" s="32"/>
      <c r="F29" s="27">
        <v>50</v>
      </c>
      <c r="G29" s="33">
        <v>64</v>
      </c>
      <c r="I29" s="3"/>
      <c r="J29" s="3"/>
      <c r="K29" s="3"/>
    </row>
    <row r="30" spans="1:11" ht="20.100000000000001" customHeight="1" x14ac:dyDescent="0.25">
      <c r="A30" s="29">
        <v>25</v>
      </c>
      <c r="B30" s="30" t="s">
        <v>128</v>
      </c>
      <c r="C30" s="24">
        <v>494</v>
      </c>
      <c r="D30" s="34">
        <v>50</v>
      </c>
      <c r="E30" s="35"/>
      <c r="F30" s="27">
        <v>50</v>
      </c>
      <c r="G30" s="33">
        <v>50</v>
      </c>
      <c r="I30" s="3"/>
      <c r="J30" s="3"/>
      <c r="K30" s="3"/>
    </row>
    <row r="31" spans="1:11" ht="20.100000000000001" customHeight="1" x14ac:dyDescent="0.25">
      <c r="A31" s="37">
        <v>26</v>
      </c>
      <c r="B31" s="45" t="s">
        <v>129</v>
      </c>
      <c r="C31" s="38">
        <v>569</v>
      </c>
      <c r="D31" s="39">
        <v>50</v>
      </c>
      <c r="E31" s="40"/>
      <c r="F31" s="46">
        <v>50</v>
      </c>
      <c r="G31" s="41">
        <v>60</v>
      </c>
      <c r="I31" s="3"/>
      <c r="J31" s="3"/>
      <c r="K31" s="3"/>
    </row>
    <row r="32" spans="1:11" ht="27.75" customHeight="1" x14ac:dyDescent="0.25">
      <c r="A32" s="186" t="s">
        <v>16</v>
      </c>
      <c r="B32" s="186"/>
      <c r="C32" s="162">
        <f>SUM(C6:C31)</f>
        <v>22057</v>
      </c>
      <c r="D32" s="187">
        <f>SUM(D6:D31)</f>
        <v>1530</v>
      </c>
      <c r="E32" s="187">
        <f>SUM(E6:E31)</f>
        <v>69</v>
      </c>
      <c r="F32" s="188">
        <f>D32+E32</f>
        <v>1599</v>
      </c>
      <c r="G32" s="162">
        <f>SUM(G6:G31)</f>
        <v>2244</v>
      </c>
      <c r="I32" s="132"/>
      <c r="J32" s="3"/>
      <c r="K32" s="3"/>
    </row>
    <row r="33" spans="1:16" ht="21" customHeight="1" x14ac:dyDescent="0.25">
      <c r="A33" s="147" t="s">
        <v>73</v>
      </c>
      <c r="B33" s="147"/>
      <c r="C33" s="147"/>
      <c r="D33" s="147"/>
      <c r="E33" s="147"/>
      <c r="F33" s="147"/>
      <c r="G33" s="147"/>
      <c r="H33" s="8"/>
      <c r="I33" s="3"/>
      <c r="J33" s="3"/>
      <c r="K33" s="3"/>
      <c r="L33" s="3"/>
      <c r="M33" s="3"/>
      <c r="N33" s="3"/>
      <c r="O33" s="3"/>
      <c r="P33" s="3"/>
    </row>
    <row r="34" spans="1:16" ht="21" customHeight="1" x14ac:dyDescent="0.25">
      <c r="A34" s="147"/>
      <c r="B34" s="147"/>
      <c r="C34" s="147"/>
      <c r="D34" s="147"/>
      <c r="E34" s="147"/>
      <c r="F34" s="147"/>
      <c r="G34" s="147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47"/>
      <c r="B35" s="48"/>
      <c r="C35" s="49"/>
      <c r="D35" s="49"/>
      <c r="E35" s="49"/>
      <c r="F35" s="49"/>
      <c r="G35" s="47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47"/>
      <c r="B36" s="184" t="s">
        <v>59</v>
      </c>
      <c r="C36" s="185"/>
      <c r="D36" s="184" t="s">
        <v>60</v>
      </c>
      <c r="E36" s="185"/>
      <c r="F36" s="49"/>
      <c r="G36" s="47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47"/>
      <c r="B37" s="145" t="s">
        <v>61</v>
      </c>
      <c r="C37" s="146"/>
      <c r="D37" s="145">
        <v>30</v>
      </c>
      <c r="E37" s="146"/>
      <c r="F37" s="49"/>
      <c r="G37" s="47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47"/>
      <c r="B38" s="145" t="s">
        <v>62</v>
      </c>
      <c r="C38" s="146"/>
      <c r="D38" s="145">
        <v>50</v>
      </c>
      <c r="E38" s="146"/>
      <c r="F38" s="49"/>
      <c r="G38" s="47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47"/>
      <c r="B39" s="145" t="s">
        <v>63</v>
      </c>
      <c r="C39" s="146"/>
      <c r="D39" s="145">
        <v>80</v>
      </c>
      <c r="E39" s="146"/>
      <c r="F39" s="49"/>
      <c r="G39" s="47"/>
      <c r="H39" s="3"/>
      <c r="I39" s="3"/>
      <c r="J39" s="3"/>
      <c r="K39" s="3"/>
      <c r="L39" s="3"/>
      <c r="M39" s="3"/>
      <c r="N39" s="3"/>
      <c r="O39" s="3"/>
      <c r="P39" s="3"/>
    </row>
    <row r="40" spans="1:16" ht="8.25" customHeight="1" x14ac:dyDescent="0.25">
      <c r="A40" s="47"/>
      <c r="B40" s="50"/>
      <c r="C40" s="51"/>
      <c r="D40" s="51"/>
      <c r="E40" s="51"/>
      <c r="F40" s="49"/>
      <c r="G40" s="47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4"/>
      <c r="B41" s="3"/>
      <c r="C41" s="4"/>
      <c r="D41" s="4"/>
      <c r="E41" s="4"/>
      <c r="F41" s="4"/>
      <c r="G41" s="4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4"/>
      <c r="B42" s="3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4"/>
      <c r="B43" s="3"/>
      <c r="C43" s="4"/>
      <c r="D43" s="4"/>
      <c r="E43" s="4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4"/>
      <c r="B44" s="3"/>
      <c r="C44" s="4"/>
      <c r="D44" s="4"/>
      <c r="E44" s="4"/>
      <c r="F44" s="4"/>
      <c r="G44" s="4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4"/>
      <c r="B45" s="3"/>
      <c r="C45" s="4"/>
      <c r="D45" s="4"/>
      <c r="E45" s="4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4"/>
      <c r="B46" s="3"/>
      <c r="C46" s="4"/>
      <c r="D46" s="4"/>
      <c r="E46" s="4"/>
      <c r="F46" s="4"/>
      <c r="G46" s="4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4"/>
      <c r="B47" s="3"/>
      <c r="C47" s="4"/>
      <c r="D47" s="4"/>
      <c r="E47" s="4"/>
      <c r="F47" s="4"/>
      <c r="G47" s="4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4"/>
      <c r="B48" s="3"/>
      <c r="C48" s="4"/>
      <c r="D48" s="4"/>
      <c r="E48" s="4"/>
      <c r="F48" s="4"/>
      <c r="G48" s="4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4"/>
      <c r="B49" s="3"/>
      <c r="C49" s="4"/>
      <c r="D49" s="4"/>
      <c r="E49" s="4"/>
      <c r="F49" s="4"/>
      <c r="G49" s="4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4"/>
      <c r="B50" s="3"/>
      <c r="C50" s="4"/>
      <c r="D50" s="4"/>
      <c r="E50" s="4"/>
      <c r="F50" s="4"/>
      <c r="G50" s="4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4"/>
      <c r="B51" s="3"/>
      <c r="C51" s="4"/>
      <c r="D51" s="4"/>
      <c r="E51" s="4"/>
      <c r="F51" s="4"/>
      <c r="G51" s="4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4"/>
      <c r="B52" s="3"/>
      <c r="C52" s="4"/>
      <c r="D52" s="4"/>
      <c r="E52" s="4"/>
      <c r="F52" s="4"/>
      <c r="G52" s="4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4"/>
      <c r="B53" s="3"/>
      <c r="C53" s="4"/>
      <c r="D53" s="4"/>
      <c r="E53" s="4"/>
      <c r="F53" s="4"/>
      <c r="G53" s="4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4"/>
      <c r="B54" s="3"/>
      <c r="C54" s="4"/>
      <c r="D54" s="4"/>
      <c r="E54" s="4"/>
      <c r="F54" s="4"/>
      <c r="G54" s="4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4"/>
      <c r="B55" s="3"/>
      <c r="C55" s="4"/>
      <c r="D55" s="4"/>
      <c r="E55" s="4"/>
      <c r="F55" s="4"/>
      <c r="G55" s="4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4"/>
      <c r="B56" s="3"/>
      <c r="C56" s="4"/>
      <c r="D56" s="4"/>
      <c r="E56" s="4"/>
      <c r="F56" s="4"/>
      <c r="G56" s="4"/>
      <c r="H56" s="3"/>
      <c r="I56" s="3"/>
      <c r="J56" s="3"/>
      <c r="K56" s="3"/>
      <c r="L56" s="3"/>
      <c r="M56" s="3"/>
      <c r="N56" s="3"/>
      <c r="O56" s="3"/>
      <c r="P56" s="3"/>
    </row>
    <row r="57" spans="1:16" ht="15" customHeight="1" x14ac:dyDescent="0.25">
      <c r="A57" s="4"/>
      <c r="B57" s="3"/>
      <c r="C57" s="4"/>
      <c r="D57" s="4"/>
      <c r="E57" s="4"/>
      <c r="F57" s="4"/>
      <c r="G57" s="4"/>
      <c r="H57" s="3"/>
      <c r="I57" s="3"/>
      <c r="J57" s="3"/>
      <c r="K57" s="3"/>
      <c r="L57" s="3"/>
      <c r="M57" s="3"/>
      <c r="N57" s="3"/>
      <c r="O57" s="3"/>
      <c r="P57" s="3"/>
    </row>
    <row r="58" spans="1:16" ht="15" customHeight="1" x14ac:dyDescent="0.25">
      <c r="H58" s="3"/>
      <c r="I58" s="3"/>
      <c r="J58" s="3"/>
      <c r="K58" s="3"/>
    </row>
    <row r="59" spans="1:16" ht="15" customHeight="1" x14ac:dyDescent="0.25">
      <c r="H59" s="3"/>
      <c r="I59" s="3"/>
      <c r="J59" s="3"/>
      <c r="K59" s="3"/>
    </row>
  </sheetData>
  <mergeCells count="19">
    <mergeCell ref="A32:B32"/>
    <mergeCell ref="A33:G34"/>
    <mergeCell ref="B36:C36"/>
    <mergeCell ref="B37:C37"/>
    <mergeCell ref="B38:C38"/>
    <mergeCell ref="B39:C39"/>
    <mergeCell ref="D36:E36"/>
    <mergeCell ref="D37:E37"/>
    <mergeCell ref="D38:E38"/>
    <mergeCell ref="D39:E39"/>
    <mergeCell ref="A1:G1"/>
    <mergeCell ref="A3:G3"/>
    <mergeCell ref="A4:B5"/>
    <mergeCell ref="C4:C5"/>
    <mergeCell ref="D4:D5"/>
    <mergeCell ref="F4:F5"/>
    <mergeCell ref="G4:G5"/>
    <mergeCell ref="A2:G2"/>
    <mergeCell ref="E4:E5"/>
  </mergeCells>
  <printOptions horizontalCentered="1" verticalCentered="1"/>
  <pageMargins left="0" right="0" top="0" bottom="0" header="0.31496062992125984" footer="0.31496062992125984"/>
  <pageSetup scale="85" orientation="portrait" r:id="rId1"/>
  <ignoredErrors>
    <ignoredError sqref="F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showGridLines="0" tabSelected="1" zoomScale="115" zoomScaleNormal="115" zoomScaleSheetLayoutView="115" workbookViewId="0">
      <selection activeCell="R3" sqref="R3"/>
    </sheetView>
  </sheetViews>
  <sheetFormatPr baseColWidth="10" defaultRowHeight="15" x14ac:dyDescent="0.25"/>
  <cols>
    <col min="1" max="1" width="1.7109375" customWidth="1"/>
    <col min="2" max="2" width="4" style="53" customWidth="1"/>
    <col min="3" max="3" width="37.42578125" style="53" customWidth="1"/>
    <col min="4" max="4" width="13.140625" style="53" customWidth="1"/>
    <col min="5" max="5" width="12.140625" style="53" customWidth="1"/>
    <col min="6" max="6" width="13.85546875" style="53" customWidth="1"/>
    <col min="7" max="7" width="15.7109375" style="53" customWidth="1"/>
    <col min="8" max="8" width="12.5703125" style="53" customWidth="1"/>
    <col min="9" max="9" width="11.42578125" hidden="1" customWidth="1"/>
    <col min="10" max="10" width="10.7109375" hidden="1" customWidth="1"/>
    <col min="11" max="11" width="11.42578125" hidden="1" customWidth="1"/>
    <col min="12" max="12" width="38.28515625" hidden="1" customWidth="1"/>
    <col min="13" max="13" width="10.28515625" hidden="1" customWidth="1"/>
    <col min="14" max="14" width="12.7109375" hidden="1" customWidth="1"/>
    <col min="15" max="15" width="26.85546875" hidden="1" customWidth="1"/>
    <col min="16" max="16" width="0" hidden="1" customWidth="1"/>
  </cols>
  <sheetData>
    <row r="1" spans="1:16" ht="24" customHeight="1" x14ac:dyDescent="0.25">
      <c r="A1" s="3"/>
      <c r="B1" s="143" t="s">
        <v>17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3"/>
    </row>
    <row r="2" spans="1:16" x14ac:dyDescent="0.25">
      <c r="A2" s="3"/>
      <c r="B2" s="149" t="s">
        <v>125</v>
      </c>
      <c r="C2" s="149"/>
      <c r="D2" s="149"/>
      <c r="E2" s="149"/>
      <c r="F2" s="149"/>
      <c r="G2" s="149"/>
      <c r="H2" s="149"/>
      <c r="I2" s="54"/>
      <c r="J2" s="54"/>
      <c r="K2" s="54"/>
      <c r="L2" s="54"/>
      <c r="M2" s="54"/>
      <c r="N2" s="54"/>
      <c r="O2" s="54"/>
      <c r="P2" s="14"/>
    </row>
    <row r="3" spans="1:16" s="107" customFormat="1" ht="21" customHeight="1" thickBot="1" x14ac:dyDescent="0.3">
      <c r="A3" s="6"/>
      <c r="B3" s="144" t="s">
        <v>130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06"/>
    </row>
    <row r="4" spans="1:16" ht="54" customHeight="1" x14ac:dyDescent="0.25">
      <c r="A4" s="3"/>
      <c r="B4" s="189" t="s">
        <v>18</v>
      </c>
      <c r="C4" s="189"/>
      <c r="D4" s="190" t="s">
        <v>19</v>
      </c>
      <c r="E4" s="190" t="s">
        <v>132</v>
      </c>
      <c r="F4" s="190" t="s">
        <v>133</v>
      </c>
      <c r="G4" s="190" t="s">
        <v>143</v>
      </c>
      <c r="H4" s="190" t="s">
        <v>111</v>
      </c>
      <c r="I4" s="57" t="s">
        <v>20</v>
      </c>
      <c r="J4" s="57" t="s">
        <v>21</v>
      </c>
      <c r="K4" s="58" t="s">
        <v>22</v>
      </c>
      <c r="L4" s="59" t="s">
        <v>23</v>
      </c>
      <c r="M4" s="56" t="s">
        <v>24</v>
      </c>
      <c r="N4" s="56" t="s">
        <v>25</v>
      </c>
      <c r="O4" s="56" t="s">
        <v>23</v>
      </c>
      <c r="P4" s="10" t="s">
        <v>115</v>
      </c>
    </row>
    <row r="5" spans="1:16" ht="20.100000000000001" customHeight="1" x14ac:dyDescent="0.25">
      <c r="A5" s="3"/>
      <c r="B5" s="60">
        <v>1</v>
      </c>
      <c r="C5" s="23" t="s">
        <v>4</v>
      </c>
      <c r="D5" s="61">
        <v>1458</v>
      </c>
      <c r="E5" s="61"/>
      <c r="F5" s="133">
        <v>1458</v>
      </c>
      <c r="G5" s="62">
        <v>72</v>
      </c>
      <c r="H5" s="63">
        <v>72</v>
      </c>
      <c r="I5" s="33"/>
      <c r="J5" s="44"/>
      <c r="K5" s="64"/>
      <c r="L5" s="65"/>
      <c r="M5" s="66"/>
      <c r="N5" s="67"/>
      <c r="O5" s="68"/>
      <c r="P5" s="11"/>
    </row>
    <row r="6" spans="1:16" ht="20.100000000000001" customHeight="1" x14ac:dyDescent="0.25">
      <c r="A6" s="3"/>
      <c r="B6" s="134">
        <v>2</v>
      </c>
      <c r="C6" s="135" t="s">
        <v>69</v>
      </c>
      <c r="D6" s="136">
        <v>1830</v>
      </c>
      <c r="E6" s="136"/>
      <c r="F6" s="137">
        <v>1830</v>
      </c>
      <c r="G6" s="138">
        <v>91</v>
      </c>
      <c r="H6" s="134">
        <v>79</v>
      </c>
      <c r="I6" s="33">
        <f>G6-H6</f>
        <v>12</v>
      </c>
      <c r="J6" s="44"/>
      <c r="K6" s="44"/>
      <c r="L6" s="69" t="s">
        <v>26</v>
      </c>
      <c r="M6" s="67"/>
      <c r="N6" s="67"/>
      <c r="O6" s="68"/>
      <c r="P6" s="11"/>
    </row>
    <row r="7" spans="1:16" ht="20.100000000000001" customHeight="1" x14ac:dyDescent="0.25">
      <c r="A7" s="3"/>
      <c r="B7" s="60">
        <v>3</v>
      </c>
      <c r="C7" s="30" t="s">
        <v>5</v>
      </c>
      <c r="D7" s="61">
        <v>1342</v>
      </c>
      <c r="E7" s="61"/>
      <c r="F7" s="133">
        <v>1342</v>
      </c>
      <c r="G7" s="62">
        <f t="shared" ref="G7:G30" si="0">F7*0.05</f>
        <v>67.100000000000009</v>
      </c>
      <c r="H7" s="63">
        <v>52</v>
      </c>
      <c r="I7" s="33"/>
      <c r="J7" s="44"/>
      <c r="K7" s="44">
        <v>11</v>
      </c>
      <c r="L7" s="69" t="s">
        <v>27</v>
      </c>
      <c r="M7" s="70"/>
      <c r="N7" s="67"/>
      <c r="O7" s="68"/>
      <c r="P7" s="17">
        <f t="shared" ref="P7:P31" si="1">G7-H7</f>
        <v>15.100000000000009</v>
      </c>
    </row>
    <row r="8" spans="1:16" ht="20.100000000000001" customHeight="1" x14ac:dyDescent="0.25">
      <c r="A8" s="3"/>
      <c r="B8" s="60">
        <v>4</v>
      </c>
      <c r="C8" s="30" t="s">
        <v>6</v>
      </c>
      <c r="D8" s="61">
        <v>1142</v>
      </c>
      <c r="E8" s="191">
        <v>94</v>
      </c>
      <c r="F8" s="61">
        <v>1048</v>
      </c>
      <c r="G8" s="62">
        <f t="shared" si="0"/>
        <v>52.400000000000006</v>
      </c>
      <c r="H8" s="63">
        <v>52</v>
      </c>
      <c r="I8" s="33"/>
      <c r="J8" s="44"/>
      <c r="K8" s="44">
        <v>5</v>
      </c>
      <c r="L8" s="71" t="s">
        <v>28</v>
      </c>
      <c r="M8" s="72"/>
      <c r="N8" s="67"/>
      <c r="O8" s="73" t="s">
        <v>29</v>
      </c>
      <c r="P8" s="11"/>
    </row>
    <row r="9" spans="1:16" ht="20.100000000000001" customHeight="1" x14ac:dyDescent="0.25">
      <c r="A9" s="3"/>
      <c r="B9" s="60">
        <v>5</v>
      </c>
      <c r="C9" s="30" t="s">
        <v>70</v>
      </c>
      <c r="D9" s="61">
        <v>1497</v>
      </c>
      <c r="E9" s="61"/>
      <c r="F9" s="61">
        <v>1497</v>
      </c>
      <c r="G9" s="62">
        <f t="shared" si="0"/>
        <v>74.850000000000009</v>
      </c>
      <c r="H9" s="63">
        <v>75</v>
      </c>
      <c r="I9" s="33">
        <f>G9-H9</f>
        <v>-0.14999999999999147</v>
      </c>
      <c r="J9" s="44"/>
      <c r="K9" s="44"/>
      <c r="L9" s="69" t="s">
        <v>30</v>
      </c>
      <c r="M9" s="67">
        <v>7</v>
      </c>
      <c r="N9" s="67"/>
      <c r="O9" s="74" t="s">
        <v>31</v>
      </c>
      <c r="P9" s="11"/>
    </row>
    <row r="10" spans="1:16" ht="20.100000000000001" customHeight="1" x14ac:dyDescent="0.25">
      <c r="A10" s="3"/>
      <c r="B10" s="60">
        <v>6</v>
      </c>
      <c r="C10" s="30" t="s">
        <v>7</v>
      </c>
      <c r="D10" s="61">
        <v>366</v>
      </c>
      <c r="E10" s="191">
        <v>205</v>
      </c>
      <c r="F10" s="61">
        <v>161</v>
      </c>
      <c r="G10" s="62">
        <f t="shared" si="0"/>
        <v>8.0500000000000007</v>
      </c>
      <c r="H10" s="63">
        <v>6</v>
      </c>
      <c r="I10" s="33"/>
      <c r="J10" s="44"/>
      <c r="K10" s="44">
        <v>6</v>
      </c>
      <c r="L10" s="75" t="s">
        <v>32</v>
      </c>
      <c r="M10" s="67"/>
      <c r="N10" s="67"/>
      <c r="O10" s="73" t="s">
        <v>33</v>
      </c>
      <c r="P10" s="17">
        <f t="shared" si="1"/>
        <v>2.0500000000000007</v>
      </c>
    </row>
    <row r="11" spans="1:16" ht="20.100000000000001" customHeight="1" x14ac:dyDescent="0.25">
      <c r="A11" s="3"/>
      <c r="B11" s="60">
        <v>7</v>
      </c>
      <c r="C11" s="30" t="s">
        <v>119</v>
      </c>
      <c r="D11" s="61">
        <v>1960</v>
      </c>
      <c r="E11" s="61"/>
      <c r="F11" s="61">
        <v>1960</v>
      </c>
      <c r="G11" s="62">
        <f t="shared" si="0"/>
        <v>98</v>
      </c>
      <c r="H11" s="63">
        <v>81</v>
      </c>
      <c r="I11" s="76"/>
      <c r="J11" s="77">
        <f>G11-H11</f>
        <v>17</v>
      </c>
      <c r="K11" s="78"/>
      <c r="L11" s="69"/>
      <c r="M11" s="67"/>
      <c r="N11" s="67"/>
      <c r="O11" s="79"/>
      <c r="P11" s="17">
        <f t="shared" si="1"/>
        <v>17</v>
      </c>
    </row>
    <row r="12" spans="1:16" ht="20.100000000000001" customHeight="1" x14ac:dyDescent="0.25">
      <c r="A12" s="3"/>
      <c r="B12" s="60">
        <v>8</v>
      </c>
      <c r="C12" s="30" t="s">
        <v>71</v>
      </c>
      <c r="D12" s="61">
        <v>641</v>
      </c>
      <c r="E12" s="191">
        <v>207</v>
      </c>
      <c r="F12" s="61">
        <v>434</v>
      </c>
      <c r="G12" s="62">
        <v>21</v>
      </c>
      <c r="H12" s="63">
        <v>21</v>
      </c>
      <c r="I12" s="77"/>
      <c r="J12" s="80"/>
      <c r="K12" s="78">
        <v>8</v>
      </c>
      <c r="L12" s="69" t="s">
        <v>34</v>
      </c>
      <c r="M12" s="43"/>
      <c r="N12" s="67"/>
      <c r="O12" s="73" t="s">
        <v>64</v>
      </c>
      <c r="P12" s="11"/>
    </row>
    <row r="13" spans="1:16" ht="20.100000000000001" customHeight="1" x14ac:dyDescent="0.25">
      <c r="A13" s="3"/>
      <c r="B13" s="60">
        <v>9</v>
      </c>
      <c r="C13" s="30" t="s">
        <v>49</v>
      </c>
      <c r="D13" s="61">
        <v>223</v>
      </c>
      <c r="E13" s="61"/>
      <c r="F13" s="61">
        <v>223</v>
      </c>
      <c r="G13" s="62">
        <f t="shared" si="0"/>
        <v>11.15</v>
      </c>
      <c r="H13" s="63">
        <v>13</v>
      </c>
      <c r="I13" s="77"/>
      <c r="J13" s="80" t="s">
        <v>35</v>
      </c>
      <c r="K13" s="78"/>
      <c r="L13" s="69"/>
      <c r="M13" s="43"/>
      <c r="N13" s="67"/>
      <c r="O13" s="79"/>
      <c r="P13" s="11"/>
    </row>
    <row r="14" spans="1:16" ht="20.100000000000001" customHeight="1" x14ac:dyDescent="0.25">
      <c r="A14" s="3"/>
      <c r="B14" s="60">
        <v>10</v>
      </c>
      <c r="C14" s="30" t="s">
        <v>72</v>
      </c>
      <c r="D14" s="61">
        <v>1347</v>
      </c>
      <c r="E14" s="61">
        <v>528</v>
      </c>
      <c r="F14" s="61">
        <v>1347</v>
      </c>
      <c r="G14" s="62">
        <v>67</v>
      </c>
      <c r="H14" s="63">
        <v>60</v>
      </c>
      <c r="I14" s="77"/>
      <c r="J14" s="80"/>
      <c r="K14" s="78">
        <v>35</v>
      </c>
      <c r="L14" s="69" t="s">
        <v>36</v>
      </c>
      <c r="M14" s="43"/>
      <c r="N14" s="67"/>
      <c r="O14" s="73" t="s">
        <v>29</v>
      </c>
      <c r="P14" s="17">
        <f t="shared" si="1"/>
        <v>7</v>
      </c>
    </row>
    <row r="15" spans="1:16" ht="20.100000000000001" customHeight="1" x14ac:dyDescent="0.25">
      <c r="A15" s="3"/>
      <c r="B15" s="60">
        <v>11</v>
      </c>
      <c r="C15" s="30" t="s">
        <v>9</v>
      </c>
      <c r="D15" s="61">
        <v>596</v>
      </c>
      <c r="E15" s="61"/>
      <c r="F15" s="61">
        <v>596</v>
      </c>
      <c r="G15" s="62">
        <v>29</v>
      </c>
      <c r="H15" s="63">
        <v>28</v>
      </c>
      <c r="I15" s="77"/>
      <c r="J15" s="80"/>
      <c r="K15" s="78">
        <v>7</v>
      </c>
      <c r="L15" s="69" t="s">
        <v>37</v>
      </c>
      <c r="M15" s="67"/>
      <c r="N15" s="67"/>
      <c r="O15" s="79"/>
      <c r="P15" s="17">
        <f t="shared" si="1"/>
        <v>1</v>
      </c>
    </row>
    <row r="16" spans="1:16" ht="20.100000000000001" customHeight="1" x14ac:dyDescent="0.25">
      <c r="A16" s="3"/>
      <c r="B16" s="60">
        <v>12</v>
      </c>
      <c r="C16" s="30" t="s">
        <v>50</v>
      </c>
      <c r="D16" s="61">
        <v>468</v>
      </c>
      <c r="E16" s="61">
        <v>82</v>
      </c>
      <c r="F16" s="61">
        <v>468</v>
      </c>
      <c r="G16" s="62">
        <v>23</v>
      </c>
      <c r="H16" s="63">
        <v>22</v>
      </c>
      <c r="I16" s="80"/>
      <c r="J16" s="77"/>
      <c r="K16" s="78"/>
      <c r="L16" s="69"/>
      <c r="M16" s="72"/>
      <c r="N16" s="67"/>
      <c r="O16" s="79"/>
      <c r="P16" s="17">
        <f t="shared" si="1"/>
        <v>1</v>
      </c>
    </row>
    <row r="17" spans="1:16" ht="20.100000000000001" customHeight="1" x14ac:dyDescent="0.25">
      <c r="A17" s="3"/>
      <c r="B17" s="60">
        <v>13</v>
      </c>
      <c r="C17" s="30" t="s">
        <v>54</v>
      </c>
      <c r="D17" s="61">
        <v>738</v>
      </c>
      <c r="E17" s="61">
        <v>171</v>
      </c>
      <c r="F17" s="61">
        <v>738</v>
      </c>
      <c r="G17" s="62">
        <f t="shared" si="0"/>
        <v>36.9</v>
      </c>
      <c r="H17" s="63">
        <v>37</v>
      </c>
      <c r="I17" s="80"/>
      <c r="J17" s="77">
        <f>G17-H17</f>
        <v>-0.10000000000000142</v>
      </c>
      <c r="K17" s="78"/>
      <c r="L17" s="69" t="s">
        <v>38</v>
      </c>
      <c r="M17" s="67"/>
      <c r="N17" s="67"/>
      <c r="O17" s="79"/>
      <c r="P17" s="11"/>
    </row>
    <row r="18" spans="1:16" ht="20.100000000000001" customHeight="1" x14ac:dyDescent="0.25">
      <c r="A18" s="3"/>
      <c r="B18" s="60">
        <v>14</v>
      </c>
      <c r="C18" s="30" t="s">
        <v>12</v>
      </c>
      <c r="D18" s="61">
        <v>446</v>
      </c>
      <c r="E18" s="61"/>
      <c r="F18" s="61">
        <v>446</v>
      </c>
      <c r="G18" s="62">
        <f t="shared" si="0"/>
        <v>22.3</v>
      </c>
      <c r="H18" s="63">
        <v>22</v>
      </c>
      <c r="I18" s="80"/>
      <c r="J18" s="77">
        <f>G18-H18</f>
        <v>0.30000000000000071</v>
      </c>
      <c r="K18" s="78"/>
      <c r="L18" s="69" t="s">
        <v>39</v>
      </c>
      <c r="M18" s="67"/>
      <c r="N18" s="67"/>
      <c r="O18" s="79"/>
      <c r="P18" s="11"/>
    </row>
    <row r="19" spans="1:16" ht="20.100000000000001" customHeight="1" x14ac:dyDescent="0.25">
      <c r="A19" s="3"/>
      <c r="B19" s="60">
        <v>15</v>
      </c>
      <c r="C19" s="30" t="s">
        <v>121</v>
      </c>
      <c r="D19" s="61">
        <v>1701</v>
      </c>
      <c r="E19" s="61"/>
      <c r="F19" s="61">
        <v>1701</v>
      </c>
      <c r="G19" s="62">
        <f t="shared" si="0"/>
        <v>85.050000000000011</v>
      </c>
      <c r="H19" s="63">
        <v>55</v>
      </c>
      <c r="I19" s="77"/>
      <c r="J19" s="80"/>
      <c r="K19" s="78">
        <v>73</v>
      </c>
      <c r="L19" s="69" t="s">
        <v>40</v>
      </c>
      <c r="M19" s="67"/>
      <c r="N19" s="67"/>
      <c r="O19" s="79" t="s">
        <v>41</v>
      </c>
      <c r="P19" s="17">
        <f t="shared" si="1"/>
        <v>30.050000000000011</v>
      </c>
    </row>
    <row r="20" spans="1:16" ht="20.100000000000001" customHeight="1" x14ac:dyDescent="0.25">
      <c r="A20" s="3"/>
      <c r="B20" s="60">
        <v>16</v>
      </c>
      <c r="C20" s="30" t="s">
        <v>51</v>
      </c>
      <c r="D20" s="61">
        <v>602</v>
      </c>
      <c r="E20" s="61"/>
      <c r="F20" s="61">
        <v>602</v>
      </c>
      <c r="G20" s="62">
        <f t="shared" si="0"/>
        <v>30.1</v>
      </c>
      <c r="H20" s="63">
        <v>30</v>
      </c>
      <c r="I20" s="77">
        <f>G20-H20</f>
        <v>0.10000000000000142</v>
      </c>
      <c r="J20" s="80"/>
      <c r="K20" s="78"/>
      <c r="L20" s="69" t="s">
        <v>26</v>
      </c>
      <c r="M20" s="67"/>
      <c r="N20" s="67"/>
      <c r="O20" s="79"/>
      <c r="P20" s="11"/>
    </row>
    <row r="21" spans="1:16" ht="20.100000000000001" customHeight="1" x14ac:dyDescent="0.25">
      <c r="A21" s="3"/>
      <c r="B21" s="60">
        <v>17</v>
      </c>
      <c r="C21" s="30" t="s">
        <v>13</v>
      </c>
      <c r="D21" s="61">
        <v>478</v>
      </c>
      <c r="E21" s="61"/>
      <c r="F21" s="61">
        <v>478</v>
      </c>
      <c r="G21" s="62">
        <v>23</v>
      </c>
      <c r="H21" s="63">
        <v>23</v>
      </c>
      <c r="I21" s="33"/>
      <c r="J21" s="44"/>
      <c r="K21" s="44"/>
      <c r="L21" s="69"/>
      <c r="M21" s="67"/>
      <c r="N21" s="67"/>
      <c r="O21" s="79"/>
      <c r="P21" s="11"/>
    </row>
    <row r="22" spans="1:16" ht="20.100000000000001" customHeight="1" x14ac:dyDescent="0.25">
      <c r="A22" s="3"/>
      <c r="B22" s="60">
        <v>18</v>
      </c>
      <c r="C22" s="30" t="s">
        <v>52</v>
      </c>
      <c r="D22" s="61">
        <v>561</v>
      </c>
      <c r="E22" s="61"/>
      <c r="F22" s="61">
        <v>561</v>
      </c>
      <c r="G22" s="62">
        <f t="shared" si="0"/>
        <v>28.05</v>
      </c>
      <c r="H22" s="63">
        <v>28</v>
      </c>
      <c r="I22" s="33"/>
      <c r="J22" s="44"/>
      <c r="K22" s="44">
        <v>3</v>
      </c>
      <c r="L22" s="69" t="s">
        <v>42</v>
      </c>
      <c r="M22" s="67"/>
      <c r="N22" s="67"/>
      <c r="O22" s="79"/>
      <c r="P22" s="11"/>
    </row>
    <row r="23" spans="1:16" ht="20.100000000000001" customHeight="1" x14ac:dyDescent="0.25">
      <c r="A23" s="3"/>
      <c r="B23" s="60">
        <v>19</v>
      </c>
      <c r="C23" s="30" t="s">
        <v>53</v>
      </c>
      <c r="D23" s="61">
        <v>392</v>
      </c>
      <c r="E23" s="61"/>
      <c r="F23" s="61">
        <v>392</v>
      </c>
      <c r="G23" s="62">
        <v>19</v>
      </c>
      <c r="H23" s="63">
        <v>19</v>
      </c>
      <c r="I23" s="33"/>
      <c r="J23" s="44"/>
      <c r="K23" s="44"/>
      <c r="L23" s="69"/>
      <c r="M23" s="67"/>
      <c r="N23" s="67"/>
      <c r="O23" s="79"/>
      <c r="P23" s="11"/>
    </row>
    <row r="24" spans="1:16" ht="20.100000000000001" customHeight="1" x14ac:dyDescent="0.25">
      <c r="A24" s="3"/>
      <c r="B24" s="60">
        <v>20</v>
      </c>
      <c r="C24" s="23" t="s">
        <v>122</v>
      </c>
      <c r="D24" s="61">
        <v>296</v>
      </c>
      <c r="E24" s="61"/>
      <c r="F24" s="61">
        <v>296</v>
      </c>
      <c r="G24" s="62">
        <v>14</v>
      </c>
      <c r="H24" s="63">
        <v>13</v>
      </c>
      <c r="I24" s="33"/>
      <c r="J24" s="44"/>
      <c r="K24" s="44"/>
      <c r="L24" s="69"/>
      <c r="M24" s="67"/>
      <c r="N24" s="67"/>
      <c r="O24" s="79"/>
      <c r="P24" s="17">
        <f t="shared" si="1"/>
        <v>1</v>
      </c>
    </row>
    <row r="25" spans="1:16" ht="20.100000000000001" customHeight="1" x14ac:dyDescent="0.25">
      <c r="A25" s="3"/>
      <c r="B25" s="60">
        <v>21</v>
      </c>
      <c r="C25" s="30" t="s">
        <v>123</v>
      </c>
      <c r="D25" s="61">
        <v>1408</v>
      </c>
      <c r="E25" s="61"/>
      <c r="F25" s="61">
        <v>1408</v>
      </c>
      <c r="G25" s="62">
        <f t="shared" si="0"/>
        <v>70.400000000000006</v>
      </c>
      <c r="H25" s="63">
        <v>70</v>
      </c>
      <c r="I25" s="33"/>
      <c r="J25" s="44"/>
      <c r="K25" s="44"/>
      <c r="L25" s="69"/>
      <c r="M25" s="67"/>
      <c r="N25" s="67"/>
      <c r="O25" s="73"/>
      <c r="P25" s="11"/>
    </row>
    <row r="26" spans="1:16" ht="20.100000000000001" customHeight="1" x14ac:dyDescent="0.25">
      <c r="A26" s="3"/>
      <c r="B26" s="60">
        <v>22</v>
      </c>
      <c r="C26" s="30" t="s">
        <v>15</v>
      </c>
      <c r="D26" s="61">
        <v>461</v>
      </c>
      <c r="E26" s="191">
        <v>321</v>
      </c>
      <c r="F26" s="61">
        <v>140</v>
      </c>
      <c r="G26" s="62">
        <f t="shared" si="0"/>
        <v>7</v>
      </c>
      <c r="H26" s="63">
        <v>7</v>
      </c>
      <c r="I26" s="33"/>
      <c r="J26" s="44"/>
      <c r="K26" s="44"/>
      <c r="L26" s="69" t="s">
        <v>43</v>
      </c>
      <c r="M26" s="67"/>
      <c r="N26" s="67"/>
      <c r="O26" s="73" t="s">
        <v>44</v>
      </c>
      <c r="P26" s="11"/>
    </row>
    <row r="27" spans="1:16" ht="20.100000000000001" customHeight="1" x14ac:dyDescent="0.25">
      <c r="A27" s="3"/>
      <c r="B27" s="60">
        <v>23</v>
      </c>
      <c r="C27" s="30" t="s">
        <v>126</v>
      </c>
      <c r="D27" s="61">
        <v>524</v>
      </c>
      <c r="E27" s="61"/>
      <c r="F27" s="61">
        <v>524</v>
      </c>
      <c r="G27" s="62">
        <f t="shared" si="0"/>
        <v>26.200000000000003</v>
      </c>
      <c r="H27" s="63">
        <v>25</v>
      </c>
      <c r="I27" s="33"/>
      <c r="J27" s="42"/>
      <c r="K27" s="44">
        <v>15</v>
      </c>
      <c r="L27" s="81" t="s">
        <v>45</v>
      </c>
      <c r="M27" s="67"/>
      <c r="N27" s="67"/>
      <c r="O27" s="79" t="s">
        <v>65</v>
      </c>
      <c r="P27" s="17">
        <f t="shared" si="1"/>
        <v>1.2000000000000028</v>
      </c>
    </row>
    <row r="28" spans="1:16" ht="20.100000000000001" customHeight="1" x14ac:dyDescent="0.25">
      <c r="A28" s="3"/>
      <c r="B28" s="60">
        <v>24</v>
      </c>
      <c r="C28" s="23" t="s">
        <v>127</v>
      </c>
      <c r="D28" s="61">
        <v>517</v>
      </c>
      <c r="E28" s="61"/>
      <c r="F28" s="61">
        <v>517</v>
      </c>
      <c r="G28" s="62">
        <f t="shared" si="0"/>
        <v>25.85</v>
      </c>
      <c r="H28" s="63">
        <v>26</v>
      </c>
      <c r="I28" s="41"/>
      <c r="J28" s="82"/>
      <c r="K28" s="83">
        <v>12</v>
      </c>
      <c r="L28" s="84" t="s">
        <v>46</v>
      </c>
      <c r="M28" s="67"/>
      <c r="N28" s="67"/>
      <c r="O28" s="79" t="s">
        <v>65</v>
      </c>
      <c r="P28" s="11"/>
    </row>
    <row r="29" spans="1:16" ht="20.100000000000001" customHeight="1" x14ac:dyDescent="0.25">
      <c r="A29" s="3"/>
      <c r="B29" s="60">
        <v>25</v>
      </c>
      <c r="C29" s="30" t="s">
        <v>128</v>
      </c>
      <c r="D29" s="61">
        <v>494</v>
      </c>
      <c r="E29" s="61"/>
      <c r="F29" s="61">
        <v>494</v>
      </c>
      <c r="G29" s="62">
        <v>25</v>
      </c>
      <c r="H29" s="63">
        <v>9</v>
      </c>
      <c r="I29" s="85"/>
      <c r="J29" s="86"/>
      <c r="K29" s="87"/>
      <c r="L29" s="88"/>
      <c r="M29" s="67"/>
      <c r="N29" s="67"/>
      <c r="O29" s="89" t="s">
        <v>66</v>
      </c>
      <c r="P29" s="17">
        <f t="shared" si="1"/>
        <v>16</v>
      </c>
    </row>
    <row r="30" spans="1:16" ht="20.100000000000001" customHeight="1" thickBot="1" x14ac:dyDescent="0.3">
      <c r="A30" s="3"/>
      <c r="B30" s="90">
        <v>26</v>
      </c>
      <c r="C30" s="45" t="s">
        <v>129</v>
      </c>
      <c r="D30" s="91">
        <v>569</v>
      </c>
      <c r="E30" s="91"/>
      <c r="F30" s="61">
        <v>569</v>
      </c>
      <c r="G30" s="62">
        <f t="shared" si="0"/>
        <v>28.450000000000003</v>
      </c>
      <c r="H30" s="92">
        <v>25</v>
      </c>
      <c r="I30" s="85"/>
      <c r="J30" s="86"/>
      <c r="K30" s="87"/>
      <c r="L30" s="88"/>
      <c r="M30" s="67"/>
      <c r="N30" s="67"/>
      <c r="O30" s="89" t="s">
        <v>66</v>
      </c>
      <c r="P30" s="17">
        <f t="shared" si="1"/>
        <v>3.4500000000000028</v>
      </c>
    </row>
    <row r="31" spans="1:16" ht="29.25" customHeight="1" thickBot="1" x14ac:dyDescent="0.3">
      <c r="A31" s="3"/>
      <c r="B31" s="181" t="s">
        <v>47</v>
      </c>
      <c r="C31" s="182"/>
      <c r="D31" s="157">
        <f>SUM(D5:D30)</f>
        <v>22057</v>
      </c>
      <c r="E31" s="183">
        <f>SUM(E5:E30)</f>
        <v>1608</v>
      </c>
      <c r="F31" s="192">
        <f>SUM(F5:F30)</f>
        <v>21230</v>
      </c>
      <c r="G31" s="193">
        <f>SUM(G5:G30)</f>
        <v>1055.8500000000001</v>
      </c>
      <c r="H31" s="157">
        <f>SUM(H5:H30)</f>
        <v>950</v>
      </c>
      <c r="I31" s="93">
        <f>SUM(I5:I28)</f>
        <v>11.95000000000001</v>
      </c>
      <c r="J31" s="94"/>
      <c r="K31" s="94">
        <f>SUM(K5:K28)</f>
        <v>175</v>
      </c>
      <c r="L31" s="95"/>
      <c r="M31" s="96"/>
      <c r="N31" s="97">
        <f>SUM(N5:N28)</f>
        <v>0</v>
      </c>
      <c r="O31" s="98"/>
      <c r="P31" s="12">
        <f t="shared" si="1"/>
        <v>105.85000000000014</v>
      </c>
    </row>
    <row r="32" spans="1:16" ht="8.25" customHeight="1" x14ac:dyDescent="0.25">
      <c r="A32" s="3"/>
      <c r="B32" s="99"/>
      <c r="C32" s="100"/>
      <c r="D32" s="100"/>
      <c r="E32" s="100"/>
      <c r="F32" s="100"/>
      <c r="G32" s="100"/>
      <c r="H32" s="100"/>
      <c r="I32" s="101"/>
      <c r="J32" s="101"/>
      <c r="K32" s="101"/>
      <c r="L32" s="101"/>
      <c r="M32" s="55"/>
      <c r="N32" s="55"/>
      <c r="O32" s="102"/>
      <c r="P32" s="3"/>
    </row>
    <row r="33" spans="1:16" ht="9" customHeight="1" x14ac:dyDescent="0.25">
      <c r="A33" s="3"/>
      <c r="B33" s="150" t="s">
        <v>131</v>
      </c>
      <c r="C33" s="150"/>
      <c r="D33" s="150"/>
      <c r="E33" s="150"/>
      <c r="F33" s="150"/>
      <c r="G33" s="150"/>
      <c r="H33" s="150"/>
      <c r="I33" s="101"/>
      <c r="J33" s="101"/>
      <c r="K33" s="101"/>
      <c r="L33" s="101"/>
      <c r="M33" s="55"/>
      <c r="N33" s="55"/>
      <c r="O33" s="103"/>
    </row>
    <row r="34" spans="1:16" ht="14.25" customHeight="1" x14ac:dyDescent="0.25">
      <c r="A34" s="3"/>
      <c r="B34" s="150"/>
      <c r="C34" s="150"/>
      <c r="D34" s="150"/>
      <c r="E34" s="150"/>
      <c r="F34" s="150"/>
      <c r="G34" s="150"/>
      <c r="H34" s="150"/>
      <c r="I34" s="21"/>
      <c r="J34" s="21"/>
      <c r="K34" s="21"/>
      <c r="L34" s="21"/>
      <c r="M34" s="21"/>
      <c r="N34" s="21"/>
      <c r="O34" s="21"/>
      <c r="P34" s="3"/>
    </row>
    <row r="35" spans="1:16" ht="33" customHeight="1" x14ac:dyDescent="0.25">
      <c r="A35" s="3"/>
      <c r="B35" s="148" t="s">
        <v>116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3"/>
    </row>
    <row r="36" spans="1:16" x14ac:dyDescent="0.25">
      <c r="A36" s="3"/>
      <c r="B36" s="104"/>
      <c r="C36" s="104"/>
      <c r="D36" s="104"/>
      <c r="E36" s="104"/>
      <c r="F36" s="104"/>
      <c r="G36" s="104"/>
      <c r="H36" s="104"/>
      <c r="I36" s="55"/>
      <c r="J36" s="55"/>
      <c r="K36" s="55"/>
      <c r="L36" s="55"/>
      <c r="M36" s="55"/>
      <c r="N36" s="55"/>
      <c r="O36" s="105"/>
      <c r="P36" s="3"/>
    </row>
    <row r="37" spans="1:16" x14ac:dyDescent="0.25">
      <c r="A37" s="3"/>
      <c r="B37" s="104"/>
      <c r="C37" s="104"/>
      <c r="D37" s="104"/>
      <c r="E37" s="104"/>
      <c r="F37" s="104"/>
      <c r="G37" s="104"/>
      <c r="H37" s="104"/>
      <c r="I37" s="55"/>
      <c r="J37" s="55"/>
      <c r="K37" s="55"/>
      <c r="L37" s="55"/>
      <c r="M37" s="55"/>
      <c r="N37" s="55"/>
      <c r="O37" s="102"/>
      <c r="P37" s="3"/>
    </row>
    <row r="38" spans="1:16" x14ac:dyDescent="0.25">
      <c r="A38" s="3"/>
      <c r="B38" s="104"/>
      <c r="C38" s="104"/>
      <c r="D38" s="104"/>
      <c r="E38" s="104"/>
      <c r="F38" s="104"/>
      <c r="G38" s="104"/>
      <c r="H38" s="104"/>
      <c r="I38" s="55"/>
      <c r="J38" s="55"/>
      <c r="K38" s="55"/>
      <c r="L38" s="55"/>
      <c r="M38" s="55"/>
      <c r="N38" s="55"/>
      <c r="O38" s="102"/>
      <c r="P38" s="3"/>
    </row>
    <row r="39" spans="1:16" x14ac:dyDescent="0.25">
      <c r="A39" s="3"/>
      <c r="B39" s="104"/>
      <c r="C39" s="104"/>
      <c r="D39" s="104"/>
      <c r="E39" s="104"/>
      <c r="F39" s="104"/>
      <c r="G39" s="104"/>
      <c r="H39" s="104"/>
      <c r="I39" s="55"/>
      <c r="J39" s="55"/>
      <c r="K39" s="55"/>
      <c r="L39" s="55"/>
      <c r="M39" s="55"/>
      <c r="N39" s="55"/>
      <c r="O39" s="102"/>
      <c r="P39" s="3"/>
    </row>
    <row r="40" spans="1:16" x14ac:dyDescent="0.25">
      <c r="A40" s="3"/>
      <c r="B40" s="104"/>
      <c r="C40" s="104"/>
      <c r="D40" s="104"/>
      <c r="E40" s="104"/>
      <c r="F40" s="104"/>
      <c r="G40" s="104"/>
      <c r="H40" s="104"/>
      <c r="I40" s="55"/>
      <c r="J40" s="55"/>
      <c r="K40" s="55"/>
      <c r="L40" s="55"/>
      <c r="M40" s="55"/>
      <c r="N40" s="55"/>
      <c r="O40" s="102"/>
      <c r="P40" s="3"/>
    </row>
    <row r="41" spans="1:16" x14ac:dyDescent="0.25">
      <c r="A41" s="3"/>
      <c r="B41" s="104"/>
      <c r="C41" s="104"/>
      <c r="D41" s="104"/>
      <c r="E41" s="104"/>
      <c r="F41" s="104"/>
      <c r="G41" s="104"/>
      <c r="H41" s="104"/>
      <c r="I41" s="55"/>
      <c r="J41" s="55"/>
      <c r="K41" s="55"/>
      <c r="L41" s="55"/>
      <c r="M41" s="55"/>
      <c r="N41" s="55"/>
      <c r="O41" s="102"/>
      <c r="P41" s="3"/>
    </row>
    <row r="42" spans="1:16" x14ac:dyDescent="0.25">
      <c r="A42" s="3"/>
      <c r="B42" s="104"/>
      <c r="C42" s="104"/>
      <c r="D42" s="104"/>
      <c r="E42" s="104"/>
      <c r="F42" s="104"/>
      <c r="G42" s="104"/>
      <c r="H42" s="104"/>
      <c r="I42" s="55"/>
      <c r="J42" s="55"/>
      <c r="K42" s="55"/>
      <c r="L42" s="55"/>
      <c r="M42" s="55"/>
      <c r="N42" s="55"/>
      <c r="O42" s="102"/>
      <c r="P42" s="3"/>
    </row>
    <row r="43" spans="1:16" x14ac:dyDescent="0.25">
      <c r="A43" s="3"/>
      <c r="B43" s="104"/>
      <c r="C43" s="104"/>
      <c r="D43" s="104"/>
      <c r="E43" s="104"/>
      <c r="F43" s="104"/>
      <c r="G43" s="104"/>
      <c r="H43" s="104"/>
      <c r="I43" s="55"/>
      <c r="J43" s="55"/>
      <c r="K43" s="55"/>
      <c r="L43" s="55"/>
      <c r="M43" s="55"/>
      <c r="N43" s="55"/>
      <c r="O43" s="102"/>
      <c r="P43" s="3"/>
    </row>
    <row r="44" spans="1:16" x14ac:dyDescent="0.25">
      <c r="A44" s="3"/>
      <c r="B44" s="104"/>
      <c r="C44" s="104"/>
      <c r="D44" s="104"/>
      <c r="E44" s="104"/>
      <c r="F44" s="104"/>
      <c r="G44" s="104"/>
      <c r="H44" s="104"/>
      <c r="I44" s="55"/>
      <c r="J44" s="55"/>
      <c r="K44" s="55"/>
      <c r="L44" s="55"/>
      <c r="M44" s="55"/>
      <c r="N44" s="55"/>
      <c r="O44" s="102"/>
      <c r="P44" s="3"/>
    </row>
    <row r="45" spans="1:16" x14ac:dyDescent="0.25">
      <c r="A45" s="3"/>
      <c r="B45" s="104"/>
      <c r="C45" s="104"/>
      <c r="D45" s="104"/>
      <c r="E45" s="104"/>
      <c r="F45" s="104"/>
      <c r="G45" s="104"/>
      <c r="H45" s="104"/>
      <c r="I45" s="55"/>
      <c r="J45" s="55"/>
      <c r="K45" s="55"/>
      <c r="L45" s="55"/>
      <c r="M45" s="55"/>
      <c r="N45" s="55"/>
      <c r="O45" s="102"/>
      <c r="P45" s="3"/>
    </row>
    <row r="46" spans="1:16" x14ac:dyDescent="0.25">
      <c r="A46" s="3"/>
      <c r="B46" s="104"/>
      <c r="C46" s="104"/>
      <c r="D46" s="104"/>
      <c r="E46" s="104"/>
      <c r="F46" s="104"/>
      <c r="G46" s="104"/>
      <c r="H46" s="104"/>
      <c r="I46" s="55"/>
      <c r="J46" s="55"/>
      <c r="K46" s="55"/>
      <c r="L46" s="55"/>
      <c r="M46" s="55"/>
      <c r="N46" s="55"/>
      <c r="O46" s="102"/>
      <c r="P46" s="3"/>
    </row>
    <row r="47" spans="1:16" x14ac:dyDescent="0.25">
      <c r="A47" s="3"/>
      <c r="B47" s="104"/>
      <c r="C47" s="104"/>
      <c r="D47" s="104"/>
      <c r="E47" s="104"/>
      <c r="F47" s="104"/>
      <c r="G47" s="104"/>
      <c r="H47" s="104"/>
      <c r="I47" s="55"/>
      <c r="J47" s="55"/>
      <c r="K47" s="55"/>
      <c r="L47" s="55"/>
      <c r="M47" s="55"/>
      <c r="N47" s="55"/>
      <c r="O47" s="102"/>
      <c r="P47" s="3"/>
    </row>
    <row r="48" spans="1:16" x14ac:dyDescent="0.25">
      <c r="A48" s="3"/>
      <c r="B48" s="104"/>
      <c r="C48" s="104"/>
      <c r="D48" s="104"/>
      <c r="E48" s="104"/>
      <c r="F48" s="104"/>
      <c r="G48" s="104"/>
      <c r="H48" s="104"/>
      <c r="I48" s="55"/>
      <c r="J48" s="55"/>
      <c r="K48" s="55"/>
      <c r="L48" s="55"/>
      <c r="M48" s="55"/>
      <c r="N48" s="55"/>
      <c r="O48" s="102"/>
      <c r="P48" s="3"/>
    </row>
    <row r="49" spans="1:16" x14ac:dyDescent="0.25">
      <c r="A49" s="3"/>
      <c r="B49" s="104"/>
      <c r="C49" s="104"/>
      <c r="D49" s="104"/>
      <c r="E49" s="104"/>
      <c r="F49" s="104"/>
      <c r="G49" s="104"/>
      <c r="H49" s="104"/>
      <c r="I49" s="55"/>
      <c r="J49" s="55"/>
      <c r="K49" s="55"/>
      <c r="L49" s="55"/>
      <c r="M49" s="55"/>
      <c r="N49" s="55"/>
      <c r="O49" s="102"/>
      <c r="P49" s="3"/>
    </row>
    <row r="50" spans="1:16" x14ac:dyDescent="0.25">
      <c r="A50" s="3"/>
      <c r="B50" s="104"/>
      <c r="C50" s="104"/>
      <c r="D50" s="104"/>
      <c r="E50" s="104"/>
      <c r="F50" s="104"/>
      <c r="G50" s="104"/>
      <c r="H50" s="104"/>
      <c r="I50" s="55"/>
      <c r="J50" s="55"/>
      <c r="K50" s="55"/>
      <c r="L50" s="55"/>
      <c r="M50" s="55"/>
      <c r="N50" s="55"/>
      <c r="O50" s="102"/>
      <c r="P50" s="3"/>
    </row>
    <row r="51" spans="1:16" x14ac:dyDescent="0.25">
      <c r="A51" s="3"/>
      <c r="B51" s="52"/>
      <c r="C51" s="52"/>
      <c r="D51" s="52"/>
      <c r="E51" s="52"/>
      <c r="F51" s="52"/>
      <c r="G51" s="52"/>
      <c r="H51" s="52"/>
      <c r="I51" s="3"/>
      <c r="J51" s="3"/>
      <c r="K51" s="3"/>
      <c r="L51" s="3"/>
      <c r="M51" s="3"/>
      <c r="N51" s="3"/>
      <c r="O51" s="5"/>
      <c r="P51" s="3"/>
    </row>
    <row r="52" spans="1:16" x14ac:dyDescent="0.25">
      <c r="A52" s="3"/>
      <c r="B52" s="52"/>
      <c r="C52" s="52"/>
      <c r="D52" s="52"/>
      <c r="E52" s="52"/>
      <c r="F52" s="52"/>
      <c r="G52" s="52"/>
      <c r="H52" s="52"/>
      <c r="I52" s="3"/>
      <c r="J52" s="3"/>
      <c r="K52" s="3"/>
      <c r="L52" s="3"/>
      <c r="M52" s="3"/>
      <c r="N52" s="3"/>
      <c r="O52" s="5"/>
      <c r="P52" s="3"/>
    </row>
    <row r="53" spans="1:16" x14ac:dyDescent="0.25">
      <c r="A53" s="3"/>
      <c r="B53" s="52"/>
      <c r="C53" s="52"/>
      <c r="D53" s="52"/>
      <c r="E53" s="52"/>
      <c r="F53" s="52"/>
      <c r="G53" s="52"/>
      <c r="H53" s="52"/>
      <c r="I53" s="3"/>
      <c r="J53" s="3"/>
      <c r="K53" s="3"/>
      <c r="L53" s="3"/>
      <c r="M53" s="3"/>
      <c r="N53" s="3"/>
      <c r="O53" s="5"/>
      <c r="P53" s="3"/>
    </row>
    <row r="54" spans="1:16" x14ac:dyDescent="0.25">
      <c r="A54" s="3"/>
      <c r="B54" s="52"/>
      <c r="C54" s="52"/>
      <c r="D54" s="52"/>
      <c r="E54" s="52"/>
      <c r="F54" s="52"/>
      <c r="G54" s="52"/>
      <c r="H54" s="52"/>
      <c r="I54" s="3"/>
      <c r="J54" s="3"/>
      <c r="K54" s="3"/>
      <c r="L54" s="3"/>
      <c r="M54" s="3"/>
      <c r="N54" s="3"/>
      <c r="O54" s="5"/>
      <c r="P54" s="3"/>
    </row>
    <row r="55" spans="1:16" x14ac:dyDescent="0.25">
      <c r="A55" s="3"/>
      <c r="B55" s="52"/>
      <c r="C55" s="52"/>
      <c r="D55" s="52"/>
      <c r="E55" s="52"/>
      <c r="F55" s="52"/>
      <c r="G55" s="52"/>
      <c r="H55" s="52"/>
      <c r="M55" s="3"/>
      <c r="N55" s="3"/>
      <c r="O55" s="5"/>
      <c r="P55" s="3"/>
    </row>
    <row r="56" spans="1:16" x14ac:dyDescent="0.25">
      <c r="A56" s="3"/>
      <c r="B56" s="52"/>
      <c r="C56" s="52"/>
      <c r="D56" s="52"/>
      <c r="E56" s="52"/>
      <c r="F56" s="52"/>
      <c r="G56" s="52"/>
      <c r="H56" s="52"/>
      <c r="M56" s="3"/>
      <c r="N56" s="3"/>
      <c r="O56" s="5"/>
      <c r="P56" s="3"/>
    </row>
    <row r="57" spans="1:16" x14ac:dyDescent="0.25">
      <c r="A57" s="3"/>
      <c r="B57" s="52"/>
      <c r="C57" s="52"/>
      <c r="D57" s="52"/>
      <c r="E57" s="52"/>
      <c r="F57" s="52"/>
      <c r="G57" s="52"/>
      <c r="H57" s="52"/>
      <c r="M57" s="3"/>
      <c r="N57" s="3"/>
      <c r="O57" s="5"/>
      <c r="P57" s="3"/>
    </row>
    <row r="58" spans="1:16" x14ac:dyDescent="0.25">
      <c r="A58" s="3"/>
      <c r="B58" s="52"/>
      <c r="C58" s="52"/>
      <c r="D58" s="52"/>
      <c r="E58" s="52"/>
      <c r="F58" s="52"/>
      <c r="G58" s="52"/>
      <c r="H58" s="52"/>
      <c r="M58" s="3"/>
      <c r="N58" s="3"/>
      <c r="O58" s="5"/>
      <c r="P58" s="3"/>
    </row>
    <row r="59" spans="1:16" x14ac:dyDescent="0.25">
      <c r="A59" s="3"/>
      <c r="B59" s="52"/>
      <c r="C59" s="52"/>
      <c r="D59" s="52"/>
      <c r="E59" s="52"/>
      <c r="F59" s="52"/>
      <c r="G59" s="52"/>
      <c r="H59" s="52"/>
      <c r="M59" s="3"/>
      <c r="N59" s="3"/>
      <c r="O59" s="5"/>
      <c r="P59" s="3"/>
    </row>
    <row r="60" spans="1:16" x14ac:dyDescent="0.25">
      <c r="A60" s="3"/>
      <c r="B60" s="52"/>
      <c r="C60" s="52"/>
      <c r="D60" s="52"/>
      <c r="E60" s="52"/>
      <c r="F60" s="52"/>
      <c r="G60" s="52"/>
      <c r="H60" s="52"/>
      <c r="M60" s="3"/>
      <c r="N60" s="3"/>
      <c r="O60" s="5"/>
      <c r="P60" s="3"/>
    </row>
    <row r="61" spans="1:16" x14ac:dyDescent="0.25">
      <c r="A61" s="3"/>
      <c r="B61" s="52"/>
      <c r="C61" s="52"/>
      <c r="D61" s="52"/>
      <c r="E61" s="52"/>
      <c r="F61" s="52"/>
      <c r="G61" s="52"/>
      <c r="H61" s="52"/>
      <c r="M61" s="3"/>
      <c r="N61" s="3"/>
      <c r="O61" s="5"/>
      <c r="P61" s="3"/>
    </row>
    <row r="62" spans="1:16" x14ac:dyDescent="0.25">
      <c r="A62" s="3"/>
      <c r="B62" s="52"/>
      <c r="C62" s="52"/>
      <c r="D62" s="52"/>
      <c r="E62" s="52"/>
      <c r="F62" s="52"/>
      <c r="G62" s="52"/>
      <c r="H62" s="52"/>
      <c r="M62" s="3"/>
      <c r="N62" s="3"/>
      <c r="O62" s="5"/>
      <c r="P62" s="3"/>
    </row>
    <row r="63" spans="1:16" x14ac:dyDescent="0.25">
      <c r="A63" s="3"/>
      <c r="B63" s="52"/>
      <c r="C63" s="52"/>
      <c r="D63" s="52"/>
      <c r="E63" s="52"/>
      <c r="F63" s="52"/>
      <c r="G63" s="52"/>
      <c r="H63" s="52"/>
      <c r="M63" s="3"/>
      <c r="N63" s="3"/>
      <c r="O63" s="5"/>
      <c r="P63" s="3"/>
    </row>
    <row r="64" spans="1:16" x14ac:dyDescent="0.25">
      <c r="A64" s="3"/>
      <c r="B64" s="52"/>
      <c r="C64" s="52"/>
      <c r="D64" s="52"/>
      <c r="E64" s="52"/>
      <c r="F64" s="52"/>
      <c r="G64" s="52"/>
      <c r="H64" s="52"/>
      <c r="M64" s="3"/>
      <c r="N64" s="3"/>
      <c r="O64" s="5"/>
      <c r="P64" s="3"/>
    </row>
    <row r="65" spans="1:16" x14ac:dyDescent="0.25">
      <c r="A65" s="3"/>
      <c r="B65" s="52"/>
      <c r="C65" s="52"/>
      <c r="D65" s="52"/>
      <c r="E65" s="52"/>
      <c r="F65" s="52"/>
      <c r="G65" s="52"/>
      <c r="H65" s="52"/>
      <c r="M65" s="3"/>
      <c r="N65" s="3"/>
      <c r="O65" s="5"/>
      <c r="P65" s="3"/>
    </row>
    <row r="66" spans="1:16" x14ac:dyDescent="0.25">
      <c r="A66" s="3"/>
      <c r="B66" s="52"/>
      <c r="C66" s="52"/>
      <c r="D66" s="52"/>
      <c r="E66" s="52"/>
      <c r="F66" s="52"/>
      <c r="G66" s="52"/>
      <c r="H66" s="52"/>
      <c r="M66" s="3"/>
      <c r="N66" s="3"/>
      <c r="O66" s="5"/>
      <c r="P66" s="3"/>
    </row>
    <row r="67" spans="1:16" x14ac:dyDescent="0.25">
      <c r="A67" s="3"/>
      <c r="B67" s="52"/>
      <c r="C67" s="52"/>
      <c r="D67" s="52"/>
      <c r="E67" s="52"/>
      <c r="F67" s="52"/>
      <c r="G67" s="52"/>
      <c r="H67" s="52"/>
      <c r="M67" s="3"/>
      <c r="N67" s="3"/>
      <c r="O67" s="5"/>
      <c r="P67" s="3"/>
    </row>
    <row r="68" spans="1:16" x14ac:dyDescent="0.25">
      <c r="A68" s="3"/>
      <c r="B68" s="52"/>
      <c r="C68" s="52"/>
      <c r="D68" s="52"/>
      <c r="E68" s="52"/>
      <c r="F68" s="52"/>
      <c r="G68" s="52"/>
      <c r="H68" s="52"/>
      <c r="M68" s="3"/>
      <c r="N68" s="3"/>
      <c r="O68" s="5"/>
      <c r="P68" s="3"/>
    </row>
    <row r="69" spans="1:16" x14ac:dyDescent="0.25">
      <c r="A69" s="3"/>
      <c r="B69" s="52"/>
      <c r="C69" s="52"/>
      <c r="D69" s="52"/>
      <c r="E69" s="52"/>
      <c r="F69" s="52"/>
      <c r="G69" s="52"/>
      <c r="H69" s="52"/>
      <c r="M69" s="3"/>
      <c r="N69" s="3"/>
      <c r="O69" s="5"/>
      <c r="P69" s="3"/>
    </row>
    <row r="70" spans="1:16" x14ac:dyDescent="0.25">
      <c r="A70" s="3"/>
      <c r="B70" s="52"/>
      <c r="C70" s="52"/>
      <c r="D70" s="52"/>
      <c r="E70" s="52"/>
      <c r="F70" s="52"/>
      <c r="G70" s="52"/>
      <c r="H70" s="52"/>
      <c r="M70" s="3"/>
      <c r="N70" s="3"/>
      <c r="O70" s="5"/>
      <c r="P70" s="3"/>
    </row>
    <row r="71" spans="1:16" x14ac:dyDescent="0.25">
      <c r="A71" s="3"/>
      <c r="B71" s="52"/>
      <c r="C71" s="52"/>
      <c r="D71" s="52"/>
      <c r="E71" s="52"/>
      <c r="F71" s="52"/>
      <c r="G71" s="52"/>
      <c r="H71" s="52"/>
      <c r="M71" s="3"/>
      <c r="N71" s="3"/>
      <c r="O71" s="5"/>
      <c r="P71" s="3"/>
    </row>
    <row r="72" spans="1:16" x14ac:dyDescent="0.25">
      <c r="A72" s="3"/>
      <c r="B72" s="52"/>
      <c r="C72" s="52"/>
      <c r="D72" s="52"/>
      <c r="E72" s="52"/>
      <c r="F72" s="52"/>
      <c r="G72" s="52"/>
      <c r="H72" s="52"/>
      <c r="M72" s="3"/>
      <c r="N72" s="3"/>
      <c r="O72" s="5"/>
      <c r="P72" s="3"/>
    </row>
    <row r="73" spans="1:16" x14ac:dyDescent="0.25">
      <c r="A73" s="3"/>
      <c r="B73" s="52"/>
      <c r="C73" s="52"/>
      <c r="D73" s="52"/>
      <c r="E73" s="52"/>
      <c r="F73" s="52"/>
      <c r="G73" s="52"/>
      <c r="H73" s="52"/>
      <c r="M73" s="3"/>
      <c r="N73" s="3"/>
      <c r="O73" s="5"/>
      <c r="P73" s="3"/>
    </row>
    <row r="74" spans="1:16" x14ac:dyDescent="0.25">
      <c r="A74" s="3"/>
      <c r="C74" s="52"/>
      <c r="D74" s="52"/>
      <c r="E74" s="52"/>
      <c r="F74" s="52"/>
      <c r="G74" s="52"/>
      <c r="H74" s="52"/>
      <c r="M74" s="3"/>
      <c r="N74" s="3"/>
      <c r="O74" s="5"/>
      <c r="P74" s="3"/>
    </row>
    <row r="75" spans="1:16" x14ac:dyDescent="0.25">
      <c r="A75" s="3"/>
      <c r="M75" s="3"/>
      <c r="N75" s="3"/>
      <c r="O75" s="5"/>
      <c r="P75" s="3"/>
    </row>
    <row r="76" spans="1:16" x14ac:dyDescent="0.25">
      <c r="A76" s="3"/>
      <c r="M76" s="3"/>
      <c r="N76" s="3"/>
      <c r="O76" s="5"/>
      <c r="P76" s="3"/>
    </row>
    <row r="77" spans="1:16" x14ac:dyDescent="0.25">
      <c r="A77" s="3"/>
      <c r="M77" s="3"/>
      <c r="N77" s="3"/>
      <c r="O77" s="5"/>
      <c r="P77" s="3"/>
    </row>
    <row r="78" spans="1:16" x14ac:dyDescent="0.25">
      <c r="A78" s="3"/>
      <c r="M78" s="3"/>
      <c r="N78" s="3"/>
      <c r="O78" s="5"/>
      <c r="P78" s="3"/>
    </row>
    <row r="79" spans="1:16" x14ac:dyDescent="0.25">
      <c r="A79" s="3"/>
      <c r="M79" s="3"/>
      <c r="N79" s="3"/>
      <c r="O79" s="5"/>
      <c r="P79" s="3"/>
    </row>
    <row r="80" spans="1:16" x14ac:dyDescent="0.25">
      <c r="A80" s="3"/>
      <c r="M80" s="3"/>
      <c r="N80" s="3"/>
      <c r="O80" s="5"/>
      <c r="P80" s="3"/>
    </row>
    <row r="81" spans="1:16" x14ac:dyDescent="0.25">
      <c r="A81" s="3"/>
      <c r="M81" s="3"/>
      <c r="N81" s="3"/>
      <c r="O81" s="5"/>
      <c r="P81" s="3"/>
    </row>
    <row r="82" spans="1:16" x14ac:dyDescent="0.25">
      <c r="A82" s="3"/>
      <c r="M82" s="3"/>
      <c r="N82" s="3"/>
      <c r="O82" s="5"/>
      <c r="P82" s="3"/>
    </row>
    <row r="83" spans="1:16" x14ac:dyDescent="0.25">
      <c r="A83" s="3"/>
      <c r="M83" s="3"/>
      <c r="N83" s="3"/>
      <c r="O83" s="5"/>
      <c r="P83" s="3"/>
    </row>
    <row r="84" spans="1:16" x14ac:dyDescent="0.25">
      <c r="A84" s="3"/>
      <c r="M84" s="3"/>
      <c r="N84" s="3"/>
      <c r="O84" s="5"/>
      <c r="P84" s="3"/>
    </row>
    <row r="85" spans="1:16" x14ac:dyDescent="0.25">
      <c r="A85" s="3"/>
      <c r="M85" s="3"/>
      <c r="N85" s="3"/>
      <c r="O85" s="3"/>
      <c r="P85" s="3"/>
    </row>
    <row r="86" spans="1:16" x14ac:dyDescent="0.25">
      <c r="A86" s="3"/>
      <c r="M86" s="3"/>
      <c r="N86" s="3"/>
      <c r="O86" s="3"/>
      <c r="P86" s="3"/>
    </row>
    <row r="87" spans="1:16" x14ac:dyDescent="0.25">
      <c r="A87" s="3"/>
      <c r="M87" s="3"/>
      <c r="N87" s="3"/>
      <c r="O87" s="3"/>
      <c r="P87" s="3"/>
    </row>
    <row r="88" spans="1:16" x14ac:dyDescent="0.25">
      <c r="A88" s="3"/>
      <c r="M88" s="3"/>
      <c r="N88" s="3"/>
      <c r="O88" s="3"/>
      <c r="P88" s="3"/>
    </row>
    <row r="89" spans="1:16" x14ac:dyDescent="0.25">
      <c r="A89" s="3"/>
      <c r="M89" s="3"/>
      <c r="N89" s="3"/>
      <c r="O89" s="3"/>
      <c r="P89" s="3"/>
    </row>
    <row r="90" spans="1:16" x14ac:dyDescent="0.25">
      <c r="A90" s="3"/>
      <c r="M90" s="3"/>
      <c r="N90" s="3"/>
      <c r="O90" s="3"/>
      <c r="P90" s="3"/>
    </row>
    <row r="91" spans="1:16" x14ac:dyDescent="0.25">
      <c r="A91" s="3"/>
      <c r="M91" s="3"/>
      <c r="N91" s="3"/>
      <c r="O91" s="3"/>
      <c r="P91" s="3"/>
    </row>
    <row r="92" spans="1:16" x14ac:dyDescent="0.25">
      <c r="A92" s="3"/>
      <c r="M92" s="3"/>
      <c r="N92" s="3"/>
      <c r="O92" s="3"/>
      <c r="P92" s="3"/>
    </row>
    <row r="93" spans="1:16" x14ac:dyDescent="0.25">
      <c r="A93" s="3"/>
      <c r="M93" s="3"/>
      <c r="N93" s="3"/>
      <c r="O93" s="3"/>
      <c r="P93" s="3"/>
    </row>
    <row r="94" spans="1:16" x14ac:dyDescent="0.25">
      <c r="A94" s="3"/>
      <c r="M94" s="3"/>
      <c r="N94" s="3"/>
      <c r="O94" s="3"/>
      <c r="P94" s="3"/>
    </row>
    <row r="95" spans="1:16" x14ac:dyDescent="0.25">
      <c r="A95" s="3"/>
      <c r="M95" s="3"/>
      <c r="N95" s="3"/>
      <c r="O95" s="3"/>
      <c r="P95" s="3"/>
    </row>
    <row r="96" spans="1:16" x14ac:dyDescent="0.25">
      <c r="A96" s="3"/>
      <c r="M96" s="3"/>
      <c r="N96" s="3"/>
      <c r="O96" s="3"/>
      <c r="P96" s="3"/>
    </row>
    <row r="97" spans="1:16" x14ac:dyDescent="0.25">
      <c r="A97" s="3"/>
      <c r="M97" s="3"/>
      <c r="N97" s="3"/>
      <c r="O97" s="3"/>
      <c r="P97" s="3"/>
    </row>
    <row r="98" spans="1:16" x14ac:dyDescent="0.25">
      <c r="A98" s="3"/>
      <c r="M98" s="3"/>
      <c r="N98" s="3"/>
      <c r="O98" s="3"/>
      <c r="P98" s="3"/>
    </row>
    <row r="99" spans="1:16" x14ac:dyDescent="0.25">
      <c r="A99" s="3"/>
      <c r="M99" s="3"/>
      <c r="N99" s="3"/>
      <c r="O99" s="3"/>
      <c r="P99" s="3"/>
    </row>
    <row r="100" spans="1:16" x14ac:dyDescent="0.25">
      <c r="A100" s="3"/>
      <c r="M100" s="3"/>
      <c r="N100" s="3"/>
      <c r="O100" s="3"/>
      <c r="P100" s="3"/>
    </row>
    <row r="101" spans="1:16" x14ac:dyDescent="0.25">
      <c r="A101" s="3"/>
      <c r="M101" s="3"/>
      <c r="N101" s="3"/>
      <c r="O101" s="3"/>
      <c r="P101" s="3"/>
    </row>
    <row r="102" spans="1:16" x14ac:dyDescent="0.25">
      <c r="A102" s="3"/>
      <c r="M102" s="3"/>
      <c r="N102" s="3"/>
      <c r="O102" s="3"/>
      <c r="P102" s="3"/>
    </row>
    <row r="103" spans="1:16" x14ac:dyDescent="0.25">
      <c r="A103" s="3"/>
      <c r="M103" s="3"/>
      <c r="N103" s="3"/>
      <c r="O103" s="3"/>
      <c r="P103" s="3"/>
    </row>
    <row r="104" spans="1:16" x14ac:dyDescent="0.25">
      <c r="A104" s="3"/>
      <c r="M104" s="3"/>
      <c r="N104" s="3"/>
      <c r="O104" s="3"/>
      <c r="P104" s="3"/>
    </row>
    <row r="105" spans="1:16" x14ac:dyDescent="0.25">
      <c r="A105" s="3"/>
      <c r="M105" s="3"/>
      <c r="N105" s="3"/>
      <c r="O105" s="3"/>
      <c r="P105" s="3"/>
    </row>
    <row r="106" spans="1:16" x14ac:dyDescent="0.25">
      <c r="A106" s="3"/>
      <c r="M106" s="3"/>
      <c r="N106" s="3"/>
      <c r="O106" s="3"/>
      <c r="P106" s="3"/>
    </row>
    <row r="107" spans="1:16" x14ac:dyDescent="0.25">
      <c r="A107" s="3"/>
      <c r="M107" s="3"/>
      <c r="N107" s="3"/>
      <c r="O107" s="3"/>
      <c r="P107" s="3"/>
    </row>
    <row r="108" spans="1:16" x14ac:dyDescent="0.25">
      <c r="A108" s="3"/>
      <c r="M108" s="3"/>
      <c r="N108" s="3"/>
      <c r="O108" s="3"/>
      <c r="P108" s="3"/>
    </row>
    <row r="109" spans="1:16" x14ac:dyDescent="0.25">
      <c r="A109" s="3"/>
      <c r="M109" s="3"/>
      <c r="N109" s="3"/>
      <c r="O109" s="3"/>
      <c r="P109" s="3"/>
    </row>
    <row r="110" spans="1:16" x14ac:dyDescent="0.25">
      <c r="A110" s="3"/>
      <c r="M110" s="3"/>
      <c r="N110" s="3"/>
      <c r="O110" s="3"/>
      <c r="P110" s="3"/>
    </row>
    <row r="111" spans="1:16" x14ac:dyDescent="0.25">
      <c r="A111" s="3"/>
      <c r="M111" s="3"/>
      <c r="N111" s="3"/>
      <c r="O111" s="3"/>
      <c r="P111" s="3"/>
    </row>
    <row r="112" spans="1:16" x14ac:dyDescent="0.25">
      <c r="A112" s="3"/>
      <c r="M112" s="3"/>
      <c r="N112" s="3"/>
      <c r="O112" s="3"/>
      <c r="P112" s="3"/>
    </row>
    <row r="113" spans="1:16" x14ac:dyDescent="0.25">
      <c r="A113" s="3"/>
      <c r="M113" s="3"/>
      <c r="N113" s="3"/>
      <c r="O113" s="3"/>
      <c r="P113" s="3"/>
    </row>
    <row r="114" spans="1:16" x14ac:dyDescent="0.25">
      <c r="A114" s="3"/>
      <c r="M114" s="3"/>
      <c r="N114" s="3"/>
      <c r="O114" s="3"/>
      <c r="P114" s="3"/>
    </row>
    <row r="115" spans="1:16" x14ac:dyDescent="0.25">
      <c r="A115" s="3"/>
      <c r="M115" s="3"/>
      <c r="N115" s="3"/>
      <c r="O115" s="3"/>
      <c r="P115" s="3"/>
    </row>
    <row r="116" spans="1:16" x14ac:dyDescent="0.25">
      <c r="A116" s="3"/>
      <c r="M116" s="3"/>
      <c r="N116" s="3"/>
      <c r="O116" s="3"/>
      <c r="P116" s="3"/>
    </row>
    <row r="117" spans="1:16" x14ac:dyDescent="0.25">
      <c r="A117" s="3"/>
      <c r="M117" s="3"/>
      <c r="N117" s="3"/>
      <c r="O117" s="3"/>
      <c r="P117" s="3"/>
    </row>
    <row r="118" spans="1:16" x14ac:dyDescent="0.25">
      <c r="A118" s="3"/>
      <c r="M118" s="3"/>
      <c r="N118" s="3"/>
      <c r="O118" s="3"/>
      <c r="P118" s="3"/>
    </row>
    <row r="119" spans="1:16" x14ac:dyDescent="0.25">
      <c r="A119" s="3"/>
      <c r="M119" s="3"/>
      <c r="N119" s="3"/>
      <c r="O119" s="3"/>
      <c r="P119" s="3"/>
    </row>
    <row r="120" spans="1:16" x14ac:dyDescent="0.25">
      <c r="A120" s="3"/>
      <c r="M120" s="3"/>
      <c r="N120" s="3"/>
      <c r="O120" s="3"/>
      <c r="P120" s="3"/>
    </row>
    <row r="121" spans="1:16" x14ac:dyDescent="0.25">
      <c r="A121" s="3"/>
      <c r="M121" s="3"/>
      <c r="N121" s="3"/>
      <c r="O121" s="3"/>
      <c r="P121" s="3"/>
    </row>
    <row r="122" spans="1:16" x14ac:dyDescent="0.25">
      <c r="A122" s="3"/>
      <c r="M122" s="3"/>
      <c r="N122" s="3"/>
      <c r="O122" s="3"/>
      <c r="P122" s="3"/>
    </row>
    <row r="123" spans="1:16" x14ac:dyDescent="0.25">
      <c r="A123" s="3"/>
      <c r="M123" s="3"/>
      <c r="N123" s="3"/>
      <c r="O123" s="3"/>
      <c r="P123" s="3"/>
    </row>
    <row r="124" spans="1:16" x14ac:dyDescent="0.25">
      <c r="A124" s="3"/>
      <c r="M124" s="3"/>
      <c r="N124" s="3"/>
      <c r="O124" s="3"/>
      <c r="P124" s="3"/>
    </row>
    <row r="125" spans="1:16" x14ac:dyDescent="0.25">
      <c r="A125" s="3"/>
      <c r="M125" s="3"/>
      <c r="N125" s="3"/>
      <c r="O125" s="3"/>
      <c r="P125" s="3"/>
    </row>
    <row r="126" spans="1:16" x14ac:dyDescent="0.25">
      <c r="A126" s="3"/>
      <c r="M126" s="3"/>
      <c r="N126" s="3"/>
      <c r="O126" s="3"/>
      <c r="P126" s="3"/>
    </row>
    <row r="127" spans="1:16" x14ac:dyDescent="0.25">
      <c r="A127" s="3"/>
      <c r="M127" s="3"/>
      <c r="N127" s="3"/>
      <c r="O127" s="3"/>
      <c r="P127" s="3"/>
    </row>
    <row r="128" spans="1:16" x14ac:dyDescent="0.25">
      <c r="A128" s="3"/>
      <c r="M128" s="3"/>
      <c r="N128" s="3"/>
      <c r="O128" s="3"/>
      <c r="P128" s="3"/>
    </row>
    <row r="129" spans="1:16" x14ac:dyDescent="0.25">
      <c r="A129" s="3"/>
      <c r="M129" s="3"/>
      <c r="N129" s="3"/>
      <c r="O129" s="3"/>
      <c r="P129" s="3"/>
    </row>
    <row r="130" spans="1:16" x14ac:dyDescent="0.25">
      <c r="A130" s="3"/>
      <c r="M130" s="3"/>
      <c r="N130" s="3"/>
      <c r="O130" s="3"/>
      <c r="P130" s="3"/>
    </row>
    <row r="131" spans="1:16" x14ac:dyDescent="0.25">
      <c r="A131" s="3"/>
      <c r="M131" s="3"/>
      <c r="N131" s="3"/>
      <c r="O131" s="3"/>
      <c r="P131" s="3"/>
    </row>
    <row r="132" spans="1:16" x14ac:dyDescent="0.25">
      <c r="A132" s="3"/>
      <c r="M132" s="3"/>
      <c r="N132" s="3"/>
      <c r="O132" s="3"/>
      <c r="P132" s="3"/>
    </row>
    <row r="133" spans="1:16" x14ac:dyDescent="0.25">
      <c r="A133" s="3"/>
      <c r="M133" s="3"/>
      <c r="N133" s="3"/>
      <c r="O133" s="3"/>
      <c r="P133" s="3"/>
    </row>
    <row r="134" spans="1:16" x14ac:dyDescent="0.25">
      <c r="A134" s="3"/>
      <c r="M134" s="3"/>
      <c r="N134" s="3"/>
      <c r="O134" s="3"/>
      <c r="P134" s="3"/>
    </row>
    <row r="135" spans="1:16" x14ac:dyDescent="0.25">
      <c r="A135" s="3"/>
      <c r="M135" s="3"/>
      <c r="N135" s="3"/>
      <c r="O135" s="3"/>
      <c r="P135" s="3"/>
    </row>
    <row r="136" spans="1:16" x14ac:dyDescent="0.25">
      <c r="A136" s="3"/>
      <c r="M136" s="3"/>
      <c r="N136" s="3"/>
      <c r="O136" s="3"/>
      <c r="P136" s="3"/>
    </row>
    <row r="137" spans="1:16" x14ac:dyDescent="0.25">
      <c r="A137" s="3"/>
      <c r="M137" s="3"/>
      <c r="N137" s="3"/>
      <c r="O137" s="3"/>
      <c r="P137" s="3"/>
    </row>
    <row r="138" spans="1:16" x14ac:dyDescent="0.25">
      <c r="A138" s="3"/>
      <c r="M138" s="3"/>
      <c r="N138" s="3"/>
      <c r="O138" s="3"/>
      <c r="P138" s="3"/>
    </row>
    <row r="139" spans="1:16" x14ac:dyDescent="0.25">
      <c r="A139" s="3"/>
      <c r="M139" s="3"/>
      <c r="N139" s="3"/>
      <c r="O139" s="3"/>
      <c r="P139" s="3"/>
    </row>
    <row r="140" spans="1:16" x14ac:dyDescent="0.25">
      <c r="A140" s="3"/>
      <c r="M140" s="3"/>
      <c r="N140" s="3"/>
      <c r="O140" s="3"/>
      <c r="P140" s="3"/>
    </row>
    <row r="141" spans="1:16" x14ac:dyDescent="0.25">
      <c r="A141" s="3"/>
      <c r="M141" s="3"/>
      <c r="N141" s="3"/>
      <c r="O141" s="3"/>
      <c r="P141" s="3"/>
    </row>
    <row r="142" spans="1:16" x14ac:dyDescent="0.25">
      <c r="A142" s="3"/>
      <c r="M142" s="3"/>
      <c r="N142" s="3"/>
      <c r="O142" s="3"/>
      <c r="P142" s="3"/>
    </row>
    <row r="143" spans="1:16" x14ac:dyDescent="0.25">
      <c r="A143" s="3"/>
      <c r="M143" s="3"/>
      <c r="N143" s="3"/>
      <c r="O143" s="3"/>
      <c r="P143" s="3"/>
    </row>
    <row r="144" spans="1:16" x14ac:dyDescent="0.25">
      <c r="A144" s="3"/>
      <c r="M144" s="3"/>
      <c r="N144" s="3"/>
      <c r="O144" s="3"/>
      <c r="P144" s="3"/>
    </row>
    <row r="145" spans="1:16" x14ac:dyDescent="0.25">
      <c r="A145" s="3"/>
      <c r="M145" s="3"/>
      <c r="N145" s="3"/>
      <c r="O145" s="3"/>
      <c r="P145" s="3"/>
    </row>
    <row r="146" spans="1:16" x14ac:dyDescent="0.25">
      <c r="A146" s="3"/>
      <c r="M146" s="3"/>
      <c r="N146" s="3"/>
      <c r="O146" s="3"/>
      <c r="P146" s="3"/>
    </row>
    <row r="147" spans="1:16" x14ac:dyDescent="0.25">
      <c r="A147" s="3"/>
      <c r="M147" s="3"/>
      <c r="N147" s="3"/>
      <c r="O147" s="3"/>
      <c r="P147" s="3"/>
    </row>
    <row r="148" spans="1:16" x14ac:dyDescent="0.25">
      <c r="A148" s="3"/>
      <c r="M148" s="3"/>
      <c r="N148" s="3"/>
      <c r="O148" s="3"/>
      <c r="P148" s="3"/>
    </row>
    <row r="149" spans="1:16" x14ac:dyDescent="0.25">
      <c r="A149" s="3"/>
      <c r="M149" s="3"/>
      <c r="N149" s="3"/>
      <c r="O149" s="3"/>
      <c r="P149" s="3"/>
    </row>
    <row r="150" spans="1:16" x14ac:dyDescent="0.25">
      <c r="A150" s="3"/>
      <c r="M150" s="3"/>
      <c r="N150" s="3"/>
      <c r="O150" s="3"/>
      <c r="P150" s="3"/>
    </row>
    <row r="151" spans="1:16" x14ac:dyDescent="0.25">
      <c r="A151" s="3"/>
      <c r="M151" s="3"/>
      <c r="N151" s="3"/>
      <c r="O151" s="3"/>
      <c r="P151" s="3"/>
    </row>
    <row r="152" spans="1:16" x14ac:dyDescent="0.25">
      <c r="A152" s="3"/>
      <c r="M152" s="3"/>
      <c r="N152" s="3"/>
      <c r="O152" s="3"/>
      <c r="P152" s="3"/>
    </row>
    <row r="153" spans="1:16" x14ac:dyDescent="0.25">
      <c r="A153" s="3"/>
      <c r="M153" s="3"/>
      <c r="N153" s="3"/>
      <c r="O153" s="3"/>
      <c r="P153" s="3"/>
    </row>
    <row r="154" spans="1:16" x14ac:dyDescent="0.25">
      <c r="A154" s="3"/>
      <c r="M154" s="3"/>
      <c r="N154" s="3"/>
      <c r="O154" s="3"/>
      <c r="P154" s="3"/>
    </row>
    <row r="155" spans="1:16" x14ac:dyDescent="0.25">
      <c r="A155" s="3"/>
      <c r="M155" s="3"/>
      <c r="N155" s="3"/>
      <c r="O155" s="3"/>
      <c r="P155" s="3"/>
    </row>
    <row r="156" spans="1:16" x14ac:dyDescent="0.25">
      <c r="A156" s="3"/>
      <c r="M156" s="3"/>
      <c r="N156" s="3"/>
      <c r="O156" s="3"/>
      <c r="P156" s="3"/>
    </row>
    <row r="157" spans="1:16" x14ac:dyDescent="0.25">
      <c r="A157" s="3"/>
      <c r="M157" s="3"/>
      <c r="N157" s="3"/>
      <c r="O157" s="3"/>
      <c r="P157" s="3"/>
    </row>
    <row r="158" spans="1:16" x14ac:dyDescent="0.25">
      <c r="A158" s="3"/>
      <c r="M158" s="3"/>
      <c r="N158" s="3"/>
      <c r="O158" s="3"/>
      <c r="P158" s="3"/>
    </row>
    <row r="159" spans="1:16" x14ac:dyDescent="0.25">
      <c r="A159" s="3"/>
      <c r="M159" s="3"/>
      <c r="N159" s="3"/>
      <c r="O159" s="3"/>
      <c r="P159" s="3"/>
    </row>
    <row r="160" spans="1:16" x14ac:dyDescent="0.25">
      <c r="A160" s="3"/>
      <c r="M160" s="3"/>
      <c r="N160" s="3"/>
      <c r="O160" s="3"/>
      <c r="P160" s="3"/>
    </row>
    <row r="161" spans="1:16" x14ac:dyDescent="0.25">
      <c r="A161" s="3"/>
      <c r="M161" s="3"/>
      <c r="N161" s="3"/>
      <c r="O161" s="3"/>
      <c r="P161" s="3"/>
    </row>
    <row r="162" spans="1:16" x14ac:dyDescent="0.25">
      <c r="A162" s="3"/>
      <c r="M162" s="3"/>
      <c r="N162" s="3"/>
      <c r="O162" s="3"/>
      <c r="P162" s="3"/>
    </row>
    <row r="163" spans="1:16" x14ac:dyDescent="0.25">
      <c r="A163" s="3"/>
      <c r="M163" s="3"/>
      <c r="N163" s="3"/>
      <c r="O163" s="3"/>
      <c r="P163" s="3"/>
    </row>
    <row r="164" spans="1:16" x14ac:dyDescent="0.25">
      <c r="A164" s="3"/>
      <c r="M164" s="3"/>
      <c r="N164" s="3"/>
      <c r="O164" s="3"/>
      <c r="P164" s="3"/>
    </row>
    <row r="165" spans="1:16" x14ac:dyDescent="0.25">
      <c r="A165" s="3"/>
      <c r="M165" s="3"/>
      <c r="N165" s="3"/>
      <c r="O165" s="3"/>
      <c r="P165" s="3"/>
    </row>
    <row r="166" spans="1:16" x14ac:dyDescent="0.25">
      <c r="A166" s="3"/>
      <c r="M166" s="3"/>
      <c r="N166" s="3"/>
      <c r="O166" s="3"/>
      <c r="P166" s="3"/>
    </row>
    <row r="167" spans="1:16" x14ac:dyDescent="0.25">
      <c r="A167" s="3"/>
      <c r="M167" s="3"/>
      <c r="N167" s="3"/>
      <c r="O167" s="3"/>
      <c r="P167" s="3"/>
    </row>
    <row r="168" spans="1:16" x14ac:dyDescent="0.25">
      <c r="A168" s="3"/>
      <c r="M168" s="3"/>
      <c r="N168" s="3"/>
      <c r="O168" s="3"/>
      <c r="P168" s="3"/>
    </row>
    <row r="169" spans="1:16" x14ac:dyDescent="0.25">
      <c r="A169" s="3"/>
      <c r="M169" s="3"/>
      <c r="N169" s="3"/>
      <c r="O169" s="3"/>
      <c r="P169" s="3"/>
    </row>
    <row r="170" spans="1:16" x14ac:dyDescent="0.25">
      <c r="A170" s="3"/>
      <c r="M170" s="3"/>
      <c r="N170" s="3"/>
      <c r="O170" s="3"/>
      <c r="P170" s="3"/>
    </row>
    <row r="171" spans="1:16" x14ac:dyDescent="0.25">
      <c r="A171" s="3"/>
      <c r="M171" s="3"/>
      <c r="N171" s="3"/>
      <c r="O171" s="3"/>
      <c r="P171" s="3"/>
    </row>
    <row r="172" spans="1:16" x14ac:dyDescent="0.25">
      <c r="A172" s="3"/>
    </row>
    <row r="173" spans="1:16" x14ac:dyDescent="0.25">
      <c r="A173" s="3"/>
    </row>
    <row r="174" spans="1:16" x14ac:dyDescent="0.25">
      <c r="A174" s="3"/>
    </row>
    <row r="175" spans="1:16" x14ac:dyDescent="0.25">
      <c r="A175" s="3"/>
    </row>
    <row r="176" spans="1:16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</sheetData>
  <mergeCells count="7">
    <mergeCell ref="B35:O35"/>
    <mergeCell ref="B4:C4"/>
    <mergeCell ref="B31:C31"/>
    <mergeCell ref="B1:O1"/>
    <mergeCell ref="B3:O3"/>
    <mergeCell ref="B2:H2"/>
    <mergeCell ref="B33:H34"/>
  </mergeCells>
  <printOptions horizontalCentered="1"/>
  <pageMargins left="0" right="0" top="0.39370078740157483" bottom="0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opLeftCell="A13" zoomScaleNormal="100" zoomScaleSheetLayoutView="115" workbookViewId="0">
      <selection activeCell="B1" sqref="B1:I31"/>
    </sheetView>
  </sheetViews>
  <sheetFormatPr baseColWidth="10" defaultColWidth="23.140625" defaultRowHeight="15" x14ac:dyDescent="0.25"/>
  <cols>
    <col min="1" max="1" width="1.5703125" customWidth="1"/>
    <col min="2" max="2" width="4.7109375" customWidth="1"/>
    <col min="3" max="3" width="40.5703125" customWidth="1"/>
    <col min="4" max="4" width="14.5703125" style="7" customWidth="1"/>
    <col min="5" max="5" width="1.140625" customWidth="1"/>
    <col min="6" max="6" width="12.7109375" style="7" customWidth="1"/>
    <col min="7" max="7" width="16.7109375" style="7" customWidth="1"/>
    <col min="8" max="8" width="17" style="7" customWidth="1"/>
    <col min="9" max="9" width="13" style="7" customWidth="1"/>
    <col min="10" max="241" width="11.42578125" customWidth="1"/>
    <col min="242" max="242" width="4.7109375" customWidth="1"/>
  </cols>
  <sheetData>
    <row r="1" spans="1:9" ht="18" x14ac:dyDescent="0.25">
      <c r="A1" s="3"/>
      <c r="B1" s="153" t="s">
        <v>142</v>
      </c>
      <c r="C1" s="153"/>
      <c r="D1" s="153"/>
      <c r="E1" s="153"/>
      <c r="F1" s="153"/>
      <c r="G1" s="153"/>
      <c r="H1" s="153"/>
      <c r="I1" s="153"/>
    </row>
    <row r="2" spans="1:9" ht="12.75" customHeight="1" x14ac:dyDescent="0.25">
      <c r="A2" s="3"/>
    </row>
    <row r="3" spans="1:9" ht="19.5" customHeight="1" x14ac:dyDescent="0.25">
      <c r="A3" s="3"/>
      <c r="B3" s="170" t="s">
        <v>0</v>
      </c>
      <c r="C3" s="170"/>
      <c r="D3" s="171" t="s">
        <v>140</v>
      </c>
      <c r="E3" s="128"/>
      <c r="F3" s="176" t="s">
        <v>114</v>
      </c>
      <c r="G3" s="176"/>
      <c r="H3" s="176"/>
      <c r="I3" s="176"/>
    </row>
    <row r="4" spans="1:9" ht="48" customHeight="1" x14ac:dyDescent="0.25">
      <c r="A4" s="3"/>
      <c r="B4" s="170"/>
      <c r="C4" s="170"/>
      <c r="D4" s="171"/>
      <c r="E4" s="129"/>
      <c r="F4" s="177" t="s">
        <v>112</v>
      </c>
      <c r="G4" s="177" t="s">
        <v>113</v>
      </c>
      <c r="H4" s="177" t="s">
        <v>108</v>
      </c>
      <c r="I4" s="177" t="s">
        <v>16</v>
      </c>
    </row>
    <row r="5" spans="1:9" ht="20.100000000000001" customHeight="1" x14ac:dyDescent="0.25">
      <c r="A5" s="3"/>
      <c r="B5" s="172" t="s">
        <v>82</v>
      </c>
      <c r="C5" s="126" t="s">
        <v>48</v>
      </c>
      <c r="D5" s="173">
        <v>158</v>
      </c>
      <c r="E5" s="130"/>
      <c r="F5" s="44">
        <v>44</v>
      </c>
      <c r="G5" s="44">
        <v>82</v>
      </c>
      <c r="H5" s="44">
        <v>32</v>
      </c>
      <c r="I5" s="44">
        <f>F5+G5+H5</f>
        <v>158</v>
      </c>
    </row>
    <row r="6" spans="1:9" ht="20.100000000000001" customHeight="1" x14ac:dyDescent="0.25">
      <c r="A6" s="3"/>
      <c r="B6" s="172" t="s">
        <v>83</v>
      </c>
      <c r="C6" s="126" t="s">
        <v>69</v>
      </c>
      <c r="D6" s="173">
        <v>211</v>
      </c>
      <c r="E6" s="130"/>
      <c r="F6" s="44">
        <v>54</v>
      </c>
      <c r="G6" s="44">
        <v>136</v>
      </c>
      <c r="H6" s="44">
        <v>21</v>
      </c>
      <c r="I6" s="44">
        <f t="shared" ref="I6:I30" si="0">F6+G6+H6</f>
        <v>211</v>
      </c>
    </row>
    <row r="7" spans="1:9" ht="20.100000000000001" customHeight="1" x14ac:dyDescent="0.25">
      <c r="A7" s="3"/>
      <c r="B7" s="172" t="s">
        <v>84</v>
      </c>
      <c r="C7" s="126" t="s">
        <v>5</v>
      </c>
      <c r="D7" s="173">
        <v>170</v>
      </c>
      <c r="E7" s="130"/>
      <c r="F7" s="44">
        <v>30</v>
      </c>
      <c r="G7" s="44">
        <v>131</v>
      </c>
      <c r="H7" s="44">
        <v>9</v>
      </c>
      <c r="I7" s="44">
        <f t="shared" si="0"/>
        <v>170</v>
      </c>
    </row>
    <row r="8" spans="1:9" ht="20.100000000000001" customHeight="1" x14ac:dyDescent="0.25">
      <c r="A8" s="3"/>
      <c r="B8" s="172" t="s">
        <v>85</v>
      </c>
      <c r="C8" s="126" t="s">
        <v>6</v>
      </c>
      <c r="D8" s="173">
        <v>214</v>
      </c>
      <c r="E8" s="130"/>
      <c r="F8" s="44">
        <v>58</v>
      </c>
      <c r="G8" s="44">
        <v>145</v>
      </c>
      <c r="H8" s="44">
        <v>11</v>
      </c>
      <c r="I8" s="44">
        <f t="shared" si="0"/>
        <v>214</v>
      </c>
    </row>
    <row r="9" spans="1:9" ht="20.100000000000001" customHeight="1" x14ac:dyDescent="0.25">
      <c r="A9" s="3"/>
      <c r="B9" s="172" t="s">
        <v>86</v>
      </c>
      <c r="C9" s="126" t="s">
        <v>77</v>
      </c>
      <c r="D9" s="173">
        <v>178</v>
      </c>
      <c r="E9" s="130"/>
      <c r="F9" s="44">
        <v>44</v>
      </c>
      <c r="G9" s="44">
        <v>117</v>
      </c>
      <c r="H9" s="44">
        <v>17</v>
      </c>
      <c r="I9" s="44">
        <f t="shared" si="0"/>
        <v>178</v>
      </c>
    </row>
    <row r="10" spans="1:9" ht="20.100000000000001" customHeight="1" x14ac:dyDescent="0.25">
      <c r="A10" s="3"/>
      <c r="B10" s="172" t="s">
        <v>87</v>
      </c>
      <c r="C10" s="126" t="s">
        <v>7</v>
      </c>
      <c r="D10" s="173">
        <v>106</v>
      </c>
      <c r="E10" s="130"/>
      <c r="F10" s="44">
        <v>23</v>
      </c>
      <c r="G10" s="44">
        <v>74</v>
      </c>
      <c r="H10" s="44">
        <v>9</v>
      </c>
      <c r="I10" s="44">
        <f t="shared" si="0"/>
        <v>106</v>
      </c>
    </row>
    <row r="11" spans="1:9" ht="20.100000000000001" customHeight="1" x14ac:dyDescent="0.25">
      <c r="A11" s="3"/>
      <c r="B11" s="172" t="s">
        <v>88</v>
      </c>
      <c r="C11" s="126" t="s">
        <v>119</v>
      </c>
      <c r="D11" s="173">
        <v>182</v>
      </c>
      <c r="E11" s="130"/>
      <c r="F11" s="44">
        <v>45</v>
      </c>
      <c r="G11" s="44">
        <v>127</v>
      </c>
      <c r="H11" s="44">
        <v>10</v>
      </c>
      <c r="I11" s="44">
        <f t="shared" si="0"/>
        <v>182</v>
      </c>
    </row>
    <row r="12" spans="1:9" ht="20.100000000000001" customHeight="1" x14ac:dyDescent="0.25">
      <c r="A12" s="3"/>
      <c r="B12" s="172" t="s">
        <v>89</v>
      </c>
      <c r="C12" s="126" t="s">
        <v>78</v>
      </c>
      <c r="D12" s="173">
        <v>238</v>
      </c>
      <c r="E12" s="130"/>
      <c r="F12" s="44">
        <v>66</v>
      </c>
      <c r="G12" s="44">
        <v>164</v>
      </c>
      <c r="H12" s="44">
        <v>8</v>
      </c>
      <c r="I12" s="44">
        <f t="shared" si="0"/>
        <v>238</v>
      </c>
    </row>
    <row r="13" spans="1:9" ht="20.100000000000001" customHeight="1" x14ac:dyDescent="0.25">
      <c r="A13" s="3"/>
      <c r="B13" s="172" t="s">
        <v>90</v>
      </c>
      <c r="C13" s="126" t="s">
        <v>8</v>
      </c>
      <c r="D13" s="173">
        <v>31</v>
      </c>
      <c r="E13" s="130"/>
      <c r="F13" s="44">
        <v>5</v>
      </c>
      <c r="G13" s="44">
        <v>23</v>
      </c>
      <c r="H13" s="44">
        <v>3</v>
      </c>
      <c r="I13" s="44">
        <f t="shared" si="0"/>
        <v>31</v>
      </c>
    </row>
    <row r="14" spans="1:9" ht="20.100000000000001" customHeight="1" x14ac:dyDescent="0.25">
      <c r="A14" s="3"/>
      <c r="B14" s="172" t="s">
        <v>91</v>
      </c>
      <c r="C14" s="127" t="s">
        <v>79</v>
      </c>
      <c r="D14" s="173">
        <v>312</v>
      </c>
      <c r="E14" s="130"/>
      <c r="F14" s="44">
        <v>82</v>
      </c>
      <c r="G14" s="44">
        <v>212</v>
      </c>
      <c r="H14" s="44">
        <v>18</v>
      </c>
      <c r="I14" s="44">
        <f t="shared" si="0"/>
        <v>312</v>
      </c>
    </row>
    <row r="15" spans="1:9" ht="20.100000000000001" customHeight="1" x14ac:dyDescent="0.25">
      <c r="A15" s="3"/>
      <c r="B15" s="172" t="s">
        <v>92</v>
      </c>
      <c r="C15" s="126" t="s">
        <v>9</v>
      </c>
      <c r="D15" s="173">
        <v>108</v>
      </c>
      <c r="E15" s="130"/>
      <c r="F15" s="44">
        <v>21</v>
      </c>
      <c r="G15" s="44">
        <v>72</v>
      </c>
      <c r="H15" s="44">
        <v>15</v>
      </c>
      <c r="I15" s="44">
        <f t="shared" si="0"/>
        <v>108</v>
      </c>
    </row>
    <row r="16" spans="1:9" ht="20.100000000000001" customHeight="1" x14ac:dyDescent="0.25">
      <c r="A16" s="3"/>
      <c r="B16" s="172" t="s">
        <v>93</v>
      </c>
      <c r="C16" s="126" t="s">
        <v>10</v>
      </c>
      <c r="D16" s="173">
        <v>72</v>
      </c>
      <c r="E16" s="130"/>
      <c r="F16" s="44">
        <v>14</v>
      </c>
      <c r="G16" s="44">
        <v>56</v>
      </c>
      <c r="H16" s="44">
        <v>2</v>
      </c>
      <c r="I16" s="44">
        <f t="shared" si="0"/>
        <v>72</v>
      </c>
    </row>
    <row r="17" spans="1:9" ht="20.100000000000001" customHeight="1" x14ac:dyDescent="0.25">
      <c r="A17" s="3"/>
      <c r="B17" s="172" t="s">
        <v>94</v>
      </c>
      <c r="C17" s="126" t="s">
        <v>11</v>
      </c>
      <c r="D17" s="173">
        <v>138</v>
      </c>
      <c r="E17" s="130"/>
      <c r="F17" s="44">
        <v>32</v>
      </c>
      <c r="G17" s="44">
        <v>96</v>
      </c>
      <c r="H17" s="44">
        <v>10</v>
      </c>
      <c r="I17" s="44">
        <f t="shared" si="0"/>
        <v>138</v>
      </c>
    </row>
    <row r="18" spans="1:9" ht="20.100000000000001" customHeight="1" x14ac:dyDescent="0.25">
      <c r="A18" s="3"/>
      <c r="B18" s="172" t="s">
        <v>95</v>
      </c>
      <c r="C18" s="126" t="s">
        <v>12</v>
      </c>
      <c r="D18" s="173">
        <v>77</v>
      </c>
      <c r="E18" s="130"/>
      <c r="F18" s="44">
        <v>20</v>
      </c>
      <c r="G18" s="44">
        <v>47</v>
      </c>
      <c r="H18" s="44">
        <v>10</v>
      </c>
      <c r="I18" s="44">
        <f t="shared" si="0"/>
        <v>77</v>
      </c>
    </row>
    <row r="19" spans="1:9" ht="20.100000000000001" customHeight="1" x14ac:dyDescent="0.25">
      <c r="A19" s="3"/>
      <c r="B19" s="172" t="s">
        <v>96</v>
      </c>
      <c r="C19" s="126" t="s">
        <v>120</v>
      </c>
      <c r="D19" s="173">
        <v>205</v>
      </c>
      <c r="E19" s="130"/>
      <c r="F19" s="44">
        <v>49</v>
      </c>
      <c r="G19" s="44">
        <v>150</v>
      </c>
      <c r="H19" s="78">
        <v>6</v>
      </c>
      <c r="I19" s="44">
        <f t="shared" si="0"/>
        <v>205</v>
      </c>
    </row>
    <row r="20" spans="1:9" ht="20.100000000000001" customHeight="1" x14ac:dyDescent="0.25">
      <c r="A20" s="3"/>
      <c r="B20" s="172" t="s">
        <v>97</v>
      </c>
      <c r="C20" s="126" t="s">
        <v>80</v>
      </c>
      <c r="D20" s="173">
        <v>89</v>
      </c>
      <c r="E20" s="130"/>
      <c r="F20" s="44">
        <v>19</v>
      </c>
      <c r="G20" s="44">
        <v>47</v>
      </c>
      <c r="H20" s="44">
        <v>23</v>
      </c>
      <c r="I20" s="44">
        <f t="shared" si="0"/>
        <v>89</v>
      </c>
    </row>
    <row r="21" spans="1:9" ht="20.100000000000001" customHeight="1" x14ac:dyDescent="0.25">
      <c r="A21" s="3"/>
      <c r="B21" s="172" t="s">
        <v>98</v>
      </c>
      <c r="C21" s="126" t="s">
        <v>13</v>
      </c>
      <c r="D21" s="173">
        <v>108</v>
      </c>
      <c r="E21" s="130"/>
      <c r="F21" s="44">
        <v>33</v>
      </c>
      <c r="G21" s="44">
        <v>70</v>
      </c>
      <c r="H21" s="44">
        <v>5</v>
      </c>
      <c r="I21" s="44">
        <f t="shared" si="0"/>
        <v>108</v>
      </c>
    </row>
    <row r="22" spans="1:9" ht="20.100000000000001" customHeight="1" x14ac:dyDescent="0.25">
      <c r="A22" s="3"/>
      <c r="B22" s="172" t="s">
        <v>99</v>
      </c>
      <c r="C22" s="126" t="s">
        <v>55</v>
      </c>
      <c r="D22" s="173">
        <v>95</v>
      </c>
      <c r="E22" s="130"/>
      <c r="F22" s="44">
        <v>22</v>
      </c>
      <c r="G22" s="44">
        <v>66</v>
      </c>
      <c r="H22" s="44">
        <v>7</v>
      </c>
      <c r="I22" s="44">
        <f t="shared" si="0"/>
        <v>95</v>
      </c>
    </row>
    <row r="23" spans="1:9" ht="20.100000000000001" customHeight="1" x14ac:dyDescent="0.25">
      <c r="A23" s="3"/>
      <c r="B23" s="172" t="s">
        <v>100</v>
      </c>
      <c r="C23" s="126" t="s">
        <v>14</v>
      </c>
      <c r="D23" s="173">
        <v>57</v>
      </c>
      <c r="E23" s="130"/>
      <c r="F23" s="44">
        <v>13</v>
      </c>
      <c r="G23" s="44">
        <v>34</v>
      </c>
      <c r="H23" s="44">
        <v>10</v>
      </c>
      <c r="I23" s="44">
        <f t="shared" si="0"/>
        <v>57</v>
      </c>
    </row>
    <row r="24" spans="1:9" ht="20.100000000000001" customHeight="1" x14ac:dyDescent="0.25">
      <c r="A24" s="3"/>
      <c r="B24" s="172" t="s">
        <v>101</v>
      </c>
      <c r="C24" s="126" t="s">
        <v>56</v>
      </c>
      <c r="D24" s="173">
        <v>78</v>
      </c>
      <c r="E24" s="130"/>
      <c r="F24" s="44">
        <v>23</v>
      </c>
      <c r="G24" s="44">
        <v>54</v>
      </c>
      <c r="H24" s="44">
        <v>1</v>
      </c>
      <c r="I24" s="44">
        <f t="shared" si="0"/>
        <v>78</v>
      </c>
    </row>
    <row r="25" spans="1:9" ht="20.100000000000001" customHeight="1" x14ac:dyDescent="0.25">
      <c r="A25" s="3"/>
      <c r="B25" s="172" t="s">
        <v>102</v>
      </c>
      <c r="C25" s="126" t="s">
        <v>136</v>
      </c>
      <c r="D25" s="173">
        <v>79</v>
      </c>
      <c r="E25" s="130"/>
      <c r="F25" s="44">
        <v>10</v>
      </c>
      <c r="G25" s="44">
        <v>48</v>
      </c>
      <c r="H25" s="44">
        <v>21</v>
      </c>
      <c r="I25" s="44">
        <f t="shared" si="0"/>
        <v>79</v>
      </c>
    </row>
    <row r="26" spans="1:9" ht="20.100000000000001" customHeight="1" x14ac:dyDescent="0.25">
      <c r="A26" s="3"/>
      <c r="B26" s="172" t="s">
        <v>103</v>
      </c>
      <c r="C26" s="126" t="s">
        <v>15</v>
      </c>
      <c r="D26" s="173">
        <v>90</v>
      </c>
      <c r="E26" s="130"/>
      <c r="F26" s="44">
        <v>24</v>
      </c>
      <c r="G26" s="44">
        <v>62</v>
      </c>
      <c r="H26" s="44">
        <v>4</v>
      </c>
      <c r="I26" s="44">
        <f t="shared" si="0"/>
        <v>90</v>
      </c>
    </row>
    <row r="27" spans="1:9" ht="20.100000000000001" customHeight="1" x14ac:dyDescent="0.25">
      <c r="A27" s="3"/>
      <c r="B27" s="172" t="s">
        <v>104</v>
      </c>
      <c r="C27" s="126" t="s">
        <v>137</v>
      </c>
      <c r="D27" s="173">
        <v>29</v>
      </c>
      <c r="E27" s="130"/>
      <c r="F27" s="44">
        <v>4</v>
      </c>
      <c r="G27" s="44">
        <v>25</v>
      </c>
      <c r="H27" s="44">
        <v>0</v>
      </c>
      <c r="I27" s="44">
        <f t="shared" si="0"/>
        <v>29</v>
      </c>
    </row>
    <row r="28" spans="1:9" ht="20.100000000000001" customHeight="1" x14ac:dyDescent="0.25">
      <c r="A28" s="3"/>
      <c r="B28" s="172" t="s">
        <v>105</v>
      </c>
      <c r="C28" s="126" t="s">
        <v>127</v>
      </c>
      <c r="D28" s="173">
        <v>45</v>
      </c>
      <c r="E28" s="130"/>
      <c r="F28" s="44">
        <v>8</v>
      </c>
      <c r="G28" s="44">
        <v>32</v>
      </c>
      <c r="H28" s="44">
        <v>5</v>
      </c>
      <c r="I28" s="44">
        <f t="shared" si="0"/>
        <v>45</v>
      </c>
    </row>
    <row r="29" spans="1:9" ht="20.100000000000001" customHeight="1" x14ac:dyDescent="0.25">
      <c r="A29" s="3"/>
      <c r="B29" s="172" t="s">
        <v>106</v>
      </c>
      <c r="C29" s="126" t="s">
        <v>138</v>
      </c>
      <c r="D29" s="173">
        <v>26</v>
      </c>
      <c r="E29" s="130"/>
      <c r="F29" s="44">
        <v>4</v>
      </c>
      <c r="G29" s="44">
        <v>21</v>
      </c>
      <c r="H29" s="44">
        <v>1</v>
      </c>
      <c r="I29" s="44">
        <f t="shared" si="0"/>
        <v>26</v>
      </c>
    </row>
    <row r="30" spans="1:9" ht="20.100000000000001" customHeight="1" x14ac:dyDescent="0.25">
      <c r="A30" s="3"/>
      <c r="B30" s="172" t="s">
        <v>107</v>
      </c>
      <c r="C30" s="126" t="s">
        <v>139</v>
      </c>
      <c r="D30" s="173">
        <v>87</v>
      </c>
      <c r="E30" s="130"/>
      <c r="F30" s="44">
        <v>14</v>
      </c>
      <c r="G30" s="44">
        <v>67</v>
      </c>
      <c r="H30" s="44">
        <v>6</v>
      </c>
      <c r="I30" s="44">
        <f t="shared" si="0"/>
        <v>87</v>
      </c>
    </row>
    <row r="31" spans="1:9" ht="29.25" customHeight="1" x14ac:dyDescent="0.25">
      <c r="A31" s="3"/>
      <c r="B31" s="174" t="s">
        <v>141</v>
      </c>
      <c r="C31" s="174"/>
      <c r="D31" s="175">
        <f>SUM(D5:D30)</f>
        <v>3183</v>
      </c>
      <c r="E31" s="131"/>
      <c r="F31" s="162">
        <f>SUM(F5:F30)</f>
        <v>761</v>
      </c>
      <c r="G31" s="162">
        <f>SUM(G5:G30)</f>
        <v>2158</v>
      </c>
      <c r="H31" s="162">
        <f>SUM(H5:H30)</f>
        <v>264</v>
      </c>
      <c r="I31" s="162">
        <f>F31+G31+H31</f>
        <v>3183</v>
      </c>
    </row>
    <row r="32" spans="1:9" x14ac:dyDescent="0.25">
      <c r="A32" s="3"/>
    </row>
    <row r="33" spans="1:4" x14ac:dyDescent="0.25">
      <c r="A33" s="3"/>
    </row>
    <row r="34" spans="1:4" x14ac:dyDescent="0.25">
      <c r="A34" s="3"/>
    </row>
    <row r="35" spans="1:4" x14ac:dyDescent="0.25">
      <c r="A35" s="3"/>
    </row>
    <row r="36" spans="1:4" x14ac:dyDescent="0.25">
      <c r="A36" s="3"/>
      <c r="C36" s="151"/>
      <c r="D36" s="152"/>
    </row>
  </sheetData>
  <mergeCells count="6">
    <mergeCell ref="C36:D36"/>
    <mergeCell ref="B1:I1"/>
    <mergeCell ref="F3:I3"/>
    <mergeCell ref="B31:C31"/>
    <mergeCell ref="B3:C4"/>
    <mergeCell ref="D3:D4"/>
  </mergeCells>
  <printOptions horizontalCentered="1"/>
  <pageMargins left="0" right="0" top="0.74803149606299213" bottom="0.74803149606299213" header="0.31496062992125984" footer="0.31496062992125984"/>
  <pageSetup paperSize="9" scale="81" orientation="portrait" r:id="rId1"/>
  <ignoredErrors>
    <ignoredError sqref="B5: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 2015 - E 2016 inicio </vt:lpstr>
      <vt:lpstr>economicas A15-E16 inicio    </vt:lpstr>
      <vt:lpstr>alimenticia A15-E16 inicio </vt:lpstr>
      <vt:lpstr>Prospera A15-E16 INICIO</vt:lpstr>
      <vt:lpstr>'A 2015 - E 2016 inicio '!Área_de_impresión</vt:lpstr>
      <vt:lpstr>'alimenticia A15-E16 inicio '!Área_de_impresión</vt:lpstr>
      <vt:lpstr>'economicas A15-E16 inicio    '!Área_de_impresión</vt:lpstr>
      <vt:lpstr>'Prospera A15-E16 INICIO'!Área_de_impresión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LEDESMA</dc:creator>
  <cp:lastModifiedBy>cecytej</cp:lastModifiedBy>
  <cp:lastPrinted>2015-12-01T00:49:07Z</cp:lastPrinted>
  <dcterms:created xsi:type="dcterms:W3CDTF">2013-03-05T14:19:49Z</dcterms:created>
  <dcterms:modified xsi:type="dcterms:W3CDTF">2015-12-01T18:44:59Z</dcterms:modified>
</cp:coreProperties>
</file>