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encia De energía\OneDrive\Escritorio\g) Las nóminas completas\2021\"/>
    </mc:Choice>
  </mc:AlternateContent>
  <bookViews>
    <workbookView xWindow="0" yWindow="0" windowWidth="6255" windowHeight="10590"/>
  </bookViews>
  <sheets>
    <sheet name="Ag1erSem21" sheetId="43" r:id="rId1"/>
  </sheets>
  <definedNames>
    <definedName name="_xlnm.Print_Area" localSheetId="0">Ag1erSem21!$A$1:$I$47</definedName>
    <definedName name="_xlnm.Print_Titles" localSheetId="0">Ag1erSem21!$1:$4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43" l="1"/>
  <c r="F35" i="43"/>
  <c r="F31" i="43"/>
  <c r="F26" i="43"/>
  <c r="F21" i="43"/>
  <c r="F16" i="43"/>
  <c r="F11" i="43"/>
  <c r="F6" i="43"/>
  <c r="G6" i="43" s="1"/>
  <c r="D43" i="43" l="1"/>
  <c r="F43" i="43"/>
  <c r="E35" i="43"/>
  <c r="E39" i="43"/>
  <c r="H35" i="43" l="1"/>
  <c r="H39" i="43"/>
  <c r="E26" i="43" l="1"/>
  <c r="E21" i="43"/>
  <c r="E16" i="43"/>
  <c r="E11" i="43"/>
  <c r="E6" i="43"/>
  <c r="H26" i="43" l="1"/>
  <c r="H21" i="43"/>
  <c r="H16" i="43"/>
  <c r="H11" i="43"/>
  <c r="C43" i="43" l="1"/>
  <c r="E31" i="43"/>
  <c r="E43" i="43" s="1"/>
  <c r="H6" i="43" l="1"/>
  <c r="G43" i="43"/>
  <c r="H31" i="43"/>
  <c r="H43" i="43" l="1"/>
</calcChain>
</file>

<file path=xl/sharedStrings.xml><?xml version="1.0" encoding="utf-8"?>
<sst xmlns="http://schemas.openxmlformats.org/spreadsheetml/2006/main" count="29" uniqueCount="27">
  <si>
    <t>MARMELIA CABRAL LOPEZ</t>
  </si>
  <si>
    <t xml:space="preserve">VICTOR CERVANTES VERDIN </t>
  </si>
  <si>
    <t>TOTAL DEDUCCIONES</t>
  </si>
  <si>
    <t>PAGO NETO</t>
  </si>
  <si>
    <t>AGENCIA DE ENERGIA DEL ESTADO DE JALISCO</t>
  </si>
  <si>
    <t>DATOS DEL EMPLEADO</t>
  </si>
  <si>
    <t>NIVEL 28 DIRECTOR GENERAL</t>
  </si>
  <si>
    <t>FIRMA</t>
  </si>
  <si>
    <t>NIVEL 17 COORDINADOR DE LA UNIDAD DE TRANSPARENCIA</t>
  </si>
  <si>
    <t>TOTAL</t>
  </si>
  <si>
    <t>I.S.P.T.</t>
  </si>
  <si>
    <t>LIZBETH RAMOS RODRIGUEZ</t>
  </si>
  <si>
    <t>NIVEL 4 AUXILIAR ADMINISTRATIVO</t>
  </si>
  <si>
    <t>NIVEL 8 AUXILIAR ADMINISTRATIVO</t>
  </si>
  <si>
    <t>JUDITH RAMIREZ SANTILLAN</t>
  </si>
  <si>
    <t>KAREN ALEJANDRA JACKSON BERZUNZA</t>
  </si>
  <si>
    <t>NIVEL 20 DIRECTORA VINCULACION CON AREAS ESTRATEGICAS</t>
  </si>
  <si>
    <t>NIVEL 17 TECNICO EN EFICIA ENERGETICA</t>
  </si>
  <si>
    <t>NAOMI MONSERRAT AGUIRRE RIVERA</t>
  </si>
  <si>
    <t>MARIA DE LOURDES ALVAREZ AVALOS</t>
  </si>
  <si>
    <t>CLAUDIA CORREA SANTIAGO</t>
  </si>
  <si>
    <t>AGUINALDO 1ER SEMESTRE 2021</t>
  </si>
  <si>
    <t>DIAS PROP AGUINALDO</t>
  </si>
  <si>
    <t>AGUINALDO</t>
  </si>
  <si>
    <t>AJUSTE ISR POR AGUINALDO</t>
  </si>
  <si>
    <t>TOTAL INGRESOS AGUINALDO</t>
  </si>
  <si>
    <t>ISR RETENIDO ART. 142 LISR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</si>
</sst>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3" xfId="0" applyFont="1" applyBorder="1" applyAlignment="1">
      <alignment vertical="center"/>
    </xf>
    <xf numFmtId="0" fontId="4" fillId="0" borderId="0" xfId="0" applyFont="1"/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4" fillId="0" borderId="12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 applyBorder="1"/>
    <xf numFmtId="44" fontId="4" fillId="0" borderId="0" xfId="0" applyNumberFormat="1" applyFont="1"/>
    <xf numFmtId="0" fontId="2" fillId="0" borderId="13" xfId="0" applyFont="1" applyBorder="1" applyAlignment="1">
      <alignment horizontal="left" vertical="center" wrapText="1"/>
    </xf>
    <xf numFmtId="0" fontId="3" fillId="0" borderId="18" xfId="0" applyFont="1" applyBorder="1" applyAlignment="1">
      <alignment vertical="center"/>
    </xf>
    <xf numFmtId="0" fontId="6" fillId="0" borderId="21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44" fontId="0" fillId="0" borderId="0" xfId="0" applyNumberFormat="1"/>
    <xf numFmtId="44" fontId="2" fillId="0" borderId="1" xfId="1" applyFont="1" applyBorder="1" applyAlignment="1">
      <alignment horizontal="center" vertical="center"/>
    </xf>
    <xf numFmtId="44" fontId="2" fillId="0" borderId="15" xfId="1" applyFont="1" applyBorder="1" applyAlignment="1">
      <alignment horizontal="center" vertical="center"/>
    </xf>
    <xf numFmtId="44" fontId="2" fillId="0" borderId="27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44" fontId="3" fillId="0" borderId="5" xfId="1" applyFont="1" applyFill="1" applyBorder="1" applyAlignment="1">
      <alignment horizontal="center" vertical="center"/>
    </xf>
    <xf numFmtId="44" fontId="3" fillId="0" borderId="7" xfId="1" applyFont="1" applyFill="1" applyBorder="1" applyAlignment="1">
      <alignment horizontal="center" vertical="center"/>
    </xf>
    <xf numFmtId="44" fontId="3" fillId="0" borderId="19" xfId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44" fontId="3" fillId="0" borderId="0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4" fontId="3" fillId="0" borderId="4" xfId="1" applyFont="1" applyFill="1" applyBorder="1" applyAlignment="1">
      <alignment horizontal="center" vertical="center"/>
    </xf>
    <xf numFmtId="44" fontId="3" fillId="0" borderId="14" xfId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4" fontId="3" fillId="0" borderId="14" xfId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4" fontId="3" fillId="0" borderId="5" xfId="1" applyFont="1" applyBorder="1" applyAlignment="1">
      <alignment horizontal="center" vertical="center"/>
    </xf>
    <xf numFmtId="44" fontId="3" fillId="0" borderId="7" xfId="1" applyFont="1" applyBorder="1" applyAlignment="1">
      <alignment horizontal="center" vertical="center"/>
    </xf>
    <xf numFmtId="44" fontId="3" fillId="0" borderId="4" xfId="1" applyFont="1" applyBorder="1" applyAlignment="1">
      <alignment horizontal="center" vertical="center"/>
    </xf>
    <xf numFmtId="44" fontId="3" fillId="0" borderId="20" xfId="1" applyFont="1" applyFill="1" applyBorder="1" applyAlignment="1">
      <alignment horizontal="center" vertical="center"/>
    </xf>
    <xf numFmtId="44" fontId="3" fillId="0" borderId="21" xfId="1" applyFont="1" applyFill="1" applyBorder="1" applyAlignment="1">
      <alignment horizontal="center" vertical="center"/>
    </xf>
    <xf numFmtId="44" fontId="3" fillId="0" borderId="22" xfId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44" fontId="3" fillId="0" borderId="17" xfId="1" applyFont="1" applyFill="1" applyBorder="1" applyAlignment="1">
      <alignment horizontal="center" vertical="center"/>
    </xf>
    <xf numFmtId="44" fontId="3" fillId="0" borderId="23" xfId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44" fontId="3" fillId="0" borderId="19" xfId="1" applyFont="1" applyBorder="1" applyAlignment="1">
      <alignment horizontal="center" vertic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12</xdr:row>
      <xdr:rowOff>104775</xdr:rowOff>
    </xdr:to>
    <xdr:sp macro="" textlink="">
      <xdr:nvSpPr>
        <xdr:cNvPr id="1026" name="AutoShape 2" descr="blob:https://web.whatsapp.com/0be5d355-9bf6-4678-92ef-4b1699737df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10610850" y="270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304800</xdr:colOff>
      <xdr:row>45</xdr:row>
      <xdr:rowOff>110913</xdr:rowOff>
    </xdr:to>
    <xdr:sp macro="" textlink="">
      <xdr:nvSpPr>
        <xdr:cNvPr id="1028" name="AutoShape 4" descr="blob:https://web.whatsapp.com/0be5d355-9bf6-4678-92ef-4b1699737df3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8715375" y="898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485775</xdr:colOff>
      <xdr:row>0</xdr:row>
      <xdr:rowOff>13335</xdr:rowOff>
    </xdr:from>
    <xdr:to>
      <xdr:col>8</xdr:col>
      <xdr:colOff>521546</xdr:colOff>
      <xdr:row>2</xdr:row>
      <xdr:rowOff>154305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24035" y="13335"/>
          <a:ext cx="1053465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zoomScale="90" zoomScaleNormal="90" workbookViewId="0">
      <selection activeCell="E54" sqref="E54"/>
    </sheetView>
  </sheetViews>
  <sheetFormatPr baseColWidth="10" defaultColWidth="10.7109375" defaultRowHeight="15" x14ac:dyDescent="0.25"/>
  <cols>
    <col min="1" max="1" width="29.5703125" bestFit="1" customWidth="1"/>
    <col min="2" max="2" width="13.7109375" customWidth="1"/>
    <col min="3" max="3" width="13.28515625" bestFit="1" customWidth="1"/>
    <col min="4" max="4" width="15" customWidth="1"/>
    <col min="5" max="5" width="13.28515625" bestFit="1" customWidth="1"/>
    <col min="6" max="6" width="13" customWidth="1"/>
    <col min="7" max="7" width="12.140625" bestFit="1" customWidth="1"/>
    <col min="8" max="8" width="14.85546875" customWidth="1"/>
    <col min="9" max="9" width="30" customWidth="1"/>
    <col min="13" max="13" width="11" bestFit="1" customWidth="1"/>
  </cols>
  <sheetData>
    <row r="1" spans="1:13" ht="18" x14ac:dyDescent="0.25">
      <c r="A1" s="45" t="s">
        <v>4</v>
      </c>
      <c r="B1" s="45"/>
      <c r="C1" s="45"/>
      <c r="D1" s="45"/>
      <c r="E1" s="45"/>
      <c r="F1" s="45"/>
      <c r="G1" s="45"/>
      <c r="H1" s="45"/>
      <c r="I1" s="45"/>
    </row>
    <row r="2" spans="1:13" ht="18" x14ac:dyDescent="0.25">
      <c r="A2" s="45" t="s">
        <v>21</v>
      </c>
      <c r="B2" s="45"/>
      <c r="C2" s="45"/>
      <c r="D2" s="45"/>
      <c r="E2" s="45"/>
      <c r="F2" s="45"/>
      <c r="G2" s="45"/>
      <c r="H2" s="45"/>
      <c r="I2" s="45"/>
    </row>
    <row r="3" spans="1:13" ht="15.75" thickBot="1" x14ac:dyDescent="0.3"/>
    <row r="4" spans="1:13" s="11" customFormat="1" ht="48.75" customHeight="1" thickBot="1" x14ac:dyDescent="0.25">
      <c r="A4" s="7" t="s">
        <v>5</v>
      </c>
      <c r="B4" s="8" t="s">
        <v>22</v>
      </c>
      <c r="C4" s="8" t="s">
        <v>23</v>
      </c>
      <c r="D4" s="9" t="s">
        <v>24</v>
      </c>
      <c r="E4" s="9" t="s">
        <v>25</v>
      </c>
      <c r="F4" s="9" t="s">
        <v>26</v>
      </c>
      <c r="G4" s="9" t="s">
        <v>2</v>
      </c>
      <c r="H4" s="10" t="s">
        <v>3</v>
      </c>
      <c r="I4" s="20" t="s">
        <v>7</v>
      </c>
    </row>
    <row r="5" spans="1:13" s="11" customFormat="1" ht="24.75" customHeight="1" x14ac:dyDescent="0.2">
      <c r="A5" s="17"/>
      <c r="B5" s="18"/>
      <c r="C5" s="18">
        <v>1131</v>
      </c>
      <c r="D5" s="19">
        <v>1712</v>
      </c>
      <c r="E5" s="19"/>
      <c r="F5" s="19" t="s">
        <v>10</v>
      </c>
      <c r="G5" s="19"/>
      <c r="H5" s="19"/>
      <c r="I5" s="16"/>
    </row>
    <row r="6" spans="1:13" s="2" customFormat="1" ht="28.5" customHeight="1" thickBot="1" x14ac:dyDescent="0.25">
      <c r="A6" s="5" t="s">
        <v>1</v>
      </c>
      <c r="B6" s="43">
        <v>25</v>
      </c>
      <c r="C6" s="29">
        <v>54368.06</v>
      </c>
      <c r="D6" s="29">
        <v>16563.73</v>
      </c>
      <c r="E6" s="36">
        <f>+SUM(C6:D10)</f>
        <v>70931.789999999994</v>
      </c>
      <c r="F6" s="36">
        <f>+D6</f>
        <v>16563.73</v>
      </c>
      <c r="G6" s="36">
        <f>+F6</f>
        <v>16563.73</v>
      </c>
      <c r="H6" s="36">
        <f>E6-G6-0.01</f>
        <v>54368.049999999996</v>
      </c>
      <c r="I6" s="38"/>
    </row>
    <row r="7" spans="1:13" s="2" customFormat="1" ht="13.5" thickTop="1" x14ac:dyDescent="0.2">
      <c r="A7" s="3"/>
      <c r="B7" s="43"/>
      <c r="C7" s="29"/>
      <c r="D7" s="29"/>
      <c r="E7" s="37"/>
      <c r="F7" s="37"/>
      <c r="G7" s="37"/>
      <c r="H7" s="37"/>
      <c r="I7" s="39"/>
    </row>
    <row r="8" spans="1:13" s="2" customFormat="1" ht="12.75" x14ac:dyDescent="0.2">
      <c r="A8" s="3" t="s">
        <v>6</v>
      </c>
      <c r="B8" s="43"/>
      <c r="C8" s="29"/>
      <c r="D8" s="29"/>
      <c r="E8" s="37"/>
      <c r="F8" s="37"/>
      <c r="G8" s="37"/>
      <c r="H8" s="37"/>
      <c r="I8" s="39"/>
    </row>
    <row r="9" spans="1:13" s="2" customFormat="1" ht="12.75" x14ac:dyDescent="0.2">
      <c r="A9" s="3"/>
      <c r="B9" s="43"/>
      <c r="C9" s="29"/>
      <c r="D9" s="29"/>
      <c r="E9" s="37"/>
      <c r="F9" s="37"/>
      <c r="G9" s="37"/>
      <c r="H9" s="37"/>
      <c r="I9" s="39"/>
      <c r="M9" s="13"/>
    </row>
    <row r="10" spans="1:13" s="2" customFormat="1" ht="12.75" x14ac:dyDescent="0.2">
      <c r="A10" s="1"/>
      <c r="B10" s="44"/>
      <c r="C10" s="36"/>
      <c r="D10" s="36"/>
      <c r="E10" s="37"/>
      <c r="F10" s="37"/>
      <c r="G10" s="37"/>
      <c r="H10" s="37"/>
      <c r="I10" s="40"/>
    </row>
    <row r="11" spans="1:13" s="2" customFormat="1" ht="28.5" customHeight="1" thickBot="1" x14ac:dyDescent="0.25">
      <c r="A11" s="5" t="s">
        <v>0</v>
      </c>
      <c r="B11" s="42">
        <v>25</v>
      </c>
      <c r="C11" s="46">
        <v>21440.83</v>
      </c>
      <c r="D11" s="28">
        <v>4429.8599999999997</v>
      </c>
      <c r="E11" s="37">
        <f>+SUM(C11:D15)</f>
        <v>25870.690000000002</v>
      </c>
      <c r="F11" s="37">
        <f>+D11</f>
        <v>4429.8599999999997</v>
      </c>
      <c r="G11" s="37">
        <v>4429.8599999999997</v>
      </c>
      <c r="H11" s="37">
        <f>E11-G11</f>
        <v>21440.83</v>
      </c>
      <c r="I11" s="38"/>
    </row>
    <row r="12" spans="1:13" s="2" customFormat="1" ht="15.75" thickTop="1" x14ac:dyDescent="0.25">
      <c r="A12" s="3"/>
      <c r="B12" s="43"/>
      <c r="C12" s="47"/>
      <c r="D12" s="29"/>
      <c r="E12" s="37"/>
      <c r="F12" s="37"/>
      <c r="G12" s="37"/>
      <c r="H12" s="37"/>
      <c r="I12" s="39"/>
      <c r="J12"/>
    </row>
    <row r="13" spans="1:13" s="2" customFormat="1" ht="39" customHeight="1" x14ac:dyDescent="0.2">
      <c r="A13" s="4" t="s">
        <v>8</v>
      </c>
      <c r="B13" s="43"/>
      <c r="C13" s="47"/>
      <c r="D13" s="29"/>
      <c r="E13" s="37"/>
      <c r="F13" s="37"/>
      <c r="G13" s="37"/>
      <c r="H13" s="37"/>
      <c r="I13" s="39"/>
    </row>
    <row r="14" spans="1:13" s="2" customFormat="1" ht="12.75" x14ac:dyDescent="0.2">
      <c r="A14" s="3"/>
      <c r="B14" s="43"/>
      <c r="C14" s="47"/>
      <c r="D14" s="29"/>
      <c r="E14" s="37"/>
      <c r="F14" s="37"/>
      <c r="G14" s="37"/>
      <c r="H14" s="37"/>
      <c r="I14" s="39"/>
    </row>
    <row r="15" spans="1:13" s="2" customFormat="1" ht="12.75" x14ac:dyDescent="0.2">
      <c r="A15" s="1"/>
      <c r="B15" s="44"/>
      <c r="C15" s="48"/>
      <c r="D15" s="36"/>
      <c r="E15" s="37"/>
      <c r="F15" s="37"/>
      <c r="G15" s="37"/>
      <c r="H15" s="37"/>
      <c r="I15" s="40"/>
    </row>
    <row r="16" spans="1:13" s="2" customFormat="1" ht="28.5" customHeight="1" x14ac:dyDescent="0.2">
      <c r="A16" s="14" t="s">
        <v>18</v>
      </c>
      <c r="B16" s="42">
        <v>25</v>
      </c>
      <c r="C16" s="46">
        <v>18073.330000000002</v>
      </c>
      <c r="D16" s="28">
        <v>3303.74</v>
      </c>
      <c r="E16" s="37">
        <f>+SUM(C16:D20)</f>
        <v>21377.07</v>
      </c>
      <c r="F16" s="37">
        <f>+D16</f>
        <v>3303.74</v>
      </c>
      <c r="G16" s="37">
        <v>3303.74</v>
      </c>
      <c r="H16" s="41">
        <f>E16-G16</f>
        <v>18073.330000000002</v>
      </c>
      <c r="I16" s="38"/>
    </row>
    <row r="17" spans="1:11" s="2" customFormat="1" ht="12.75" x14ac:dyDescent="0.2">
      <c r="A17" s="3"/>
      <c r="B17" s="43"/>
      <c r="C17" s="47"/>
      <c r="D17" s="29"/>
      <c r="E17" s="37"/>
      <c r="F17" s="37"/>
      <c r="G17" s="37"/>
      <c r="H17" s="41"/>
      <c r="I17" s="39"/>
    </row>
    <row r="18" spans="1:11" s="2" customFormat="1" ht="25.5" x14ac:dyDescent="0.2">
      <c r="A18" s="4" t="s">
        <v>17</v>
      </c>
      <c r="B18" s="43"/>
      <c r="C18" s="47"/>
      <c r="D18" s="29"/>
      <c r="E18" s="37"/>
      <c r="F18" s="37"/>
      <c r="G18" s="37"/>
      <c r="H18" s="41"/>
      <c r="I18" s="39"/>
    </row>
    <row r="19" spans="1:11" s="2" customFormat="1" ht="12.75" x14ac:dyDescent="0.2">
      <c r="A19" s="3"/>
      <c r="B19" s="43"/>
      <c r="C19" s="47"/>
      <c r="D19" s="29"/>
      <c r="E19" s="37"/>
      <c r="F19" s="37"/>
      <c r="G19" s="37"/>
      <c r="H19" s="41"/>
      <c r="I19" s="39"/>
    </row>
    <row r="20" spans="1:11" s="2" customFormat="1" ht="12.75" x14ac:dyDescent="0.2">
      <c r="A20" s="1"/>
      <c r="B20" s="44"/>
      <c r="C20" s="48"/>
      <c r="D20" s="36"/>
      <c r="E20" s="37"/>
      <c r="F20" s="37"/>
      <c r="G20" s="37"/>
      <c r="H20" s="41"/>
      <c r="I20" s="40"/>
      <c r="J20" s="12"/>
      <c r="K20" s="12"/>
    </row>
    <row r="21" spans="1:11" s="2" customFormat="1" ht="28.5" customHeight="1" thickBot="1" x14ac:dyDescent="0.25">
      <c r="A21" s="5" t="s">
        <v>14</v>
      </c>
      <c r="B21" s="42">
        <v>25</v>
      </c>
      <c r="C21" s="28">
        <v>10031.67</v>
      </c>
      <c r="D21" s="28">
        <v>1349.68</v>
      </c>
      <c r="E21" s="37">
        <f>+SUM(C21:D25)</f>
        <v>11381.35</v>
      </c>
      <c r="F21" s="37">
        <f>+D21</f>
        <v>1349.68</v>
      </c>
      <c r="G21" s="37">
        <v>1349.68</v>
      </c>
      <c r="H21" s="37">
        <f>E21-G21-0.01</f>
        <v>10031.66</v>
      </c>
      <c r="I21" s="49"/>
      <c r="J21" s="34"/>
      <c r="K21" s="35"/>
    </row>
    <row r="22" spans="1:11" s="2" customFormat="1" ht="13.5" thickTop="1" x14ac:dyDescent="0.2">
      <c r="A22" s="3"/>
      <c r="B22" s="43"/>
      <c r="C22" s="29"/>
      <c r="D22" s="29"/>
      <c r="E22" s="37"/>
      <c r="F22" s="37"/>
      <c r="G22" s="37"/>
      <c r="H22" s="37"/>
      <c r="I22" s="50"/>
      <c r="J22" s="34"/>
      <c r="K22" s="35"/>
    </row>
    <row r="23" spans="1:11" s="2" customFormat="1" ht="25.5" x14ac:dyDescent="0.2">
      <c r="A23" s="4" t="s">
        <v>12</v>
      </c>
      <c r="B23" s="43"/>
      <c r="C23" s="29"/>
      <c r="D23" s="29"/>
      <c r="E23" s="37"/>
      <c r="F23" s="37"/>
      <c r="G23" s="37"/>
      <c r="H23" s="37"/>
      <c r="I23" s="50"/>
      <c r="J23" s="34"/>
      <c r="K23" s="35"/>
    </row>
    <row r="24" spans="1:11" s="2" customFormat="1" ht="12.75" x14ac:dyDescent="0.2">
      <c r="A24" s="3"/>
      <c r="B24" s="43"/>
      <c r="C24" s="29"/>
      <c r="D24" s="29"/>
      <c r="E24" s="37"/>
      <c r="F24" s="37"/>
      <c r="G24" s="37"/>
      <c r="H24" s="37"/>
      <c r="I24" s="50"/>
      <c r="J24" s="34"/>
      <c r="K24" s="35"/>
    </row>
    <row r="25" spans="1:11" s="2" customFormat="1" ht="12.75" x14ac:dyDescent="0.2">
      <c r="A25" s="1"/>
      <c r="B25" s="44"/>
      <c r="C25" s="36"/>
      <c r="D25" s="36"/>
      <c r="E25" s="37"/>
      <c r="F25" s="37"/>
      <c r="G25" s="37"/>
      <c r="H25" s="37"/>
      <c r="I25" s="51"/>
      <c r="J25" s="34"/>
      <c r="K25" s="35"/>
    </row>
    <row r="26" spans="1:11" s="2" customFormat="1" ht="28.5" customHeight="1" thickBot="1" x14ac:dyDescent="0.25">
      <c r="A26" s="5" t="s">
        <v>11</v>
      </c>
      <c r="B26" s="42">
        <v>25</v>
      </c>
      <c r="C26" s="46">
        <v>11338.33</v>
      </c>
      <c r="D26" s="28">
        <v>1865.14</v>
      </c>
      <c r="E26" s="29">
        <f>+SUM(C26:D30)</f>
        <v>13203.47</v>
      </c>
      <c r="F26" s="29">
        <f>+D26</f>
        <v>1865.14</v>
      </c>
      <c r="G26" s="29">
        <v>1865.14</v>
      </c>
      <c r="H26" s="53">
        <f>E26-G26-0.01</f>
        <v>11338.32</v>
      </c>
      <c r="I26" s="52"/>
    </row>
    <row r="27" spans="1:11" s="2" customFormat="1" ht="13.5" thickTop="1" x14ac:dyDescent="0.2">
      <c r="A27" s="3"/>
      <c r="B27" s="43"/>
      <c r="C27" s="47"/>
      <c r="D27" s="29"/>
      <c r="E27" s="29"/>
      <c r="F27" s="29"/>
      <c r="G27" s="29"/>
      <c r="H27" s="53"/>
      <c r="I27" s="52"/>
    </row>
    <row r="28" spans="1:11" s="2" customFormat="1" ht="25.5" x14ac:dyDescent="0.2">
      <c r="A28" s="4" t="s">
        <v>13</v>
      </c>
      <c r="B28" s="43"/>
      <c r="C28" s="47"/>
      <c r="D28" s="29"/>
      <c r="E28" s="29"/>
      <c r="F28" s="29"/>
      <c r="G28" s="29"/>
      <c r="H28" s="53"/>
      <c r="I28" s="52"/>
    </row>
    <row r="29" spans="1:11" s="2" customFormat="1" ht="12.75" x14ac:dyDescent="0.2">
      <c r="A29" s="3"/>
      <c r="B29" s="43"/>
      <c r="C29" s="47"/>
      <c r="D29" s="29"/>
      <c r="E29" s="29"/>
      <c r="F29" s="29"/>
      <c r="G29" s="29"/>
      <c r="H29" s="53"/>
      <c r="I29" s="52"/>
    </row>
    <row r="30" spans="1:11" s="2" customFormat="1" ht="12.75" x14ac:dyDescent="0.2">
      <c r="A30" s="1"/>
      <c r="B30" s="44"/>
      <c r="C30" s="48"/>
      <c r="D30" s="36"/>
      <c r="E30" s="36"/>
      <c r="F30" s="36"/>
      <c r="G30" s="36"/>
      <c r="H30" s="54"/>
      <c r="I30" s="52"/>
    </row>
    <row r="31" spans="1:11" s="2" customFormat="1" ht="25.5" x14ac:dyDescent="0.2">
      <c r="A31" s="14" t="s">
        <v>15</v>
      </c>
      <c r="B31" s="42">
        <v>25</v>
      </c>
      <c r="C31" s="46">
        <v>29984.17</v>
      </c>
      <c r="D31" s="28">
        <v>6504.02</v>
      </c>
      <c r="E31" s="28">
        <f>SUM(C31:D34)</f>
        <v>36488.19</v>
      </c>
      <c r="F31" s="28">
        <f>+D31</f>
        <v>6504.02</v>
      </c>
      <c r="G31" s="28">
        <v>6504.02</v>
      </c>
      <c r="H31" s="28">
        <f>+SUM(E31-G31)</f>
        <v>29984.170000000002</v>
      </c>
      <c r="I31" s="32"/>
    </row>
    <row r="32" spans="1:11" s="2" customFormat="1" ht="38.25" x14ac:dyDescent="0.2">
      <c r="A32" s="4" t="s">
        <v>16</v>
      </c>
      <c r="B32" s="43"/>
      <c r="C32" s="47"/>
      <c r="D32" s="29"/>
      <c r="E32" s="29"/>
      <c r="F32" s="29"/>
      <c r="G32" s="29"/>
      <c r="H32" s="29"/>
      <c r="I32" s="32"/>
    </row>
    <row r="33" spans="1:9" s="2" customFormat="1" ht="15" customHeight="1" x14ac:dyDescent="0.2">
      <c r="A33" s="3"/>
      <c r="B33" s="43"/>
      <c r="C33" s="47"/>
      <c r="D33" s="29"/>
      <c r="E33" s="29"/>
      <c r="F33" s="29"/>
      <c r="G33" s="29"/>
      <c r="H33" s="29"/>
      <c r="I33" s="32"/>
    </row>
    <row r="34" spans="1:9" s="2" customFormat="1" ht="15" customHeight="1" x14ac:dyDescent="0.2">
      <c r="A34" s="1"/>
      <c r="B34" s="43"/>
      <c r="C34" s="47"/>
      <c r="D34" s="29"/>
      <c r="E34" s="29"/>
      <c r="F34" s="29"/>
      <c r="G34" s="29"/>
      <c r="H34" s="29"/>
      <c r="I34" s="55"/>
    </row>
    <row r="35" spans="1:9" s="2" customFormat="1" ht="27" customHeight="1" x14ac:dyDescent="0.2">
      <c r="A35" s="14" t="s">
        <v>19</v>
      </c>
      <c r="B35" s="42">
        <v>4.16</v>
      </c>
      <c r="C35" s="46">
        <v>1889.72</v>
      </c>
      <c r="D35" s="28">
        <v>0</v>
      </c>
      <c r="E35" s="28">
        <f>SUM(C35:D38)</f>
        <v>1889.72</v>
      </c>
      <c r="F35" s="28">
        <f>+D35</f>
        <v>0</v>
      </c>
      <c r="G35" s="28">
        <v>0</v>
      </c>
      <c r="H35" s="28">
        <f>+SUM(E35-G35)</f>
        <v>1889.72</v>
      </c>
      <c r="I35" s="31"/>
    </row>
    <row r="36" spans="1:9" ht="23.45" customHeight="1" x14ac:dyDescent="0.25">
      <c r="A36" s="4" t="s">
        <v>13</v>
      </c>
      <c r="B36" s="43"/>
      <c r="C36" s="47"/>
      <c r="D36" s="29"/>
      <c r="E36" s="29"/>
      <c r="F36" s="29"/>
      <c r="G36" s="29"/>
      <c r="H36" s="29"/>
      <c r="I36" s="32"/>
    </row>
    <row r="37" spans="1:9" x14ac:dyDescent="0.25">
      <c r="A37" s="3"/>
      <c r="B37" s="43"/>
      <c r="C37" s="47"/>
      <c r="D37" s="29"/>
      <c r="E37" s="29"/>
      <c r="F37" s="29"/>
      <c r="G37" s="29"/>
      <c r="H37" s="29"/>
      <c r="I37" s="32"/>
    </row>
    <row r="38" spans="1:9" ht="26.45" customHeight="1" x14ac:dyDescent="0.25">
      <c r="A38" s="1"/>
      <c r="B38" s="43"/>
      <c r="C38" s="47"/>
      <c r="D38" s="29"/>
      <c r="E38" s="36"/>
      <c r="F38" s="36"/>
      <c r="G38" s="36"/>
      <c r="H38" s="36"/>
      <c r="I38" s="55"/>
    </row>
    <row r="39" spans="1:9" s="2" customFormat="1" ht="27" customHeight="1" x14ac:dyDescent="0.2">
      <c r="A39" s="14" t="s">
        <v>20</v>
      </c>
      <c r="B39" s="42">
        <v>4.16</v>
      </c>
      <c r="C39" s="46">
        <v>3573.47</v>
      </c>
      <c r="D39" s="28">
        <v>227.45</v>
      </c>
      <c r="E39" s="28">
        <f>SUM(C39:D42)</f>
        <v>3800.9199999999996</v>
      </c>
      <c r="F39" s="28">
        <f>+D39</f>
        <v>227.45</v>
      </c>
      <c r="G39" s="28">
        <v>227.45</v>
      </c>
      <c r="H39" s="28">
        <f>+SUM(E39-G39)</f>
        <v>3573.47</v>
      </c>
      <c r="I39" s="31"/>
    </row>
    <row r="40" spans="1:9" ht="23.45" customHeight="1" x14ac:dyDescent="0.25">
      <c r="A40" s="4" t="s">
        <v>17</v>
      </c>
      <c r="B40" s="43"/>
      <c r="C40" s="47"/>
      <c r="D40" s="29"/>
      <c r="E40" s="29"/>
      <c r="F40" s="29"/>
      <c r="G40" s="29"/>
      <c r="H40" s="29"/>
      <c r="I40" s="32"/>
    </row>
    <row r="41" spans="1:9" x14ac:dyDescent="0.25">
      <c r="A41" s="3"/>
      <c r="B41" s="43"/>
      <c r="C41" s="47"/>
      <c r="D41" s="29"/>
      <c r="E41" s="29"/>
      <c r="F41" s="29"/>
      <c r="G41" s="29"/>
      <c r="H41" s="29"/>
      <c r="I41" s="32"/>
    </row>
    <row r="42" spans="1:9" ht="26.45" customHeight="1" thickBot="1" x14ac:dyDescent="0.3">
      <c r="A42" s="15"/>
      <c r="B42" s="56"/>
      <c r="C42" s="57"/>
      <c r="D42" s="30"/>
      <c r="E42" s="30"/>
      <c r="F42" s="30"/>
      <c r="G42" s="30"/>
      <c r="H42" s="30"/>
      <c r="I42" s="33"/>
    </row>
    <row r="43" spans="1:9" ht="17.45" customHeight="1" thickBot="1" x14ac:dyDescent="0.3">
      <c r="A43" s="21" t="s">
        <v>9</v>
      </c>
      <c r="B43" s="22"/>
      <c r="C43" s="24">
        <f>SUM(C6:C42)</f>
        <v>150699.58000000002</v>
      </c>
      <c r="D43" s="25">
        <f t="shared" ref="D43:H43" si="0">SUM(D6:D42)</f>
        <v>34243.619999999995</v>
      </c>
      <c r="E43" s="25">
        <f t="shared" si="0"/>
        <v>184943.2</v>
      </c>
      <c r="F43" s="25">
        <f t="shared" si="0"/>
        <v>34243.619999999995</v>
      </c>
      <c r="G43" s="25">
        <f t="shared" si="0"/>
        <v>34243.619999999995</v>
      </c>
      <c r="H43" s="26">
        <f t="shared" si="0"/>
        <v>150699.55000000002</v>
      </c>
      <c r="I43" s="6"/>
    </row>
    <row r="46" spans="1:9" x14ac:dyDescent="0.25">
      <c r="C46" s="27"/>
      <c r="D46" s="27"/>
      <c r="E46" s="27"/>
      <c r="F46" s="27"/>
      <c r="H46" s="27"/>
      <c r="I46" s="27"/>
    </row>
    <row r="47" spans="1:9" x14ac:dyDescent="0.25">
      <c r="C47" s="27"/>
      <c r="D47" s="27"/>
      <c r="E47" s="27"/>
      <c r="F47" s="27"/>
      <c r="H47" s="27"/>
      <c r="I47" s="27"/>
    </row>
    <row r="50" spans="4:4" x14ac:dyDescent="0.25">
      <c r="D50" s="23"/>
    </row>
  </sheetData>
  <sheetProtection selectLockedCells="1" selectUnlockedCells="1"/>
  <mergeCells count="72">
    <mergeCell ref="B31:B34"/>
    <mergeCell ref="C31:C34"/>
    <mergeCell ref="D31:D34"/>
    <mergeCell ref="E31:E34"/>
    <mergeCell ref="G39:G42"/>
    <mergeCell ref="B39:B42"/>
    <mergeCell ref="C39:C42"/>
    <mergeCell ref="D39:D42"/>
    <mergeCell ref="E39:E42"/>
    <mergeCell ref="B35:B38"/>
    <mergeCell ref="C47:F47"/>
    <mergeCell ref="C46:F46"/>
    <mergeCell ref="F31:F34"/>
    <mergeCell ref="F35:F38"/>
    <mergeCell ref="F39:F42"/>
    <mergeCell ref="C35:C38"/>
    <mergeCell ref="D35:D38"/>
    <mergeCell ref="E35:E38"/>
    <mergeCell ref="G35:G38"/>
    <mergeCell ref="H35:H38"/>
    <mergeCell ref="I35:I38"/>
    <mergeCell ref="I31:I34"/>
    <mergeCell ref="G31:G34"/>
    <mergeCell ref="H31:H34"/>
    <mergeCell ref="I6:I10"/>
    <mergeCell ref="H6:H10"/>
    <mergeCell ref="G6:G10"/>
    <mergeCell ref="I26:I30"/>
    <mergeCell ref="H26:H30"/>
    <mergeCell ref="C11:C15"/>
    <mergeCell ref="C6:C10"/>
    <mergeCell ref="C16:C20"/>
    <mergeCell ref="D21:D25"/>
    <mergeCell ref="F21:F25"/>
    <mergeCell ref="E16:E20"/>
    <mergeCell ref="E21:E25"/>
    <mergeCell ref="B21:B25"/>
    <mergeCell ref="C21:C25"/>
    <mergeCell ref="B26:B30"/>
    <mergeCell ref="A1:I1"/>
    <mergeCell ref="A2:I2"/>
    <mergeCell ref="B6:B10"/>
    <mergeCell ref="B11:B15"/>
    <mergeCell ref="B16:B20"/>
    <mergeCell ref="D11:D15"/>
    <mergeCell ref="E11:E15"/>
    <mergeCell ref="F11:F15"/>
    <mergeCell ref="G11:G15"/>
    <mergeCell ref="H11:H15"/>
    <mergeCell ref="I11:I15"/>
    <mergeCell ref="C26:C30"/>
    <mergeCell ref="D26:D30"/>
    <mergeCell ref="K21:K25"/>
    <mergeCell ref="D6:D10"/>
    <mergeCell ref="D16:D20"/>
    <mergeCell ref="F16:F20"/>
    <mergeCell ref="F6:F10"/>
    <mergeCell ref="E6:E10"/>
    <mergeCell ref="G26:G30"/>
    <mergeCell ref="F26:F30"/>
    <mergeCell ref="E26:E30"/>
    <mergeCell ref="G16:G20"/>
    <mergeCell ref="G21:G25"/>
    <mergeCell ref="I16:I20"/>
    <mergeCell ref="H16:H20"/>
    <mergeCell ref="H21:H25"/>
    <mergeCell ref="I21:I25"/>
    <mergeCell ref="H46:I46"/>
    <mergeCell ref="H39:H42"/>
    <mergeCell ref="I39:I42"/>
    <mergeCell ref="H47:I47"/>
    <mergeCell ref="J21:J25"/>
  </mergeCells>
  <printOptions horizontalCentered="1" verticalCentered="1"/>
  <pageMargins left="0.59055118110236227" right="0.59055118110236227" top="0.59055118110236227" bottom="0.78740157480314965" header="0.51181102362204722" footer="0.51181102362204722"/>
  <pageSetup scale="8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Ag1erSem21</vt:lpstr>
      <vt:lpstr>Ag1erSem21!Área_de_impresión</vt:lpstr>
      <vt:lpstr>Ag1erSem21!Títulos_a_imprimir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Agencia De energía</cp:lastModifiedBy>
  <cp:lastPrinted>2021-03-26T17:21:24Z</cp:lastPrinted>
  <dcterms:created xsi:type="dcterms:W3CDTF">2016-07-28T22:37:59Z</dcterms:created>
  <dcterms:modified xsi:type="dcterms:W3CDTF">2021-04-12T18:22:29Z</dcterms:modified>
</cp:coreProperties>
</file>