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DIC--2014" sheetId="10" r:id="rId1"/>
  </sheets>
  <calcPr calcId="152511"/>
</workbook>
</file>

<file path=xl/calcChain.xml><?xml version="1.0" encoding="utf-8"?>
<calcChain xmlns="http://schemas.openxmlformats.org/spreadsheetml/2006/main">
  <c r="CE9" i="10" l="1"/>
  <c r="CE10" i="10"/>
  <c r="CE11" i="10"/>
  <c r="CE12" i="10"/>
  <c r="CE13" i="10"/>
  <c r="CE14" i="10"/>
  <c r="CE15" i="10"/>
  <c r="CE16" i="10"/>
  <c r="CE17" i="10"/>
  <c r="CE18" i="10"/>
  <c r="CE19" i="10"/>
  <c r="CE20" i="10"/>
  <c r="CE8" i="10"/>
  <c r="CE22" i="10" s="1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8" i="10"/>
  <c r="CA9" i="10"/>
  <c r="CA22" i="10" s="1"/>
  <c r="CA10" i="10"/>
  <c r="CA11" i="10"/>
  <c r="CA12" i="10"/>
  <c r="CA13" i="10"/>
  <c r="CA14" i="10"/>
  <c r="CA15" i="10"/>
  <c r="CA16" i="10"/>
  <c r="CA17" i="10"/>
  <c r="CA18" i="10"/>
  <c r="CA19" i="10"/>
  <c r="CA20" i="10"/>
  <c r="CA8" i="10"/>
  <c r="BW22" i="10"/>
  <c r="BX22" i="10"/>
  <c r="BY22" i="10"/>
  <c r="BZ22" i="10"/>
  <c r="CB22" i="10"/>
  <c r="CC22" i="10"/>
  <c r="CD22" i="10"/>
  <c r="BJ22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8" i="10"/>
  <c r="BQ9" i="10"/>
  <c r="BQ22" i="10" s="1"/>
  <c r="BQ10" i="10"/>
  <c r="BQ11" i="10"/>
  <c r="BQ12" i="10"/>
  <c r="BQ13" i="10"/>
  <c r="BQ14" i="10"/>
  <c r="BQ15" i="10"/>
  <c r="BQ16" i="10"/>
  <c r="BQ17" i="10"/>
  <c r="BQ18" i="10"/>
  <c r="BQ19" i="10"/>
  <c r="BQ20" i="10"/>
  <c r="BQ8" i="10"/>
  <c r="BP22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8" i="10"/>
  <c r="BM22" i="10"/>
  <c r="BO22" i="10"/>
  <c r="BR22" i="10"/>
  <c r="BS22" i="10"/>
  <c r="BT22" i="10"/>
  <c r="BV22" i="10"/>
  <c r="BL22" i="10"/>
  <c r="BU22" i="10" l="1"/>
  <c r="BN22" i="10"/>
  <c r="BL9" i="10"/>
  <c r="BL10" i="10"/>
  <c r="BK22" i="10" l="1"/>
  <c r="BH22" i="10"/>
  <c r="BF22" i="10"/>
  <c r="BD22" i="10"/>
  <c r="BB22" i="10"/>
  <c r="AX22" i="10" l="1"/>
  <c r="AZ22" i="10"/>
  <c r="AS20" i="10" l="1"/>
  <c r="AU20" i="10" s="1"/>
  <c r="AW20" i="10" s="1"/>
  <c r="AY20" i="10" s="1"/>
  <c r="BA20" i="10" s="1"/>
  <c r="BC20" i="10" s="1"/>
  <c r="BE20" i="10" s="1"/>
  <c r="BG20" i="10" s="1"/>
  <c r="BI20" i="10" s="1"/>
  <c r="AN22" i="10"/>
  <c r="AP22" i="10"/>
  <c r="AR22" i="10"/>
  <c r="AT22" i="10"/>
  <c r="AL22" i="10"/>
  <c r="AV22" i="10" l="1"/>
  <c r="AJ22" i="10"/>
  <c r="AH22" i="10"/>
  <c r="AI21" i="10"/>
  <c r="AF22" i="10" l="1"/>
  <c r="V19" i="10" l="1"/>
  <c r="AD22" i="10" l="1"/>
  <c r="AB22" i="10"/>
  <c r="Z22" i="10"/>
  <c r="X22" i="10"/>
  <c r="V22" i="10"/>
  <c r="T22" i="10"/>
  <c r="R22" i="10"/>
  <c r="P22" i="10"/>
  <c r="N22" i="10"/>
  <c r="L22" i="10"/>
  <c r="K22" i="10"/>
  <c r="I22" i="10"/>
  <c r="H22" i="10"/>
  <c r="D22" i="10"/>
  <c r="U21" i="10"/>
  <c r="W21" i="10" s="1"/>
  <c r="Y21" i="10" s="1"/>
  <c r="AA21" i="10" s="1"/>
  <c r="Q20" i="10"/>
  <c r="S20" i="10" s="1"/>
  <c r="U20" i="10" s="1"/>
  <c r="W20" i="10" s="1"/>
  <c r="Y20" i="10" s="1"/>
  <c r="AA20" i="10" s="1"/>
  <c r="AC20" i="10" s="1"/>
  <c r="AE20" i="10" s="1"/>
  <c r="AG20" i="10" s="1"/>
  <c r="AI20" i="10" s="1"/>
  <c r="AK20" i="10" s="1"/>
  <c r="AM20" i="10" s="1"/>
  <c r="J19" i="10"/>
  <c r="M19" i="10" s="1"/>
  <c r="O19" i="10" s="1"/>
  <c r="Q19" i="10" s="1"/>
  <c r="S19" i="10" s="1"/>
  <c r="U19" i="10" s="1"/>
  <c r="W19" i="10" s="1"/>
  <c r="Y19" i="10" s="1"/>
  <c r="AA19" i="10" s="1"/>
  <c r="AC19" i="10" s="1"/>
  <c r="AE19" i="10" s="1"/>
  <c r="AG19" i="10" s="1"/>
  <c r="AI19" i="10" s="1"/>
  <c r="AK19" i="10" s="1"/>
  <c r="AM19" i="10" s="1"/>
  <c r="AO19" i="10" s="1"/>
  <c r="AQ19" i="10" s="1"/>
  <c r="AS19" i="10" s="1"/>
  <c r="AU19" i="10" s="1"/>
  <c r="AW19" i="10" s="1"/>
  <c r="AY19" i="10" s="1"/>
  <c r="BA19" i="10" s="1"/>
  <c r="BC19" i="10" s="1"/>
  <c r="BE19" i="10" s="1"/>
  <c r="BG19" i="10" s="1"/>
  <c r="BI19" i="10" s="1"/>
  <c r="BL19" i="10" s="1"/>
  <c r="Q18" i="10"/>
  <c r="S18" i="10" s="1"/>
  <c r="U18" i="10" s="1"/>
  <c r="W18" i="10" s="1"/>
  <c r="Y18" i="10" s="1"/>
  <c r="AA18" i="10" s="1"/>
  <c r="AC18" i="10" s="1"/>
  <c r="AE18" i="10" s="1"/>
  <c r="AG18" i="10" s="1"/>
  <c r="AI18" i="10" s="1"/>
  <c r="AK18" i="10" s="1"/>
  <c r="AM18" i="10" s="1"/>
  <c r="AO18" i="10" s="1"/>
  <c r="AQ18" i="10" s="1"/>
  <c r="AS18" i="10" s="1"/>
  <c r="AU18" i="10" s="1"/>
  <c r="AW18" i="10" s="1"/>
  <c r="AY18" i="10" s="1"/>
  <c r="BA18" i="10" s="1"/>
  <c r="BC18" i="10" s="1"/>
  <c r="BE18" i="10" s="1"/>
  <c r="BG18" i="10" s="1"/>
  <c r="BI18" i="10" s="1"/>
  <c r="BL18" i="10" s="1"/>
  <c r="J17" i="10"/>
  <c r="M17" i="10" s="1"/>
  <c r="O17" i="10" s="1"/>
  <c r="Q17" i="10" s="1"/>
  <c r="S17" i="10" s="1"/>
  <c r="U17" i="10" s="1"/>
  <c r="W17" i="10" s="1"/>
  <c r="Y17" i="10" s="1"/>
  <c r="AA17" i="10" s="1"/>
  <c r="AC17" i="10" s="1"/>
  <c r="AE17" i="10" s="1"/>
  <c r="AG17" i="10" s="1"/>
  <c r="AI17" i="10" s="1"/>
  <c r="AK17" i="10" s="1"/>
  <c r="AM17" i="10" s="1"/>
  <c r="AO17" i="10" s="1"/>
  <c r="AQ17" i="10" s="1"/>
  <c r="AS17" i="10" s="1"/>
  <c r="AU17" i="10" s="1"/>
  <c r="AW17" i="10" s="1"/>
  <c r="AY17" i="10" s="1"/>
  <c r="BA17" i="10" s="1"/>
  <c r="BC17" i="10" s="1"/>
  <c r="BE17" i="10" s="1"/>
  <c r="BG17" i="10" s="1"/>
  <c r="BI17" i="10" s="1"/>
  <c r="BL17" i="10" s="1"/>
  <c r="Q16" i="10"/>
  <c r="S16" i="10" s="1"/>
  <c r="U16" i="10" s="1"/>
  <c r="W16" i="10" s="1"/>
  <c r="Y16" i="10" s="1"/>
  <c r="AA16" i="10" s="1"/>
  <c r="AC16" i="10" s="1"/>
  <c r="AE16" i="10" s="1"/>
  <c r="AG16" i="10" s="1"/>
  <c r="AI16" i="10" s="1"/>
  <c r="AK16" i="10" s="1"/>
  <c r="AM16" i="10" s="1"/>
  <c r="AO16" i="10" s="1"/>
  <c r="AQ16" i="10" s="1"/>
  <c r="AS16" i="10" s="1"/>
  <c r="AU16" i="10" s="1"/>
  <c r="AW16" i="10" s="1"/>
  <c r="AY16" i="10" s="1"/>
  <c r="BA16" i="10" s="1"/>
  <c r="BC16" i="10" s="1"/>
  <c r="BE16" i="10" s="1"/>
  <c r="BG16" i="10" s="1"/>
  <c r="BI16" i="10" s="1"/>
  <c r="BL16" i="10" s="1"/>
  <c r="S15" i="10"/>
  <c r="U15" i="10" s="1"/>
  <c r="W15" i="10" s="1"/>
  <c r="Y15" i="10" s="1"/>
  <c r="AA15" i="10" s="1"/>
  <c r="AC15" i="10" s="1"/>
  <c r="AE15" i="10" s="1"/>
  <c r="AG15" i="10" s="1"/>
  <c r="AI15" i="10" s="1"/>
  <c r="AK15" i="10" s="1"/>
  <c r="AM15" i="10" s="1"/>
  <c r="AO15" i="10" s="1"/>
  <c r="AQ15" i="10" s="1"/>
  <c r="AS15" i="10" s="1"/>
  <c r="AU15" i="10" s="1"/>
  <c r="AW15" i="10" s="1"/>
  <c r="AY15" i="10" s="1"/>
  <c r="BA15" i="10" s="1"/>
  <c r="BC15" i="10" s="1"/>
  <c r="BE15" i="10" s="1"/>
  <c r="BG15" i="10" s="1"/>
  <c r="BI15" i="10" s="1"/>
  <c r="BL15" i="10" s="1"/>
  <c r="Q15" i="10"/>
  <c r="J14" i="10"/>
  <c r="M14" i="10" s="1"/>
  <c r="O14" i="10" s="1"/>
  <c r="Q14" i="10" s="1"/>
  <c r="S14" i="10" s="1"/>
  <c r="U14" i="10" s="1"/>
  <c r="W14" i="10" s="1"/>
  <c r="Y14" i="10" s="1"/>
  <c r="AA14" i="10" s="1"/>
  <c r="AC14" i="10" s="1"/>
  <c r="AE14" i="10" s="1"/>
  <c r="AG14" i="10" s="1"/>
  <c r="AI14" i="10" s="1"/>
  <c r="AK14" i="10" s="1"/>
  <c r="AM14" i="10" s="1"/>
  <c r="AO14" i="10" s="1"/>
  <c r="AQ14" i="10" s="1"/>
  <c r="AS14" i="10" s="1"/>
  <c r="AU14" i="10" s="1"/>
  <c r="AW14" i="10" s="1"/>
  <c r="AY14" i="10" s="1"/>
  <c r="BA14" i="10" s="1"/>
  <c r="BC14" i="10" s="1"/>
  <c r="Q13" i="10"/>
  <c r="S13" i="10" s="1"/>
  <c r="U13" i="10" s="1"/>
  <c r="W13" i="10" s="1"/>
  <c r="Y13" i="10" s="1"/>
  <c r="AA13" i="10" s="1"/>
  <c r="AC13" i="10" s="1"/>
  <c r="AE13" i="10" s="1"/>
  <c r="AG13" i="10" s="1"/>
  <c r="AI13" i="10" s="1"/>
  <c r="AK13" i="10" s="1"/>
  <c r="AM13" i="10" s="1"/>
  <c r="AO13" i="10" s="1"/>
  <c r="AQ13" i="10" s="1"/>
  <c r="AS13" i="10" s="1"/>
  <c r="AU13" i="10" s="1"/>
  <c r="AW13" i="10" s="1"/>
  <c r="AY13" i="10" s="1"/>
  <c r="BA13" i="10" s="1"/>
  <c r="BC13" i="10" s="1"/>
  <c r="BE13" i="10" s="1"/>
  <c r="BG13" i="10" s="1"/>
  <c r="BI13" i="10" s="1"/>
  <c r="BL13" i="10" s="1"/>
  <c r="J12" i="10"/>
  <c r="M12" i="10" s="1"/>
  <c r="O12" i="10" s="1"/>
  <c r="Q12" i="10" s="1"/>
  <c r="S12" i="10" s="1"/>
  <c r="U12" i="10" s="1"/>
  <c r="W12" i="10" s="1"/>
  <c r="Y12" i="10" s="1"/>
  <c r="AA12" i="10" s="1"/>
  <c r="AC12" i="10" s="1"/>
  <c r="AE12" i="10" s="1"/>
  <c r="AG12" i="10" s="1"/>
  <c r="AI12" i="10" s="1"/>
  <c r="AK12" i="10" s="1"/>
  <c r="AM12" i="10" s="1"/>
  <c r="AO12" i="10" s="1"/>
  <c r="AQ12" i="10" s="1"/>
  <c r="AS12" i="10" s="1"/>
  <c r="AU12" i="10" s="1"/>
  <c r="AW12" i="10" s="1"/>
  <c r="AY12" i="10" s="1"/>
  <c r="BA12" i="10" s="1"/>
  <c r="BC12" i="10" s="1"/>
  <c r="BE12" i="10" s="1"/>
  <c r="BG12" i="10" s="1"/>
  <c r="BI12" i="10" s="1"/>
  <c r="BL12" i="10" s="1"/>
  <c r="S11" i="10"/>
  <c r="U11" i="10" s="1"/>
  <c r="W11" i="10" s="1"/>
  <c r="Y11" i="10" s="1"/>
  <c r="AA11" i="10" s="1"/>
  <c r="AC11" i="10" s="1"/>
  <c r="AE11" i="10" s="1"/>
  <c r="AG11" i="10" s="1"/>
  <c r="AI11" i="10" s="1"/>
  <c r="AK11" i="10" s="1"/>
  <c r="AM11" i="10" s="1"/>
  <c r="AO11" i="10" s="1"/>
  <c r="AQ11" i="10" s="1"/>
  <c r="AS11" i="10" s="1"/>
  <c r="AU11" i="10" s="1"/>
  <c r="AW11" i="10" s="1"/>
  <c r="AY11" i="10" s="1"/>
  <c r="BA11" i="10" s="1"/>
  <c r="BC11" i="10" s="1"/>
  <c r="BE11" i="10" s="1"/>
  <c r="BG11" i="10" s="1"/>
  <c r="BI11" i="10" s="1"/>
  <c r="BL11" i="10" s="1"/>
  <c r="Q11" i="10"/>
  <c r="J8" i="10"/>
  <c r="M8" i="10" s="1"/>
  <c r="BE14" i="10" l="1"/>
  <c r="M22" i="10"/>
  <c r="O8" i="10"/>
  <c r="J22" i="10"/>
  <c r="BG14" i="10" l="1"/>
  <c r="O22" i="10"/>
  <c r="Q8" i="10"/>
  <c r="BI14" i="10" l="1"/>
  <c r="Q22" i="10"/>
  <c r="S8" i="10"/>
  <c r="BL14" i="10" l="1"/>
  <c r="S22" i="10"/>
  <c r="U8" i="10"/>
  <c r="U22" i="10" l="1"/>
  <c r="W8" i="10"/>
  <c r="W22" i="10" l="1"/>
  <c r="Y8" i="10"/>
  <c r="Y22" i="10" l="1"/>
  <c r="AA8" i="10"/>
  <c r="AA22" i="10" l="1"/>
  <c r="AC8" i="10"/>
  <c r="AC22" i="10" l="1"/>
  <c r="AE8" i="10"/>
  <c r="AG8" i="10" l="1"/>
  <c r="AI8" i="10" s="1"/>
  <c r="AK8" i="10" s="1"/>
  <c r="AM8" i="10" s="1"/>
  <c r="AE22" i="10"/>
  <c r="AO8" i="10" l="1"/>
  <c r="AM22" i="10"/>
  <c r="AG22" i="10"/>
  <c r="AQ8" i="10" l="1"/>
  <c r="AO22" i="10"/>
  <c r="AI22" i="10"/>
  <c r="AK22" i="10"/>
  <c r="AQ22" i="10" l="1"/>
  <c r="AS8" i="10"/>
  <c r="AS22" i="10" l="1"/>
  <c r="AU8" i="10"/>
  <c r="AW8" i="10" l="1"/>
  <c r="AU22" i="10"/>
  <c r="AW22" i="10" l="1"/>
  <c r="AY8" i="10"/>
  <c r="AY22" i="10" l="1"/>
  <c r="BA8" i="10"/>
  <c r="BA22" i="10" l="1"/>
  <c r="BC8" i="10"/>
  <c r="BE8" i="10" l="1"/>
  <c r="BC22" i="10"/>
  <c r="BG8" i="10" l="1"/>
  <c r="BE22" i="10"/>
  <c r="BI8" i="10" l="1"/>
  <c r="BG22" i="10"/>
  <c r="BL8" i="10" l="1"/>
  <c r="BI22" i="10"/>
</calcChain>
</file>

<file path=xl/sharedStrings.xml><?xml version="1.0" encoding="utf-8"?>
<sst xmlns="http://schemas.openxmlformats.org/spreadsheetml/2006/main" count="100" uniqueCount="92">
  <si>
    <t>MUNICIPIO DE ARENAL JAL</t>
  </si>
  <si>
    <t>ESTADO DE LA DEUDA PUBLICA</t>
  </si>
  <si>
    <t>MENS</t>
  </si>
  <si>
    <t>FECHA DE PRESTAMO</t>
  </si>
  <si>
    <t>IMPORTE  PRESTAMO</t>
  </si>
  <si>
    <t>FECHA DE VENCMTO</t>
  </si>
  <si>
    <t>ABONO AL CAPITAL</t>
  </si>
  <si>
    <t>NOMBRE</t>
  </si>
  <si>
    <t>BANOBRAS SNC</t>
  </si>
  <si>
    <t>BBVA BANCOMER SA</t>
  </si>
  <si>
    <t>BBVA BANCOMER SA (MAQ. PES)</t>
  </si>
  <si>
    <t>BANSI, SA</t>
  </si>
  <si>
    <t>T O T A L E S</t>
  </si>
  <si>
    <t>PAGO    NOV -12</t>
  </si>
  <si>
    <t>PAGO       DIC -12</t>
  </si>
  <si>
    <t>SALDO AL         31-OCT-12</t>
  </si>
  <si>
    <t>SALDO AL         31-DIC-12</t>
  </si>
  <si>
    <t>SALDO AL            30-SEP-12</t>
  </si>
  <si>
    <t>PAGO              OCT -12</t>
  </si>
  <si>
    <t>SALDO AL             30-NOV-12</t>
  </si>
  <si>
    <t>SALDO AL            31-DIC-11</t>
  </si>
  <si>
    <t>EMPRESTITOS DEL MES</t>
  </si>
  <si>
    <t>SALDO AL         28-FEB-13</t>
  </si>
  <si>
    <t>SALDO AL         31-MAR-13</t>
  </si>
  <si>
    <t>SALDO AL         30-ABR-13</t>
  </si>
  <si>
    <t>PAGO       MAY-13</t>
  </si>
  <si>
    <t>SALDO AL         31-MAY-13</t>
  </si>
  <si>
    <t>SALDO AL         30-JUN-13</t>
  </si>
  <si>
    <t>PAGO         ENE 13</t>
  </si>
  <si>
    <t>SALDO AL 31 ENE 13</t>
  </si>
  <si>
    <t>PAGO         FEB-13</t>
  </si>
  <si>
    <t>PAGO        MAR-13</t>
  </si>
  <si>
    <t>PAGO        ABR-13</t>
  </si>
  <si>
    <t>PAGO        JUN-13</t>
  </si>
  <si>
    <t>PAGO          JUL-13</t>
  </si>
  <si>
    <t>SALDO AL         31-JUL-13</t>
  </si>
  <si>
    <t>PAGO          AGO-13</t>
  </si>
  <si>
    <t>P.T.  CTA PUBLICA</t>
  </si>
  <si>
    <t>OK</t>
  </si>
  <si>
    <t>SALDO AL         31-AGO-13</t>
  </si>
  <si>
    <t>PAGO          SEP-13</t>
  </si>
  <si>
    <t>SALDO AL         30-SEP-13</t>
  </si>
  <si>
    <t>PAGO        OCT-13</t>
  </si>
  <si>
    <t>SALDO AL         31-OCT-13</t>
  </si>
  <si>
    <t>PAGO          NOV-13</t>
  </si>
  <si>
    <t>SALDO AL         30-NOV-13</t>
  </si>
  <si>
    <t>PAGO          DIC-13</t>
  </si>
  <si>
    <t>SALDO AL         30-DIC-13</t>
  </si>
  <si>
    <t>PAGO          ENE-14</t>
  </si>
  <si>
    <t>SALDO AL         31-ENE-14</t>
  </si>
  <si>
    <t>PAGO          FEB-14</t>
  </si>
  <si>
    <t>SALDO AL         28-FEB-14</t>
  </si>
  <si>
    <t>PAGO          MAR-14</t>
  </si>
  <si>
    <t>SALDO AL         31-MAR-14</t>
  </si>
  <si>
    <t>PAGO          ABR-13</t>
  </si>
  <si>
    <t>SALDO AL         30-ABR-14</t>
  </si>
  <si>
    <t>PAGO          MAY-14</t>
  </si>
  <si>
    <t>SALDO AL         31-MAY-14</t>
  </si>
  <si>
    <t>PAGO          JUN-14</t>
  </si>
  <si>
    <t>SALDO AL         30-JUN-14</t>
  </si>
  <si>
    <t>PAGO          JUL-14</t>
  </si>
  <si>
    <t>SALDO AL         31-JUL-14</t>
  </si>
  <si>
    <t>PAGO          AGO-14</t>
  </si>
  <si>
    <t>SALDO AL         31-AGO-14</t>
  </si>
  <si>
    <t>SALDO AL         30-SEP-14</t>
  </si>
  <si>
    <t>PAGO          OCT-14</t>
  </si>
  <si>
    <t>SALDO AL         31-OCT-14</t>
  </si>
  <si>
    <t>PAGO          NOV-14</t>
  </si>
  <si>
    <t>SALDO AL         30-NOV-14</t>
  </si>
  <si>
    <t>SALDO AL         31-DIC-14</t>
  </si>
  <si>
    <t>EMPRESTITO   DIC-14</t>
  </si>
  <si>
    <t>PAGO                DIC-14</t>
  </si>
  <si>
    <t>PAGO                FEB-15</t>
  </si>
  <si>
    <t>PAGO                ENE-15</t>
  </si>
  <si>
    <t>SALDO AL         31-ENE-15</t>
  </si>
  <si>
    <t>EMPRESTITO   FEB-15</t>
  </si>
  <si>
    <t>SALDO AL         28-FEB-15</t>
  </si>
  <si>
    <t>PAGO                MAR-15</t>
  </si>
  <si>
    <t>SALDO AL         31-MAR-15</t>
  </si>
  <si>
    <t>PAGO                ABR-15</t>
  </si>
  <si>
    <t>SALDO AL         30-ABR-15</t>
  </si>
  <si>
    <t>PAGO                MAY-15</t>
  </si>
  <si>
    <t>PAGO                JUN-15</t>
  </si>
  <si>
    <t>SALDO AL         30-JUN-15</t>
  </si>
  <si>
    <t>SALDO AL         31-MAY-15</t>
  </si>
  <si>
    <t>PAGO                JUL-15</t>
  </si>
  <si>
    <t>SALDO AL         31-JUL-15</t>
  </si>
  <si>
    <t>PAGO                AGO-15</t>
  </si>
  <si>
    <t>SALDO AL         31-AGO-15</t>
  </si>
  <si>
    <t>PAGO                SEP-15</t>
  </si>
  <si>
    <t>SALDO AL         30-SEP-15</t>
  </si>
  <si>
    <t>EJERCICIO 2014  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</si>
</sst>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43" fontId="1" fillId="0" borderId="0" xfId="0" applyNumberFormat="1" applyFont="1" applyBorder="1"/>
    <xf numFmtId="43" fontId="1" fillId="0" borderId="3" xfId="0" applyNumberFormat="1" applyFont="1" applyBorder="1"/>
    <xf numFmtId="43" fontId="1" fillId="0" borderId="8" xfId="0" applyNumberFormat="1" applyFont="1" applyBorder="1"/>
    <xf numFmtId="43" fontId="1" fillId="0" borderId="7" xfId="0" applyNumberFormat="1" applyFont="1" applyBorder="1"/>
    <xf numFmtId="0" fontId="1" fillId="0" borderId="4" xfId="0" applyFont="1" applyBorder="1"/>
    <xf numFmtId="0" fontId="1" fillId="0" borderId="5" xfId="0" applyFont="1" applyBorder="1"/>
    <xf numFmtId="43" fontId="1" fillId="0" borderId="5" xfId="0" applyNumberFormat="1" applyFont="1" applyBorder="1"/>
    <xf numFmtId="43" fontId="1" fillId="0" borderId="6" xfId="0" applyNumberFormat="1" applyFont="1" applyBorder="1"/>
    <xf numFmtId="43" fontId="1" fillId="0" borderId="0" xfId="0" applyNumberFormat="1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5" fontId="1" fillId="0" borderId="13" xfId="0" applyNumberFormat="1" applyFont="1" applyBorder="1"/>
    <xf numFmtId="0" fontId="1" fillId="0" borderId="13" xfId="0" applyFont="1" applyBorder="1"/>
    <xf numFmtId="43" fontId="1" fillId="0" borderId="13" xfId="0" applyNumberFormat="1" applyFont="1" applyBorder="1"/>
    <xf numFmtId="43" fontId="1" fillId="0" borderId="14" xfId="0" applyNumberFormat="1" applyFont="1" applyBorder="1"/>
    <xf numFmtId="43" fontId="1" fillId="0" borderId="15" xfId="0" applyNumberFormat="1" applyFont="1" applyBorder="1"/>
    <xf numFmtId="43" fontId="1" fillId="0" borderId="16" xfId="0" applyNumberFormat="1" applyFont="1" applyBorder="1"/>
    <xf numFmtId="0" fontId="1" fillId="0" borderId="12" xfId="0" applyFont="1" applyBorder="1" applyAlignment="1">
      <alignment horizontal="center"/>
    </xf>
    <xf numFmtId="15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1" fillId="0" borderId="17" xfId="0" applyFont="1" applyBorder="1"/>
    <xf numFmtId="43" fontId="1" fillId="0" borderId="18" xfId="0" applyNumberFormat="1" applyFont="1" applyBorder="1"/>
    <xf numFmtId="43" fontId="1" fillId="0" borderId="19" xfId="0" applyNumberFormat="1" applyFont="1" applyBorder="1"/>
    <xf numFmtId="43" fontId="1" fillId="0" borderId="20" xfId="0" applyNumberFormat="1" applyFont="1" applyBorder="1"/>
    <xf numFmtId="43" fontId="1" fillId="0" borderId="21" xfId="0" applyNumberFormat="1" applyFont="1" applyBorder="1"/>
    <xf numFmtId="43" fontId="1" fillId="0" borderId="9" xfId="0" applyNumberFormat="1" applyFont="1" applyBorder="1"/>
    <xf numFmtId="43" fontId="1" fillId="0" borderId="10" xfId="0" applyNumberFormat="1" applyFont="1" applyBorder="1"/>
    <xf numFmtId="43" fontId="1" fillId="0" borderId="11" xfId="0" applyNumberFormat="1" applyFont="1" applyBorder="1"/>
    <xf numFmtId="43" fontId="1" fillId="0" borderId="12" xfId="0" applyNumberFormat="1" applyFont="1" applyBorder="1"/>
    <xf numFmtId="43" fontId="1" fillId="0" borderId="22" xfId="0" applyNumberFormat="1" applyFont="1" applyBorder="1"/>
    <xf numFmtId="43" fontId="1" fillId="0" borderId="23" xfId="0" applyNumberFormat="1" applyFont="1" applyBorder="1"/>
    <xf numFmtId="43" fontId="1" fillId="0" borderId="24" xfId="0" applyNumberFormat="1" applyFont="1" applyBorder="1"/>
    <xf numFmtId="43" fontId="1" fillId="0" borderId="4" xfId="0" applyNumberFormat="1" applyFont="1" applyBorder="1"/>
    <xf numFmtId="0" fontId="1" fillId="0" borderId="7" xfId="0" applyFont="1" applyBorder="1" applyAlignment="1">
      <alignment horizontal="center" wrapText="1"/>
    </xf>
    <xf numFmtId="43" fontId="1" fillId="0" borderId="26" xfId="0" applyNumberFormat="1" applyFont="1" applyBorder="1"/>
    <xf numFmtId="43" fontId="1" fillId="0" borderId="27" xfId="0" applyNumberFormat="1" applyFont="1" applyBorder="1"/>
    <xf numFmtId="43" fontId="1" fillId="0" borderId="28" xfId="0" applyNumberFormat="1" applyFont="1" applyBorder="1"/>
    <xf numFmtId="0" fontId="1" fillId="0" borderId="29" xfId="0" applyFont="1" applyBorder="1" applyAlignment="1">
      <alignment horizontal="center" wrapText="1"/>
    </xf>
    <xf numFmtId="43" fontId="1" fillId="0" borderId="30" xfId="0" applyNumberFormat="1" applyFont="1" applyBorder="1"/>
    <xf numFmtId="43" fontId="1" fillId="0" borderId="31" xfId="0" applyNumberFormat="1" applyFont="1" applyBorder="1"/>
    <xf numFmtId="43" fontId="1" fillId="0" borderId="32" xfId="0" applyNumberFormat="1" applyFont="1" applyBorder="1"/>
    <xf numFmtId="0" fontId="4" fillId="0" borderId="0" xfId="0" applyFont="1"/>
    <xf numFmtId="43" fontId="1" fillId="2" borderId="25" xfId="0" applyNumberFormat="1" applyFont="1" applyFill="1" applyBorder="1"/>
    <xf numFmtId="43" fontId="1" fillId="0" borderId="31" xfId="0" applyNumberFormat="1" applyFont="1" applyBorder="1" applyAlignment="1">
      <alignment horizontal="center"/>
    </xf>
    <xf numFmtId="43" fontId="1" fillId="2" borderId="7" xfId="0" applyNumberFormat="1" applyFont="1" applyFill="1" applyBorder="1"/>
    <xf numFmtId="43" fontId="1" fillId="0" borderId="0" xfId="0" applyNumberFormat="1" applyFont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33" xfId="0" applyNumberFormat="1" applyFont="1" applyBorder="1"/>
    <xf numFmtId="43" fontId="1" fillId="0" borderId="34" xfId="0" applyNumberFormat="1" applyFont="1" applyBorder="1"/>
    <xf numFmtId="43" fontId="1" fillId="0" borderId="35" xfId="0" applyNumberFormat="1" applyFont="1" applyBorder="1"/>
    <xf numFmtId="43" fontId="1" fillId="0" borderId="17" xfId="0" applyNumberFormat="1" applyFont="1" applyBorder="1"/>
    <xf numFmtId="43" fontId="1" fillId="0" borderId="36" xfId="0" applyNumberFormat="1" applyFont="1" applyBorder="1"/>
    <xf numFmtId="43" fontId="1" fillId="0" borderId="37" xfId="0" applyNumberFormat="1" applyFont="1" applyBorder="1"/>
    <xf numFmtId="43" fontId="1" fillId="0" borderId="38" xfId="0" applyNumberFormat="1" applyFont="1" applyBorder="1"/>
    <xf numFmtId="43" fontId="1" fillId="0" borderId="3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8"/>
  <sheetViews>
    <sheetView tabSelected="1" topLeftCell="BL1" workbookViewId="0">
      <selection activeCell="BQ17" sqref="BQ17"/>
    </sheetView>
  </sheetViews>
  <sheetFormatPr baseColWidth="10" defaultColWidth="9.140625" defaultRowHeight="15" x14ac:dyDescent="0.25"/>
  <cols>
    <col min="1" max="1" width="6.5703125" style="1" customWidth="1"/>
    <col min="2" max="2" width="11.28515625" style="1" customWidth="1"/>
    <col min="3" max="3" width="30.140625" style="1" bestFit="1" customWidth="1"/>
    <col min="4" max="4" width="14.140625" style="1" bestFit="1" customWidth="1"/>
    <col min="5" max="5" width="10.140625" style="1" bestFit="1" customWidth="1"/>
    <col min="6" max="6" width="11.5703125" style="1" bestFit="1" customWidth="1"/>
    <col min="7" max="7" width="13.140625" style="1" customWidth="1"/>
    <col min="8" max="8" width="14.140625" style="1" customWidth="1"/>
    <col min="9" max="9" width="11.5703125" style="1" customWidth="1"/>
    <col min="10" max="10" width="14.140625" style="1" customWidth="1"/>
    <col min="11" max="11" width="13.140625" style="1" customWidth="1"/>
    <col min="12" max="12" width="11.5703125" style="1" customWidth="1"/>
    <col min="13" max="13" width="14.140625" style="1" customWidth="1"/>
    <col min="14" max="14" width="11.5703125" style="1" customWidth="1"/>
    <col min="15" max="15" width="14.140625" style="1" customWidth="1"/>
    <col min="16" max="16" width="11.5703125" style="1" customWidth="1"/>
    <col min="17" max="17" width="14.140625" style="1" customWidth="1"/>
    <col min="18" max="18" width="11.5703125" style="1" customWidth="1"/>
    <col min="19" max="19" width="14.140625" style="1" customWidth="1"/>
    <col min="20" max="20" width="11.5703125" style="1" customWidth="1"/>
    <col min="21" max="21" width="14.140625" style="1" customWidth="1"/>
    <col min="22" max="22" width="11.5703125" style="1" customWidth="1"/>
    <col min="23" max="23" width="14.140625" style="1" customWidth="1"/>
    <col min="24" max="24" width="11.5703125" style="1" customWidth="1"/>
    <col min="25" max="25" width="14.140625" style="1" customWidth="1"/>
    <col min="26" max="26" width="11.5703125" style="1" customWidth="1"/>
    <col min="27" max="27" width="14.140625" style="1" customWidth="1"/>
    <col min="28" max="28" width="11.5703125" style="1" customWidth="1"/>
    <col min="29" max="29" width="14.140625" style="1" customWidth="1"/>
    <col min="30" max="30" width="11.5703125" style="1" customWidth="1"/>
    <col min="31" max="31" width="14.140625" style="1" customWidth="1"/>
    <col min="32" max="32" width="11.5703125" style="1" customWidth="1"/>
    <col min="33" max="33" width="14.140625" style="1" customWidth="1"/>
    <col min="34" max="34" width="11.5703125" style="1" customWidth="1"/>
    <col min="35" max="35" width="14.140625" style="1" customWidth="1"/>
    <col min="36" max="36" width="11.5703125" style="1" customWidth="1"/>
    <col min="37" max="37" width="14.140625" style="1" customWidth="1"/>
    <col min="38" max="38" width="11.85546875" style="1" customWidth="1"/>
    <col min="39" max="39" width="14.140625" style="1" bestFit="1" customWidth="1"/>
    <col min="40" max="40" width="11.5703125" style="1" bestFit="1" customWidth="1"/>
    <col min="41" max="41" width="14.140625" style="1" customWidth="1"/>
    <col min="42" max="42" width="11.5703125" style="1" customWidth="1"/>
    <col min="43" max="43" width="14.140625" style="1" customWidth="1"/>
    <col min="44" max="44" width="11.5703125" style="1" customWidth="1"/>
    <col min="45" max="45" width="14.140625" style="1" customWidth="1"/>
    <col min="46" max="46" width="11.5703125" style="1" customWidth="1"/>
    <col min="47" max="47" width="14.140625" style="1" customWidth="1"/>
    <col min="48" max="48" width="11.5703125" style="1" customWidth="1"/>
    <col min="49" max="49" width="14.140625" style="1" bestFit="1" customWidth="1"/>
    <col min="50" max="50" width="11.5703125" style="1" customWidth="1"/>
    <col min="51" max="51" width="14.140625" style="1" customWidth="1"/>
    <col min="52" max="52" width="11.5703125" style="1" customWidth="1"/>
    <col min="53" max="53" width="14.140625" style="1" customWidth="1"/>
    <col min="54" max="54" width="11.5703125" style="1" bestFit="1" customWidth="1"/>
    <col min="55" max="55" width="14.140625" style="1" bestFit="1" customWidth="1"/>
    <col min="56" max="56" width="11.5703125" style="1" bestFit="1" customWidth="1"/>
    <col min="57" max="57" width="14.140625" style="1" bestFit="1" customWidth="1"/>
    <col min="58" max="58" width="11.5703125" style="1" bestFit="1" customWidth="1"/>
    <col min="59" max="59" width="14.140625" style="1" bestFit="1" customWidth="1"/>
    <col min="60" max="60" width="11.5703125" style="1" bestFit="1" customWidth="1"/>
    <col min="61" max="61" width="14.140625" style="1" bestFit="1" customWidth="1"/>
    <col min="62" max="62" width="14.140625" style="1" customWidth="1"/>
    <col min="63" max="63" width="14.140625" style="1" bestFit="1" customWidth="1"/>
    <col min="64" max="82" width="14.140625" style="1" customWidth="1"/>
    <col min="83" max="83" width="14.140625" style="1" bestFit="1" customWidth="1"/>
    <col min="84" max="16384" width="9.140625" style="1"/>
  </cols>
  <sheetData>
    <row r="1" spans="1:83" ht="18.75" x14ac:dyDescent="0.3">
      <c r="A1" s="2" t="s">
        <v>0</v>
      </c>
    </row>
    <row r="2" spans="1:83" ht="23.25" x14ac:dyDescent="0.35">
      <c r="A2" s="1" t="s">
        <v>1</v>
      </c>
      <c r="D2" s="51" t="s">
        <v>37</v>
      </c>
    </row>
    <row r="3" spans="1:83" x14ac:dyDescent="0.25">
      <c r="A3" s="1" t="s">
        <v>91</v>
      </c>
    </row>
    <row r="5" spans="1:83" ht="15.75" thickBot="1" x14ac:dyDescent="0.3"/>
    <row r="6" spans="1:83" ht="30.75" thickBot="1" x14ac:dyDescent="0.3">
      <c r="A6" s="4" t="s">
        <v>2</v>
      </c>
      <c r="B6" s="3" t="s">
        <v>3</v>
      </c>
      <c r="C6" s="3" t="s">
        <v>7</v>
      </c>
      <c r="D6" s="3" t="s">
        <v>4</v>
      </c>
      <c r="E6" s="3" t="s">
        <v>5</v>
      </c>
      <c r="F6" s="3" t="s">
        <v>6</v>
      </c>
      <c r="G6" s="3" t="s">
        <v>20</v>
      </c>
      <c r="H6" s="3" t="s">
        <v>17</v>
      </c>
      <c r="I6" s="3" t="s">
        <v>18</v>
      </c>
      <c r="J6" s="3" t="s">
        <v>15</v>
      </c>
      <c r="K6" s="3" t="s">
        <v>21</v>
      </c>
      <c r="L6" s="3" t="s">
        <v>13</v>
      </c>
      <c r="M6" s="3" t="s">
        <v>19</v>
      </c>
      <c r="N6" s="3" t="s">
        <v>14</v>
      </c>
      <c r="O6" s="3" t="s">
        <v>16</v>
      </c>
      <c r="P6" s="3" t="s">
        <v>28</v>
      </c>
      <c r="Q6" s="3" t="s">
        <v>29</v>
      </c>
      <c r="R6" s="3" t="s">
        <v>30</v>
      </c>
      <c r="S6" s="3" t="s">
        <v>22</v>
      </c>
      <c r="T6" s="3" t="s">
        <v>31</v>
      </c>
      <c r="U6" s="3" t="s">
        <v>23</v>
      </c>
      <c r="V6" s="3" t="s">
        <v>32</v>
      </c>
      <c r="W6" s="3" t="s">
        <v>24</v>
      </c>
      <c r="X6" s="3" t="s">
        <v>25</v>
      </c>
      <c r="Y6" s="3" t="s">
        <v>26</v>
      </c>
      <c r="Z6" s="3" t="s">
        <v>33</v>
      </c>
      <c r="AA6" s="3" t="s">
        <v>27</v>
      </c>
      <c r="AB6" s="3" t="s">
        <v>34</v>
      </c>
      <c r="AC6" s="47" t="s">
        <v>35</v>
      </c>
      <c r="AD6" s="43" t="s">
        <v>36</v>
      </c>
      <c r="AE6" s="3" t="s">
        <v>39</v>
      </c>
      <c r="AF6" s="43" t="s">
        <v>40</v>
      </c>
      <c r="AG6" s="3" t="s">
        <v>41</v>
      </c>
      <c r="AH6" s="3" t="s">
        <v>42</v>
      </c>
      <c r="AI6" s="3" t="s">
        <v>43</v>
      </c>
      <c r="AJ6" s="3" t="s">
        <v>44</v>
      </c>
      <c r="AK6" s="47" t="s">
        <v>45</v>
      </c>
      <c r="AL6" s="43" t="s">
        <v>46</v>
      </c>
      <c r="AM6" s="3" t="s">
        <v>47</v>
      </c>
      <c r="AN6" s="43" t="s">
        <v>48</v>
      </c>
      <c r="AO6" s="47" t="s">
        <v>49</v>
      </c>
      <c r="AP6" s="43" t="s">
        <v>50</v>
      </c>
      <c r="AQ6" s="47" t="s">
        <v>51</v>
      </c>
      <c r="AR6" s="43" t="s">
        <v>52</v>
      </c>
      <c r="AS6" s="47" t="s">
        <v>53</v>
      </c>
      <c r="AT6" s="43" t="s">
        <v>54</v>
      </c>
      <c r="AU6" s="47" t="s">
        <v>55</v>
      </c>
      <c r="AV6" s="43" t="s">
        <v>56</v>
      </c>
      <c r="AW6" s="3" t="s">
        <v>57</v>
      </c>
      <c r="AX6" s="43" t="s">
        <v>58</v>
      </c>
      <c r="AY6" s="3" t="s">
        <v>59</v>
      </c>
      <c r="AZ6" s="43" t="s">
        <v>60</v>
      </c>
      <c r="BA6" s="3" t="s">
        <v>61</v>
      </c>
      <c r="BB6" s="43" t="s">
        <v>62</v>
      </c>
      <c r="BC6" s="47" t="s">
        <v>63</v>
      </c>
      <c r="BD6" s="43" t="s">
        <v>40</v>
      </c>
      <c r="BE6" s="47" t="s">
        <v>64</v>
      </c>
      <c r="BF6" s="43" t="s">
        <v>65</v>
      </c>
      <c r="BG6" s="3" t="s">
        <v>66</v>
      </c>
      <c r="BH6" s="43" t="s">
        <v>67</v>
      </c>
      <c r="BI6" s="3" t="s">
        <v>68</v>
      </c>
      <c r="BJ6" s="43" t="s">
        <v>70</v>
      </c>
      <c r="BK6" s="43" t="s">
        <v>71</v>
      </c>
      <c r="BL6" s="3" t="s">
        <v>69</v>
      </c>
      <c r="BM6" s="43" t="s">
        <v>73</v>
      </c>
      <c r="BN6" s="3" t="s">
        <v>74</v>
      </c>
      <c r="BO6" s="43" t="s">
        <v>75</v>
      </c>
      <c r="BP6" s="43" t="s">
        <v>72</v>
      </c>
      <c r="BQ6" s="3" t="s">
        <v>76</v>
      </c>
      <c r="BR6" s="43" t="s">
        <v>77</v>
      </c>
      <c r="BS6" s="3" t="s">
        <v>78</v>
      </c>
      <c r="BT6" s="43" t="s">
        <v>79</v>
      </c>
      <c r="BU6" s="3" t="s">
        <v>80</v>
      </c>
      <c r="BV6" s="43" t="s">
        <v>81</v>
      </c>
      <c r="BW6" s="3" t="s">
        <v>84</v>
      </c>
      <c r="BX6" s="43" t="s">
        <v>82</v>
      </c>
      <c r="BY6" s="3" t="s">
        <v>83</v>
      </c>
      <c r="BZ6" s="43" t="s">
        <v>85</v>
      </c>
      <c r="CA6" s="3" t="s">
        <v>86</v>
      </c>
      <c r="CB6" s="43" t="s">
        <v>87</v>
      </c>
      <c r="CC6" s="3" t="s">
        <v>88</v>
      </c>
      <c r="CD6" s="43" t="s">
        <v>89</v>
      </c>
      <c r="CE6" s="3" t="s">
        <v>90</v>
      </c>
    </row>
    <row r="7" spans="1:83" x14ac:dyDescent="0.25">
      <c r="A7" s="16"/>
      <c r="B7" s="17"/>
      <c r="C7" s="17"/>
      <c r="D7" s="17"/>
      <c r="E7" s="17"/>
      <c r="F7" s="17"/>
      <c r="G7" s="30"/>
      <c r="H7" s="18"/>
      <c r="I7" s="18"/>
      <c r="J7" s="18"/>
      <c r="K7" s="18"/>
      <c r="L7" s="18"/>
      <c r="M7" s="18"/>
      <c r="N7" s="18"/>
      <c r="O7" s="18"/>
      <c r="P7" s="35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44"/>
      <c r="AE7" s="36"/>
      <c r="AF7" s="44"/>
      <c r="AG7" s="36"/>
      <c r="AH7" s="44"/>
      <c r="AI7" s="36"/>
      <c r="AJ7" s="36"/>
      <c r="AK7" s="36"/>
      <c r="AL7" s="44"/>
      <c r="AM7" s="63"/>
      <c r="AN7" s="44"/>
      <c r="AO7" s="44"/>
      <c r="AP7" s="44"/>
      <c r="AQ7" s="44"/>
      <c r="AR7" s="44"/>
      <c r="AS7" s="44"/>
      <c r="AT7" s="44"/>
      <c r="AU7" s="44"/>
      <c r="AV7" s="44"/>
      <c r="AW7" s="58"/>
      <c r="AX7" s="61"/>
      <c r="AY7" s="36"/>
      <c r="AZ7" s="58"/>
      <c r="BA7" s="36"/>
      <c r="BB7" s="36"/>
      <c r="BC7" s="36"/>
      <c r="BD7" s="36"/>
      <c r="BE7" s="44"/>
      <c r="BF7" s="44"/>
      <c r="BG7" s="36"/>
      <c r="BH7" s="36"/>
      <c r="BI7" s="58"/>
      <c r="BJ7" s="36"/>
      <c r="BK7" s="58"/>
      <c r="BL7" s="37"/>
      <c r="BM7" s="58"/>
      <c r="BN7" s="36"/>
      <c r="BO7" s="58"/>
      <c r="BP7" s="36"/>
      <c r="BQ7" s="58"/>
      <c r="BR7" s="36"/>
      <c r="BS7" s="58"/>
      <c r="BT7" s="36"/>
      <c r="BU7" s="58"/>
      <c r="BV7" s="36"/>
      <c r="BW7" s="36"/>
      <c r="BX7" s="58"/>
      <c r="BY7" s="36"/>
      <c r="BZ7" s="58"/>
      <c r="CA7" s="36"/>
      <c r="CB7" s="58"/>
      <c r="CC7" s="36"/>
      <c r="CD7" s="58"/>
      <c r="CE7" s="37"/>
    </row>
    <row r="8" spans="1:83" x14ac:dyDescent="0.25">
      <c r="A8" s="26">
        <v>119</v>
      </c>
      <c r="B8" s="27">
        <v>38923</v>
      </c>
      <c r="C8" s="21" t="s">
        <v>8</v>
      </c>
      <c r="D8" s="22">
        <v>2500000</v>
      </c>
      <c r="E8" s="20">
        <v>42515</v>
      </c>
      <c r="F8" s="22">
        <v>21008.400000000001</v>
      </c>
      <c r="G8" s="31">
        <v>1134454</v>
      </c>
      <c r="H8" s="23">
        <v>945378.4</v>
      </c>
      <c r="I8" s="23">
        <v>21008.400000000001</v>
      </c>
      <c r="J8" s="23">
        <f>+H8-I8</f>
        <v>924370</v>
      </c>
      <c r="K8" s="23"/>
      <c r="L8" s="23">
        <v>21008.400000000001</v>
      </c>
      <c r="M8" s="23">
        <f>+J8-L8</f>
        <v>903361.6</v>
      </c>
      <c r="N8" s="23">
        <v>21008.400000000001</v>
      </c>
      <c r="O8" s="23">
        <f>+M8-N8</f>
        <v>882353.2</v>
      </c>
      <c r="P8" s="38">
        <v>21008.400000000001</v>
      </c>
      <c r="Q8" s="22">
        <f>+O8-P8</f>
        <v>861344.79999999993</v>
      </c>
      <c r="R8" s="22">
        <v>21008.400000000001</v>
      </c>
      <c r="S8" s="22">
        <f>+Q8-R8</f>
        <v>840336.39999999991</v>
      </c>
      <c r="T8" s="22">
        <v>21008.400000000001</v>
      </c>
      <c r="U8" s="22">
        <f>+S8-T8</f>
        <v>819327.99999999988</v>
      </c>
      <c r="V8" s="22">
        <v>21008.400000000001</v>
      </c>
      <c r="W8" s="22">
        <f>+U8-V8</f>
        <v>798319.59999999986</v>
      </c>
      <c r="X8" s="22">
        <v>21008.400000000001</v>
      </c>
      <c r="Y8" s="22">
        <f>+W8-X8</f>
        <v>777311.19999999984</v>
      </c>
      <c r="Z8" s="22">
        <v>21008.400000000001</v>
      </c>
      <c r="AA8" s="22">
        <f>+Y8-Z8</f>
        <v>756302.79999999981</v>
      </c>
      <c r="AB8" s="22">
        <v>21008.400000000001</v>
      </c>
      <c r="AC8" s="22">
        <f>+AA8-AB8</f>
        <v>735294.39999999979</v>
      </c>
      <c r="AD8" s="45">
        <v>21008.400000000001</v>
      </c>
      <c r="AE8" s="22">
        <f>+AC8-AD8</f>
        <v>714285.99999999977</v>
      </c>
      <c r="AF8" s="45">
        <v>21008.400000000001</v>
      </c>
      <c r="AG8" s="22">
        <f>+AE8-AF8</f>
        <v>693277.59999999974</v>
      </c>
      <c r="AH8" s="45">
        <v>21008.400000000001</v>
      </c>
      <c r="AI8" s="22">
        <f>+AG8-AH8</f>
        <v>672269.19999999972</v>
      </c>
      <c r="AJ8" s="22">
        <v>21008.400000000001</v>
      </c>
      <c r="AK8" s="22">
        <f>+AI8-AJ8</f>
        <v>651260.7999999997</v>
      </c>
      <c r="AL8" s="45">
        <v>21008.400000000001</v>
      </c>
      <c r="AM8" s="64">
        <f>+AK8-AL8</f>
        <v>630252.39999999967</v>
      </c>
      <c r="AN8" s="45">
        <v>42016.800000000003</v>
      </c>
      <c r="AO8" s="45">
        <f>+AM8-AN8</f>
        <v>588235.59999999963</v>
      </c>
      <c r="AP8" s="45">
        <v>21008.400000000001</v>
      </c>
      <c r="AQ8" s="45">
        <f>+AO8-AP8</f>
        <v>567227.1999999996</v>
      </c>
      <c r="AR8" s="45">
        <v>21008.400000000001</v>
      </c>
      <c r="AS8" s="45">
        <f>+AQ8-AR8</f>
        <v>546218.79999999958</v>
      </c>
      <c r="AT8" s="45">
        <v>21008.400000000001</v>
      </c>
      <c r="AU8" s="45">
        <f>+AS8-AT8</f>
        <v>525210.39999999956</v>
      </c>
      <c r="AV8" s="45">
        <v>21008.400000000001</v>
      </c>
      <c r="AW8" s="59">
        <f>+AU8-AV8</f>
        <v>504201.99999999953</v>
      </c>
      <c r="AX8" s="31">
        <v>21008.400000000001</v>
      </c>
      <c r="AY8" s="22">
        <f>+AW8-AX8</f>
        <v>483193.59999999951</v>
      </c>
      <c r="AZ8" s="59">
        <v>21008.400000000001</v>
      </c>
      <c r="BA8" s="22">
        <f>+AY8-AZ8</f>
        <v>462185.19999999949</v>
      </c>
      <c r="BB8" s="22">
        <v>21008.400000000001</v>
      </c>
      <c r="BC8" s="22">
        <f>+BA8-BB8</f>
        <v>441176.79999999946</v>
      </c>
      <c r="BD8" s="22">
        <v>21008.400000000001</v>
      </c>
      <c r="BE8" s="45">
        <f>+BC8-BD8</f>
        <v>420168.39999999944</v>
      </c>
      <c r="BF8" s="45">
        <v>21008.400000000001</v>
      </c>
      <c r="BG8" s="22">
        <f>+BE8-BF8</f>
        <v>399159.99999999942</v>
      </c>
      <c r="BH8" s="22">
        <v>21008.400000000001</v>
      </c>
      <c r="BI8" s="59">
        <f>+BG8-BH8</f>
        <v>378151.59999999939</v>
      </c>
      <c r="BJ8" s="22"/>
      <c r="BK8" s="59">
        <v>378151.6</v>
      </c>
      <c r="BL8" s="23">
        <f>+BI8+BJ8-BK8</f>
        <v>-5.8207660913467407E-10</v>
      </c>
      <c r="BM8" s="59"/>
      <c r="BN8" s="22">
        <f>+BL8-BM8</f>
        <v>-5.8207660913467407E-10</v>
      </c>
      <c r="BO8" s="59"/>
      <c r="BP8" s="22"/>
      <c r="BQ8" s="59">
        <f>+BN8+BO8-BP8</f>
        <v>-5.8207660913467407E-10</v>
      </c>
      <c r="BR8" s="22"/>
      <c r="BS8" s="59">
        <f>+BQ8-BR8</f>
        <v>-5.8207660913467407E-10</v>
      </c>
      <c r="BT8" s="22"/>
      <c r="BU8" s="59">
        <f>+BS8-BT8</f>
        <v>-5.8207660913467407E-10</v>
      </c>
      <c r="BV8" s="22"/>
      <c r="BW8" s="22">
        <f>+BU8-BV8</f>
        <v>-5.8207660913467407E-10</v>
      </c>
      <c r="BX8" s="59"/>
      <c r="BY8" s="22">
        <f>+BW8-BX8</f>
        <v>-5.8207660913467407E-10</v>
      </c>
      <c r="BZ8" s="59"/>
      <c r="CA8" s="22">
        <f>+BY8-BZ8</f>
        <v>-5.8207660913467407E-10</v>
      </c>
      <c r="CB8" s="59"/>
      <c r="CC8" s="22">
        <f>+CA8-CB8</f>
        <v>-5.8207660913467407E-10</v>
      </c>
      <c r="CD8" s="59"/>
      <c r="CE8" s="23">
        <f>+CC8-CD8</f>
        <v>-5.8207660913467407E-10</v>
      </c>
    </row>
    <row r="9" spans="1:83" x14ac:dyDescent="0.25">
      <c r="A9" s="26"/>
      <c r="B9" s="27"/>
      <c r="C9" s="21"/>
      <c r="D9" s="22"/>
      <c r="E9" s="20"/>
      <c r="F9" s="22"/>
      <c r="G9" s="31"/>
      <c r="H9" s="23"/>
      <c r="I9" s="23"/>
      <c r="J9" s="23"/>
      <c r="K9" s="23"/>
      <c r="L9" s="23"/>
      <c r="M9" s="23"/>
      <c r="N9" s="23"/>
      <c r="O9" s="23"/>
      <c r="P9" s="38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45"/>
      <c r="AE9" s="22"/>
      <c r="AF9" s="45"/>
      <c r="AG9" s="22"/>
      <c r="AH9" s="45"/>
      <c r="AI9" s="22"/>
      <c r="AJ9" s="22"/>
      <c r="AK9" s="22"/>
      <c r="AL9" s="45"/>
      <c r="AM9" s="64"/>
      <c r="AN9" s="45"/>
      <c r="AO9" s="45"/>
      <c r="AP9" s="45"/>
      <c r="AQ9" s="45"/>
      <c r="AR9" s="45"/>
      <c r="AS9" s="45"/>
      <c r="AT9" s="45"/>
      <c r="AU9" s="45"/>
      <c r="AV9" s="45"/>
      <c r="AW9" s="59"/>
      <c r="AX9" s="31"/>
      <c r="AY9" s="22"/>
      <c r="AZ9" s="59"/>
      <c r="BA9" s="22"/>
      <c r="BB9" s="22"/>
      <c r="BC9" s="22"/>
      <c r="BD9" s="22"/>
      <c r="BE9" s="45"/>
      <c r="BF9" s="45"/>
      <c r="BG9" s="22"/>
      <c r="BH9" s="22"/>
      <c r="BI9" s="59"/>
      <c r="BJ9" s="22"/>
      <c r="BK9" s="59"/>
      <c r="BL9" s="23">
        <f t="shared" ref="BL9:BL19" si="0">+BI9+BJ9-BK9</f>
        <v>0</v>
      </c>
      <c r="BM9" s="59"/>
      <c r="BN9" s="22">
        <f t="shared" ref="BN9:BN20" si="1">+BL9-BM9</f>
        <v>0</v>
      </c>
      <c r="BO9" s="59"/>
      <c r="BP9" s="22"/>
      <c r="BQ9" s="59">
        <f t="shared" ref="BQ9:BQ20" si="2">+BN9+BO9-BP9</f>
        <v>0</v>
      </c>
      <c r="BR9" s="22"/>
      <c r="BS9" s="59">
        <f t="shared" ref="BS9:BS20" si="3">+BQ9-BR9</f>
        <v>0</v>
      </c>
      <c r="BT9" s="22"/>
      <c r="BU9" s="59">
        <f t="shared" ref="BU9:BU20" si="4">+BS9-BT9</f>
        <v>0</v>
      </c>
      <c r="BV9" s="22"/>
      <c r="BW9" s="22">
        <f t="shared" ref="BW9:BW20" si="5">+BU9-BV9</f>
        <v>0</v>
      </c>
      <c r="BX9" s="59"/>
      <c r="BY9" s="22">
        <f t="shared" ref="BY9:BY20" si="6">+BW9-BX9</f>
        <v>0</v>
      </c>
      <c r="BZ9" s="59"/>
      <c r="CA9" s="22">
        <f t="shared" ref="CA9:CA20" si="7">+BY9-BZ9</f>
        <v>0</v>
      </c>
      <c r="CB9" s="59"/>
      <c r="CC9" s="22">
        <f t="shared" ref="CC9:CC20" si="8">+CA9-CB9</f>
        <v>0</v>
      </c>
      <c r="CD9" s="59"/>
      <c r="CE9" s="23">
        <f t="shared" ref="CE9:CE20" si="9">+CC9-CD9</f>
        <v>0</v>
      </c>
    </row>
    <row r="10" spans="1:83" x14ac:dyDescent="0.25">
      <c r="A10" s="26">
        <v>177</v>
      </c>
      <c r="B10" s="27">
        <v>41992</v>
      </c>
      <c r="C10" s="21" t="s">
        <v>8</v>
      </c>
      <c r="D10" s="22">
        <v>17251915.109999999</v>
      </c>
      <c r="E10" s="20"/>
      <c r="F10" s="22">
        <v>138861.35</v>
      </c>
      <c r="G10" s="31"/>
      <c r="H10" s="23"/>
      <c r="I10" s="23"/>
      <c r="J10" s="23"/>
      <c r="K10" s="23"/>
      <c r="L10" s="23"/>
      <c r="M10" s="23"/>
      <c r="N10" s="23"/>
      <c r="O10" s="23"/>
      <c r="P10" s="38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45"/>
      <c r="AE10" s="22"/>
      <c r="AF10" s="45"/>
      <c r="AG10" s="22"/>
      <c r="AH10" s="45"/>
      <c r="AI10" s="22"/>
      <c r="AJ10" s="22"/>
      <c r="AK10" s="22"/>
      <c r="AL10" s="45"/>
      <c r="AM10" s="64"/>
      <c r="AN10" s="45"/>
      <c r="AO10" s="45"/>
      <c r="AP10" s="45"/>
      <c r="AQ10" s="45"/>
      <c r="AR10" s="45"/>
      <c r="AS10" s="45"/>
      <c r="AT10" s="45"/>
      <c r="AU10" s="45"/>
      <c r="AV10" s="45"/>
      <c r="AW10" s="59"/>
      <c r="AX10" s="31"/>
      <c r="AY10" s="22"/>
      <c r="AZ10" s="59"/>
      <c r="BA10" s="22"/>
      <c r="BB10" s="22"/>
      <c r="BC10" s="22"/>
      <c r="BD10" s="22"/>
      <c r="BE10" s="45"/>
      <c r="BF10" s="45"/>
      <c r="BG10" s="22"/>
      <c r="BH10" s="22"/>
      <c r="BI10" s="59"/>
      <c r="BJ10" s="22">
        <v>17251915.109999999</v>
      </c>
      <c r="BK10" s="59"/>
      <c r="BL10" s="23">
        <f t="shared" si="0"/>
        <v>17251915.109999999</v>
      </c>
      <c r="BM10" s="59">
        <v>0</v>
      </c>
      <c r="BN10" s="22">
        <f t="shared" si="1"/>
        <v>17251915.109999999</v>
      </c>
      <c r="BO10" s="59">
        <v>7326543.9800000004</v>
      </c>
      <c r="BP10" s="22">
        <v>138861.35</v>
      </c>
      <c r="BQ10" s="59">
        <f t="shared" si="2"/>
        <v>24439597.739999998</v>
      </c>
      <c r="BR10" s="22">
        <v>138861.35</v>
      </c>
      <c r="BS10" s="59">
        <f t="shared" si="3"/>
        <v>24300736.389999997</v>
      </c>
      <c r="BT10" s="22">
        <v>138861.35</v>
      </c>
      <c r="BU10" s="59">
        <f t="shared" si="4"/>
        <v>24161875.039999995</v>
      </c>
      <c r="BV10" s="22">
        <v>138861.35</v>
      </c>
      <c r="BW10" s="22">
        <f t="shared" si="5"/>
        <v>24023013.689999994</v>
      </c>
      <c r="BX10" s="59">
        <v>138861.35</v>
      </c>
      <c r="BY10" s="22">
        <f t="shared" si="6"/>
        <v>23884152.339999992</v>
      </c>
      <c r="BZ10" s="59">
        <v>138861.35</v>
      </c>
      <c r="CA10" s="22">
        <f t="shared" si="7"/>
        <v>23745290.989999991</v>
      </c>
      <c r="CB10" s="59">
        <v>138861.35</v>
      </c>
      <c r="CC10" s="22">
        <f t="shared" si="8"/>
        <v>23606429.639999989</v>
      </c>
      <c r="CD10" s="59">
        <v>138861.35</v>
      </c>
      <c r="CE10" s="23">
        <f t="shared" si="9"/>
        <v>23467568.289999988</v>
      </c>
    </row>
    <row r="11" spans="1:83" x14ac:dyDescent="0.25">
      <c r="A11" s="26"/>
      <c r="B11" s="28"/>
      <c r="C11" s="21"/>
      <c r="D11" s="22"/>
      <c r="E11" s="22"/>
      <c r="F11" s="22"/>
      <c r="G11" s="31"/>
      <c r="H11" s="23"/>
      <c r="I11" s="23"/>
      <c r="J11" s="23"/>
      <c r="K11" s="23"/>
      <c r="L11" s="23"/>
      <c r="M11" s="23"/>
      <c r="N11" s="23"/>
      <c r="O11" s="23"/>
      <c r="P11" s="38"/>
      <c r="Q11" s="22">
        <f t="shared" ref="Q11:Q20" si="10">+O11-P11</f>
        <v>0</v>
      </c>
      <c r="R11" s="22"/>
      <c r="S11" s="22">
        <f t="shared" ref="S11:S20" si="11">+Q11-R11</f>
        <v>0</v>
      </c>
      <c r="T11" s="22"/>
      <c r="U11" s="22">
        <f t="shared" ref="U11:U21" si="12">+S11-T11</f>
        <v>0</v>
      </c>
      <c r="V11" s="22"/>
      <c r="W11" s="22">
        <f t="shared" ref="W11:W21" si="13">+U11-V11</f>
        <v>0</v>
      </c>
      <c r="X11" s="22"/>
      <c r="Y11" s="22">
        <f t="shared" ref="Y11:Y21" si="14">+W11-X11</f>
        <v>0</v>
      </c>
      <c r="Z11" s="22"/>
      <c r="AA11" s="22">
        <f t="shared" ref="AA11:AA21" si="15">+Y11-Z11</f>
        <v>0</v>
      </c>
      <c r="AB11" s="22"/>
      <c r="AC11" s="22">
        <f t="shared" ref="AC11:AC20" si="16">+AA11-AB11</f>
        <v>0</v>
      </c>
      <c r="AD11" s="45"/>
      <c r="AE11" s="22">
        <f t="shared" ref="AE11:AE20" si="17">+AC11-AD11</f>
        <v>0</v>
      </c>
      <c r="AF11" s="45"/>
      <c r="AG11" s="22">
        <f t="shared" ref="AG11:AG20" si="18">+AE11-AF11</f>
        <v>0</v>
      </c>
      <c r="AH11" s="45"/>
      <c r="AI11" s="22">
        <f t="shared" ref="AI11:AI19" si="19">+AG11-AH11</f>
        <v>0</v>
      </c>
      <c r="AJ11" s="22"/>
      <c r="AK11" s="22">
        <f t="shared" ref="AK11:AK19" si="20">+AI11-AJ11</f>
        <v>0</v>
      </c>
      <c r="AL11" s="45"/>
      <c r="AM11" s="64">
        <f t="shared" ref="AM11:AM20" si="21">+AK11-AL11</f>
        <v>0</v>
      </c>
      <c r="AN11" s="45"/>
      <c r="AO11" s="45">
        <f t="shared" ref="AO11:AO19" si="22">+AM11-AN11</f>
        <v>0</v>
      </c>
      <c r="AP11" s="45"/>
      <c r="AQ11" s="45">
        <f t="shared" ref="AQ11:AQ19" si="23">+AO11-AP11</f>
        <v>0</v>
      </c>
      <c r="AR11" s="45"/>
      <c r="AS11" s="45">
        <f t="shared" ref="AS11:AS20" si="24">+AQ11-AR11</f>
        <v>0</v>
      </c>
      <c r="AT11" s="45"/>
      <c r="AU11" s="45">
        <f t="shared" ref="AU11:AU20" si="25">+AS11-AT11</f>
        <v>0</v>
      </c>
      <c r="AV11" s="45"/>
      <c r="AW11" s="59">
        <f t="shared" ref="AW11:AW20" si="26">+AU11-AV11</f>
        <v>0</v>
      </c>
      <c r="AX11" s="31"/>
      <c r="AY11" s="22">
        <f t="shared" ref="AY11:AY20" si="27">+AW11-AX11</f>
        <v>0</v>
      </c>
      <c r="AZ11" s="59"/>
      <c r="BA11" s="22">
        <f t="shared" ref="BA11:BA20" si="28">+AY11-AZ11</f>
        <v>0</v>
      </c>
      <c r="BB11" s="22"/>
      <c r="BC11" s="22">
        <f t="shared" ref="BC11:BC20" si="29">+BA11-BB11</f>
        <v>0</v>
      </c>
      <c r="BD11" s="22"/>
      <c r="BE11" s="45">
        <f t="shared" ref="BE11:BE20" si="30">+BC11-BD11</f>
        <v>0</v>
      </c>
      <c r="BF11" s="45"/>
      <c r="BG11" s="22">
        <f t="shared" ref="BG11:BG20" si="31">+BE11-BF11</f>
        <v>0</v>
      </c>
      <c r="BH11" s="22"/>
      <c r="BI11" s="59">
        <f t="shared" ref="BI11:BI20" si="32">+BG11-BH11</f>
        <v>0</v>
      </c>
      <c r="BJ11" s="22"/>
      <c r="BK11" s="59"/>
      <c r="BL11" s="23">
        <f t="shared" si="0"/>
        <v>0</v>
      </c>
      <c r="BM11" s="59"/>
      <c r="BN11" s="22">
        <f t="shared" si="1"/>
        <v>0</v>
      </c>
      <c r="BO11" s="59"/>
      <c r="BP11" s="22"/>
      <c r="BQ11" s="59">
        <f t="shared" si="2"/>
        <v>0</v>
      </c>
      <c r="BR11" s="22"/>
      <c r="BS11" s="59">
        <f t="shared" si="3"/>
        <v>0</v>
      </c>
      <c r="BT11" s="22"/>
      <c r="BU11" s="59">
        <f t="shared" si="4"/>
        <v>0</v>
      </c>
      <c r="BV11" s="22"/>
      <c r="BW11" s="22">
        <f t="shared" si="5"/>
        <v>0</v>
      </c>
      <c r="BX11" s="59"/>
      <c r="BY11" s="22">
        <f t="shared" si="6"/>
        <v>0</v>
      </c>
      <c r="BZ11" s="59"/>
      <c r="CA11" s="22">
        <f t="shared" si="7"/>
        <v>0</v>
      </c>
      <c r="CB11" s="59"/>
      <c r="CC11" s="22">
        <f t="shared" si="8"/>
        <v>0</v>
      </c>
      <c r="CD11" s="59"/>
      <c r="CE11" s="23">
        <f t="shared" si="9"/>
        <v>0</v>
      </c>
    </row>
    <row r="12" spans="1:83" x14ac:dyDescent="0.25">
      <c r="A12" s="26">
        <v>60</v>
      </c>
      <c r="B12" s="27">
        <v>39629</v>
      </c>
      <c r="C12" s="21" t="s">
        <v>9</v>
      </c>
      <c r="D12" s="22">
        <v>10000000</v>
      </c>
      <c r="E12" s="20">
        <v>41424</v>
      </c>
      <c r="F12" s="22">
        <v>166667</v>
      </c>
      <c r="G12" s="31">
        <v>2833319</v>
      </c>
      <c r="H12" s="23">
        <v>1333316</v>
      </c>
      <c r="I12" s="23">
        <v>166667</v>
      </c>
      <c r="J12" s="23">
        <f t="shared" ref="J12:J19" si="33">+H12-I12</f>
        <v>1166649</v>
      </c>
      <c r="K12" s="23"/>
      <c r="L12" s="23">
        <v>166667</v>
      </c>
      <c r="M12" s="23">
        <f>+J12-L12</f>
        <v>999982</v>
      </c>
      <c r="N12" s="23">
        <v>166667</v>
      </c>
      <c r="O12" s="23">
        <f t="shared" ref="O12:O19" si="34">+M12-N12</f>
        <v>833315</v>
      </c>
      <c r="P12" s="38">
        <v>166667</v>
      </c>
      <c r="Q12" s="22">
        <f t="shared" si="10"/>
        <v>666648</v>
      </c>
      <c r="R12" s="22">
        <v>166667</v>
      </c>
      <c r="S12" s="22">
        <f t="shared" si="11"/>
        <v>499981</v>
      </c>
      <c r="T12" s="22">
        <v>166667</v>
      </c>
      <c r="U12" s="22">
        <f t="shared" si="12"/>
        <v>333314</v>
      </c>
      <c r="V12" s="22">
        <v>166667</v>
      </c>
      <c r="W12" s="22">
        <f t="shared" si="13"/>
        <v>166647</v>
      </c>
      <c r="X12" s="22">
        <v>166647</v>
      </c>
      <c r="Y12" s="22">
        <f t="shared" si="14"/>
        <v>0</v>
      </c>
      <c r="Z12" s="22"/>
      <c r="AA12" s="22">
        <f t="shared" si="15"/>
        <v>0</v>
      </c>
      <c r="AB12" s="22"/>
      <c r="AC12" s="22">
        <f t="shared" si="16"/>
        <v>0</v>
      </c>
      <c r="AD12" s="45"/>
      <c r="AE12" s="22">
        <f t="shared" si="17"/>
        <v>0</v>
      </c>
      <c r="AF12" s="45"/>
      <c r="AG12" s="22">
        <f t="shared" si="18"/>
        <v>0</v>
      </c>
      <c r="AH12" s="45"/>
      <c r="AI12" s="22">
        <f t="shared" si="19"/>
        <v>0</v>
      </c>
      <c r="AJ12" s="22"/>
      <c r="AK12" s="22">
        <f t="shared" si="20"/>
        <v>0</v>
      </c>
      <c r="AL12" s="45"/>
      <c r="AM12" s="64">
        <f t="shared" si="21"/>
        <v>0</v>
      </c>
      <c r="AN12" s="45"/>
      <c r="AO12" s="45">
        <f t="shared" si="22"/>
        <v>0</v>
      </c>
      <c r="AP12" s="45"/>
      <c r="AQ12" s="45">
        <f t="shared" si="23"/>
        <v>0</v>
      </c>
      <c r="AR12" s="45"/>
      <c r="AS12" s="45">
        <f t="shared" si="24"/>
        <v>0</v>
      </c>
      <c r="AT12" s="45"/>
      <c r="AU12" s="45">
        <f t="shared" si="25"/>
        <v>0</v>
      </c>
      <c r="AV12" s="45"/>
      <c r="AW12" s="59">
        <f t="shared" si="26"/>
        <v>0</v>
      </c>
      <c r="AX12" s="31"/>
      <c r="AY12" s="22">
        <f t="shared" si="27"/>
        <v>0</v>
      </c>
      <c r="AZ12" s="59"/>
      <c r="BA12" s="22">
        <f t="shared" si="28"/>
        <v>0</v>
      </c>
      <c r="BB12" s="22"/>
      <c r="BC12" s="22">
        <f t="shared" si="29"/>
        <v>0</v>
      </c>
      <c r="BD12" s="22"/>
      <c r="BE12" s="45">
        <f t="shared" si="30"/>
        <v>0</v>
      </c>
      <c r="BF12" s="45"/>
      <c r="BG12" s="22">
        <f t="shared" si="31"/>
        <v>0</v>
      </c>
      <c r="BH12" s="22"/>
      <c r="BI12" s="59">
        <f t="shared" si="32"/>
        <v>0</v>
      </c>
      <c r="BJ12" s="22"/>
      <c r="BK12" s="59"/>
      <c r="BL12" s="23">
        <f t="shared" si="0"/>
        <v>0</v>
      </c>
      <c r="BM12" s="59"/>
      <c r="BN12" s="22">
        <f t="shared" si="1"/>
        <v>0</v>
      </c>
      <c r="BO12" s="59"/>
      <c r="BP12" s="22"/>
      <c r="BQ12" s="59">
        <f t="shared" si="2"/>
        <v>0</v>
      </c>
      <c r="BR12" s="22"/>
      <c r="BS12" s="59">
        <f t="shared" si="3"/>
        <v>0</v>
      </c>
      <c r="BT12" s="22"/>
      <c r="BU12" s="59">
        <f t="shared" si="4"/>
        <v>0</v>
      </c>
      <c r="BV12" s="22"/>
      <c r="BW12" s="22">
        <f t="shared" si="5"/>
        <v>0</v>
      </c>
      <c r="BX12" s="59"/>
      <c r="BY12" s="22">
        <f t="shared" si="6"/>
        <v>0</v>
      </c>
      <c r="BZ12" s="59"/>
      <c r="CA12" s="22">
        <f t="shared" si="7"/>
        <v>0</v>
      </c>
      <c r="CB12" s="59"/>
      <c r="CC12" s="22">
        <f t="shared" si="8"/>
        <v>0</v>
      </c>
      <c r="CD12" s="59"/>
      <c r="CE12" s="23">
        <f t="shared" si="9"/>
        <v>0</v>
      </c>
    </row>
    <row r="13" spans="1:83" x14ac:dyDescent="0.25">
      <c r="A13" s="26"/>
      <c r="B13" s="28"/>
      <c r="C13" s="21"/>
      <c r="D13" s="22"/>
      <c r="E13" s="22"/>
      <c r="F13" s="22"/>
      <c r="G13" s="31"/>
      <c r="H13" s="23"/>
      <c r="I13" s="23"/>
      <c r="J13" s="23"/>
      <c r="K13" s="23"/>
      <c r="L13" s="23"/>
      <c r="M13" s="23"/>
      <c r="N13" s="23"/>
      <c r="O13" s="23"/>
      <c r="P13" s="38"/>
      <c r="Q13" s="22">
        <f t="shared" si="10"/>
        <v>0</v>
      </c>
      <c r="R13" s="22"/>
      <c r="S13" s="22">
        <f t="shared" si="11"/>
        <v>0</v>
      </c>
      <c r="T13" s="22"/>
      <c r="U13" s="22">
        <f t="shared" si="12"/>
        <v>0</v>
      </c>
      <c r="V13" s="22"/>
      <c r="W13" s="22">
        <f t="shared" si="13"/>
        <v>0</v>
      </c>
      <c r="X13" s="22"/>
      <c r="Y13" s="22">
        <f t="shared" si="14"/>
        <v>0</v>
      </c>
      <c r="Z13" s="22"/>
      <c r="AA13" s="22">
        <f t="shared" si="15"/>
        <v>0</v>
      </c>
      <c r="AB13" s="22"/>
      <c r="AC13" s="22">
        <f t="shared" si="16"/>
        <v>0</v>
      </c>
      <c r="AD13" s="45"/>
      <c r="AE13" s="22">
        <f t="shared" si="17"/>
        <v>0</v>
      </c>
      <c r="AF13" s="45"/>
      <c r="AG13" s="22">
        <f t="shared" si="18"/>
        <v>0</v>
      </c>
      <c r="AH13" s="45"/>
      <c r="AI13" s="22">
        <f t="shared" si="19"/>
        <v>0</v>
      </c>
      <c r="AJ13" s="22"/>
      <c r="AK13" s="22">
        <f t="shared" si="20"/>
        <v>0</v>
      </c>
      <c r="AL13" s="45"/>
      <c r="AM13" s="64">
        <f t="shared" si="21"/>
        <v>0</v>
      </c>
      <c r="AN13" s="45"/>
      <c r="AO13" s="45">
        <f t="shared" si="22"/>
        <v>0</v>
      </c>
      <c r="AP13" s="45"/>
      <c r="AQ13" s="45">
        <f t="shared" si="23"/>
        <v>0</v>
      </c>
      <c r="AR13" s="45"/>
      <c r="AS13" s="45">
        <f t="shared" si="24"/>
        <v>0</v>
      </c>
      <c r="AT13" s="45"/>
      <c r="AU13" s="45">
        <f t="shared" si="25"/>
        <v>0</v>
      </c>
      <c r="AV13" s="45"/>
      <c r="AW13" s="59">
        <f t="shared" si="26"/>
        <v>0</v>
      </c>
      <c r="AX13" s="31"/>
      <c r="AY13" s="22">
        <f t="shared" si="27"/>
        <v>0</v>
      </c>
      <c r="AZ13" s="59"/>
      <c r="BA13" s="22">
        <f t="shared" si="28"/>
        <v>0</v>
      </c>
      <c r="BB13" s="22"/>
      <c r="BC13" s="22">
        <f t="shared" si="29"/>
        <v>0</v>
      </c>
      <c r="BD13" s="22"/>
      <c r="BE13" s="45">
        <f t="shared" si="30"/>
        <v>0</v>
      </c>
      <c r="BF13" s="45"/>
      <c r="BG13" s="22">
        <f t="shared" si="31"/>
        <v>0</v>
      </c>
      <c r="BH13" s="22"/>
      <c r="BI13" s="59">
        <f t="shared" si="32"/>
        <v>0</v>
      </c>
      <c r="BJ13" s="22"/>
      <c r="BK13" s="59"/>
      <c r="BL13" s="23">
        <f t="shared" si="0"/>
        <v>0</v>
      </c>
      <c r="BM13" s="59"/>
      <c r="BN13" s="22">
        <f t="shared" si="1"/>
        <v>0</v>
      </c>
      <c r="BO13" s="59"/>
      <c r="BP13" s="22"/>
      <c r="BQ13" s="59">
        <f t="shared" si="2"/>
        <v>0</v>
      </c>
      <c r="BR13" s="22"/>
      <c r="BS13" s="59">
        <f t="shared" si="3"/>
        <v>0</v>
      </c>
      <c r="BT13" s="22"/>
      <c r="BU13" s="59">
        <f t="shared" si="4"/>
        <v>0</v>
      </c>
      <c r="BV13" s="22"/>
      <c r="BW13" s="22">
        <f t="shared" si="5"/>
        <v>0</v>
      </c>
      <c r="BX13" s="59"/>
      <c r="BY13" s="22">
        <f t="shared" si="6"/>
        <v>0</v>
      </c>
      <c r="BZ13" s="59"/>
      <c r="CA13" s="22">
        <f t="shared" si="7"/>
        <v>0</v>
      </c>
      <c r="CB13" s="59"/>
      <c r="CC13" s="22">
        <f t="shared" si="8"/>
        <v>0</v>
      </c>
      <c r="CD13" s="59"/>
      <c r="CE13" s="23">
        <f t="shared" si="9"/>
        <v>0</v>
      </c>
    </row>
    <row r="14" spans="1:83" x14ac:dyDescent="0.25">
      <c r="A14" s="26">
        <v>44</v>
      </c>
      <c r="B14" s="27">
        <v>40086</v>
      </c>
      <c r="C14" s="21" t="s">
        <v>10</v>
      </c>
      <c r="D14" s="22">
        <v>1288046.5900000001</v>
      </c>
      <c r="E14" s="20">
        <v>41394</v>
      </c>
      <c r="F14" s="22">
        <v>29273.79</v>
      </c>
      <c r="G14" s="31">
        <v>468380.47</v>
      </c>
      <c r="H14" s="23">
        <v>204916.36</v>
      </c>
      <c r="I14" s="23">
        <v>29273.79</v>
      </c>
      <c r="J14" s="23">
        <f t="shared" si="33"/>
        <v>175642.56999999998</v>
      </c>
      <c r="K14" s="23"/>
      <c r="L14" s="23">
        <v>29273.79</v>
      </c>
      <c r="M14" s="23">
        <f>+J14-L14</f>
        <v>146368.77999999997</v>
      </c>
      <c r="N14" s="23">
        <v>29273.79</v>
      </c>
      <c r="O14" s="23">
        <f t="shared" si="34"/>
        <v>117094.98999999996</v>
      </c>
      <c r="P14" s="38">
        <v>29273.79</v>
      </c>
      <c r="Q14" s="22">
        <f t="shared" si="10"/>
        <v>87821.199999999953</v>
      </c>
      <c r="R14" s="22">
        <v>29273.79</v>
      </c>
      <c r="S14" s="22">
        <f t="shared" si="11"/>
        <v>58547.409999999953</v>
      </c>
      <c r="T14" s="22">
        <v>29273.79</v>
      </c>
      <c r="U14" s="22">
        <f t="shared" si="12"/>
        <v>29273.619999999952</v>
      </c>
      <c r="V14" s="22">
        <v>29273.79</v>
      </c>
      <c r="W14" s="22">
        <f t="shared" si="13"/>
        <v>-0.17000000004918547</v>
      </c>
      <c r="X14" s="22"/>
      <c r="Y14" s="22">
        <f t="shared" si="14"/>
        <v>-0.17000000004918547</v>
      </c>
      <c r="Z14" s="22"/>
      <c r="AA14" s="22">
        <f t="shared" si="15"/>
        <v>-0.17000000004918547</v>
      </c>
      <c r="AB14" s="22"/>
      <c r="AC14" s="22">
        <f t="shared" si="16"/>
        <v>-0.17000000004918547</v>
      </c>
      <c r="AD14" s="45"/>
      <c r="AE14" s="22">
        <f t="shared" si="17"/>
        <v>-0.17000000004918547</v>
      </c>
      <c r="AF14" s="45"/>
      <c r="AG14" s="22">
        <f t="shared" si="18"/>
        <v>-0.17000000004918547</v>
      </c>
      <c r="AH14" s="45"/>
      <c r="AI14" s="22">
        <f t="shared" si="19"/>
        <v>-0.17000000004918547</v>
      </c>
      <c r="AJ14" s="22"/>
      <c r="AK14" s="22">
        <f t="shared" si="20"/>
        <v>-0.17000000004918547</v>
      </c>
      <c r="AL14" s="45"/>
      <c r="AM14" s="64">
        <f t="shared" si="21"/>
        <v>-0.17000000004918547</v>
      </c>
      <c r="AN14" s="45">
        <v>-0.17</v>
      </c>
      <c r="AO14" s="45">
        <f t="shared" si="22"/>
        <v>-4.9185461259426688E-11</v>
      </c>
      <c r="AP14" s="45"/>
      <c r="AQ14" s="45">
        <f t="shared" si="23"/>
        <v>-4.9185461259426688E-11</v>
      </c>
      <c r="AR14" s="45"/>
      <c r="AS14" s="45">
        <f t="shared" si="24"/>
        <v>-4.9185461259426688E-11</v>
      </c>
      <c r="AT14" s="45"/>
      <c r="AU14" s="45">
        <f t="shared" si="25"/>
        <v>-4.9185461259426688E-11</v>
      </c>
      <c r="AV14" s="45"/>
      <c r="AW14" s="59">
        <f t="shared" si="26"/>
        <v>-4.9185461259426688E-11</v>
      </c>
      <c r="AX14" s="31"/>
      <c r="AY14" s="22">
        <f t="shared" si="27"/>
        <v>-4.9185461259426688E-11</v>
      </c>
      <c r="AZ14" s="59"/>
      <c r="BA14" s="22">
        <f t="shared" si="28"/>
        <v>-4.9185461259426688E-11</v>
      </c>
      <c r="BB14" s="22"/>
      <c r="BC14" s="22">
        <f t="shared" si="29"/>
        <v>-4.9185461259426688E-11</v>
      </c>
      <c r="BD14" s="22"/>
      <c r="BE14" s="45">
        <f t="shared" si="30"/>
        <v>-4.9185461259426688E-11</v>
      </c>
      <c r="BF14" s="45"/>
      <c r="BG14" s="22">
        <f t="shared" si="31"/>
        <v>-4.9185461259426688E-11</v>
      </c>
      <c r="BH14" s="22"/>
      <c r="BI14" s="59">
        <f t="shared" si="32"/>
        <v>-4.9185461259426688E-11</v>
      </c>
      <c r="BJ14" s="22"/>
      <c r="BK14" s="59"/>
      <c r="BL14" s="23">
        <f t="shared" si="0"/>
        <v>-4.9185461259426688E-11</v>
      </c>
      <c r="BM14" s="59"/>
      <c r="BN14" s="22">
        <f t="shared" si="1"/>
        <v>-4.9185461259426688E-11</v>
      </c>
      <c r="BO14" s="59"/>
      <c r="BP14" s="22"/>
      <c r="BQ14" s="59">
        <f t="shared" si="2"/>
        <v>-4.9185461259426688E-11</v>
      </c>
      <c r="BR14" s="22"/>
      <c r="BS14" s="59">
        <f t="shared" si="3"/>
        <v>-4.9185461259426688E-11</v>
      </c>
      <c r="BT14" s="22"/>
      <c r="BU14" s="59">
        <f t="shared" si="4"/>
        <v>-4.9185461259426688E-11</v>
      </c>
      <c r="BV14" s="22"/>
      <c r="BW14" s="22">
        <f t="shared" si="5"/>
        <v>-4.9185461259426688E-11</v>
      </c>
      <c r="BX14" s="59"/>
      <c r="BY14" s="22">
        <f t="shared" si="6"/>
        <v>-4.9185461259426688E-11</v>
      </c>
      <c r="BZ14" s="59"/>
      <c r="CA14" s="22">
        <f t="shared" si="7"/>
        <v>-4.9185461259426688E-11</v>
      </c>
      <c r="CB14" s="59"/>
      <c r="CC14" s="22">
        <f t="shared" si="8"/>
        <v>-4.9185461259426688E-11</v>
      </c>
      <c r="CD14" s="59"/>
      <c r="CE14" s="23">
        <f t="shared" si="9"/>
        <v>-4.9185461259426688E-11</v>
      </c>
    </row>
    <row r="15" spans="1:83" x14ac:dyDescent="0.25">
      <c r="A15" s="26"/>
      <c r="B15" s="28"/>
      <c r="C15" s="21"/>
      <c r="D15" s="22"/>
      <c r="E15" s="22"/>
      <c r="F15" s="22"/>
      <c r="G15" s="31"/>
      <c r="H15" s="23"/>
      <c r="I15" s="23"/>
      <c r="J15" s="23"/>
      <c r="K15" s="23"/>
      <c r="L15" s="23"/>
      <c r="M15" s="23"/>
      <c r="N15" s="23"/>
      <c r="O15" s="23"/>
      <c r="P15" s="38"/>
      <c r="Q15" s="22">
        <f t="shared" si="10"/>
        <v>0</v>
      </c>
      <c r="R15" s="22"/>
      <c r="S15" s="22">
        <f t="shared" si="11"/>
        <v>0</v>
      </c>
      <c r="T15" s="22"/>
      <c r="U15" s="22">
        <f t="shared" si="12"/>
        <v>0</v>
      </c>
      <c r="V15" s="22"/>
      <c r="W15" s="22">
        <f t="shared" si="13"/>
        <v>0</v>
      </c>
      <c r="X15" s="22"/>
      <c r="Y15" s="22">
        <f t="shared" si="14"/>
        <v>0</v>
      </c>
      <c r="Z15" s="22"/>
      <c r="AA15" s="22">
        <f t="shared" si="15"/>
        <v>0</v>
      </c>
      <c r="AB15" s="22"/>
      <c r="AC15" s="22">
        <f t="shared" si="16"/>
        <v>0</v>
      </c>
      <c r="AD15" s="45"/>
      <c r="AE15" s="22">
        <f t="shared" si="17"/>
        <v>0</v>
      </c>
      <c r="AF15" s="45"/>
      <c r="AG15" s="22">
        <f t="shared" si="18"/>
        <v>0</v>
      </c>
      <c r="AH15" s="45"/>
      <c r="AI15" s="22">
        <f t="shared" si="19"/>
        <v>0</v>
      </c>
      <c r="AJ15" s="22"/>
      <c r="AK15" s="22">
        <f t="shared" si="20"/>
        <v>0</v>
      </c>
      <c r="AL15" s="45"/>
      <c r="AM15" s="64">
        <f t="shared" si="21"/>
        <v>0</v>
      </c>
      <c r="AN15" s="45"/>
      <c r="AO15" s="45">
        <f t="shared" si="22"/>
        <v>0</v>
      </c>
      <c r="AP15" s="45"/>
      <c r="AQ15" s="45">
        <f t="shared" si="23"/>
        <v>0</v>
      </c>
      <c r="AR15" s="45"/>
      <c r="AS15" s="45">
        <f t="shared" si="24"/>
        <v>0</v>
      </c>
      <c r="AT15" s="45"/>
      <c r="AU15" s="45">
        <f t="shared" si="25"/>
        <v>0</v>
      </c>
      <c r="AV15" s="45"/>
      <c r="AW15" s="59">
        <f t="shared" si="26"/>
        <v>0</v>
      </c>
      <c r="AX15" s="31"/>
      <c r="AY15" s="22">
        <f t="shared" si="27"/>
        <v>0</v>
      </c>
      <c r="AZ15" s="59"/>
      <c r="BA15" s="22">
        <f t="shared" si="28"/>
        <v>0</v>
      </c>
      <c r="BB15" s="22"/>
      <c r="BC15" s="22">
        <f t="shared" si="29"/>
        <v>0</v>
      </c>
      <c r="BD15" s="22"/>
      <c r="BE15" s="45">
        <f t="shared" si="30"/>
        <v>0</v>
      </c>
      <c r="BF15" s="45"/>
      <c r="BG15" s="22">
        <f t="shared" si="31"/>
        <v>0</v>
      </c>
      <c r="BH15" s="22"/>
      <c r="BI15" s="59">
        <f t="shared" si="32"/>
        <v>0</v>
      </c>
      <c r="BJ15" s="22"/>
      <c r="BK15" s="59"/>
      <c r="BL15" s="23">
        <f t="shared" si="0"/>
        <v>0</v>
      </c>
      <c r="BM15" s="59"/>
      <c r="BN15" s="22">
        <f t="shared" si="1"/>
        <v>0</v>
      </c>
      <c r="BO15" s="59"/>
      <c r="BP15" s="22"/>
      <c r="BQ15" s="59">
        <f t="shared" si="2"/>
        <v>0</v>
      </c>
      <c r="BR15" s="22"/>
      <c r="BS15" s="59">
        <f t="shared" si="3"/>
        <v>0</v>
      </c>
      <c r="BT15" s="22"/>
      <c r="BU15" s="59">
        <f t="shared" si="4"/>
        <v>0</v>
      </c>
      <c r="BV15" s="22"/>
      <c r="BW15" s="22">
        <f t="shared" si="5"/>
        <v>0</v>
      </c>
      <c r="BX15" s="59"/>
      <c r="BY15" s="22">
        <f t="shared" si="6"/>
        <v>0</v>
      </c>
      <c r="BZ15" s="59"/>
      <c r="CA15" s="22">
        <f t="shared" si="7"/>
        <v>0</v>
      </c>
      <c r="CB15" s="59"/>
      <c r="CC15" s="22">
        <f t="shared" si="8"/>
        <v>0</v>
      </c>
      <c r="CD15" s="59"/>
      <c r="CE15" s="23">
        <f t="shared" si="9"/>
        <v>0</v>
      </c>
    </row>
    <row r="16" spans="1:83" x14ac:dyDescent="0.25">
      <c r="A16" s="26"/>
      <c r="B16" s="28"/>
      <c r="C16" s="21"/>
      <c r="D16" s="22"/>
      <c r="E16" s="22"/>
      <c r="F16" s="22"/>
      <c r="G16" s="31"/>
      <c r="H16" s="23"/>
      <c r="I16" s="23"/>
      <c r="J16" s="23"/>
      <c r="K16" s="23"/>
      <c r="L16" s="23"/>
      <c r="M16" s="23"/>
      <c r="N16" s="23"/>
      <c r="O16" s="23"/>
      <c r="P16" s="38"/>
      <c r="Q16" s="22">
        <f t="shared" si="10"/>
        <v>0</v>
      </c>
      <c r="R16" s="22"/>
      <c r="S16" s="22">
        <f t="shared" si="11"/>
        <v>0</v>
      </c>
      <c r="T16" s="22"/>
      <c r="U16" s="22">
        <f t="shared" si="12"/>
        <v>0</v>
      </c>
      <c r="V16" s="22"/>
      <c r="W16" s="22">
        <f t="shared" si="13"/>
        <v>0</v>
      </c>
      <c r="X16" s="22"/>
      <c r="Y16" s="22">
        <f t="shared" si="14"/>
        <v>0</v>
      </c>
      <c r="Z16" s="22"/>
      <c r="AA16" s="22">
        <f t="shared" si="15"/>
        <v>0</v>
      </c>
      <c r="AB16" s="22"/>
      <c r="AC16" s="22">
        <f t="shared" si="16"/>
        <v>0</v>
      </c>
      <c r="AD16" s="45"/>
      <c r="AE16" s="22">
        <f t="shared" si="17"/>
        <v>0</v>
      </c>
      <c r="AF16" s="45"/>
      <c r="AG16" s="22">
        <f t="shared" si="18"/>
        <v>0</v>
      </c>
      <c r="AH16" s="45"/>
      <c r="AI16" s="22">
        <f t="shared" si="19"/>
        <v>0</v>
      </c>
      <c r="AJ16" s="22"/>
      <c r="AK16" s="22">
        <f t="shared" si="20"/>
        <v>0</v>
      </c>
      <c r="AL16" s="45"/>
      <c r="AM16" s="64">
        <f t="shared" si="21"/>
        <v>0</v>
      </c>
      <c r="AN16" s="45"/>
      <c r="AO16" s="45">
        <f t="shared" si="22"/>
        <v>0</v>
      </c>
      <c r="AP16" s="45"/>
      <c r="AQ16" s="45">
        <f t="shared" si="23"/>
        <v>0</v>
      </c>
      <c r="AR16" s="45"/>
      <c r="AS16" s="45">
        <f t="shared" si="24"/>
        <v>0</v>
      </c>
      <c r="AT16" s="45"/>
      <c r="AU16" s="45">
        <f t="shared" si="25"/>
        <v>0</v>
      </c>
      <c r="AV16" s="45"/>
      <c r="AW16" s="59">
        <f t="shared" si="26"/>
        <v>0</v>
      </c>
      <c r="AX16" s="31"/>
      <c r="AY16" s="22">
        <f t="shared" si="27"/>
        <v>0</v>
      </c>
      <c r="AZ16" s="59"/>
      <c r="BA16" s="22">
        <f t="shared" si="28"/>
        <v>0</v>
      </c>
      <c r="BB16" s="22"/>
      <c r="BC16" s="22">
        <f t="shared" si="29"/>
        <v>0</v>
      </c>
      <c r="BD16" s="22"/>
      <c r="BE16" s="45">
        <f t="shared" si="30"/>
        <v>0</v>
      </c>
      <c r="BF16" s="45"/>
      <c r="BG16" s="22">
        <f t="shared" si="31"/>
        <v>0</v>
      </c>
      <c r="BH16" s="22"/>
      <c r="BI16" s="59">
        <f t="shared" si="32"/>
        <v>0</v>
      </c>
      <c r="BJ16" s="22"/>
      <c r="BK16" s="59"/>
      <c r="BL16" s="23">
        <f t="shared" si="0"/>
        <v>0</v>
      </c>
      <c r="BM16" s="59"/>
      <c r="BN16" s="22">
        <f t="shared" si="1"/>
        <v>0</v>
      </c>
      <c r="BO16" s="59"/>
      <c r="BP16" s="22"/>
      <c r="BQ16" s="59">
        <f t="shared" si="2"/>
        <v>0</v>
      </c>
      <c r="BR16" s="22"/>
      <c r="BS16" s="59">
        <f t="shared" si="3"/>
        <v>0</v>
      </c>
      <c r="BT16" s="22"/>
      <c r="BU16" s="59">
        <f t="shared" si="4"/>
        <v>0</v>
      </c>
      <c r="BV16" s="22"/>
      <c r="BW16" s="22">
        <f t="shared" si="5"/>
        <v>0</v>
      </c>
      <c r="BX16" s="59"/>
      <c r="BY16" s="22">
        <f t="shared" si="6"/>
        <v>0</v>
      </c>
      <c r="BZ16" s="59"/>
      <c r="CA16" s="22">
        <f t="shared" si="7"/>
        <v>0</v>
      </c>
      <c r="CB16" s="59"/>
      <c r="CC16" s="22">
        <f t="shared" si="8"/>
        <v>0</v>
      </c>
      <c r="CD16" s="59"/>
      <c r="CE16" s="23">
        <f t="shared" si="9"/>
        <v>0</v>
      </c>
    </row>
    <row r="17" spans="1:83" x14ac:dyDescent="0.25">
      <c r="A17" s="26">
        <v>60</v>
      </c>
      <c r="B17" s="27">
        <v>41072</v>
      </c>
      <c r="C17" s="21" t="s">
        <v>9</v>
      </c>
      <c r="D17" s="22">
        <v>6000000</v>
      </c>
      <c r="E17" s="20">
        <v>42898</v>
      </c>
      <c r="F17" s="22">
        <v>100000</v>
      </c>
      <c r="G17" s="31"/>
      <c r="H17" s="23">
        <v>5600000</v>
      </c>
      <c r="I17" s="23">
        <v>100000</v>
      </c>
      <c r="J17" s="23">
        <f t="shared" si="33"/>
        <v>5500000</v>
      </c>
      <c r="K17" s="23"/>
      <c r="L17" s="23">
        <v>100000</v>
      </c>
      <c r="M17" s="23">
        <f>+J17-L17</f>
        <v>5400000</v>
      </c>
      <c r="N17" s="23">
        <v>100000</v>
      </c>
      <c r="O17" s="23">
        <f t="shared" si="34"/>
        <v>5300000</v>
      </c>
      <c r="P17" s="38">
        <v>100000</v>
      </c>
      <c r="Q17" s="22">
        <f t="shared" si="10"/>
        <v>5200000</v>
      </c>
      <c r="R17" s="22">
        <v>100000</v>
      </c>
      <c r="S17" s="22">
        <f t="shared" si="11"/>
        <v>5100000</v>
      </c>
      <c r="T17" s="22">
        <v>100000</v>
      </c>
      <c r="U17" s="22">
        <f t="shared" si="12"/>
        <v>5000000</v>
      </c>
      <c r="V17" s="22">
        <v>100000</v>
      </c>
      <c r="W17" s="22">
        <f t="shared" si="13"/>
        <v>4900000</v>
      </c>
      <c r="X17" s="22">
        <v>100000</v>
      </c>
      <c r="Y17" s="22">
        <f t="shared" si="14"/>
        <v>4800000</v>
      </c>
      <c r="Z17" s="22">
        <v>100000</v>
      </c>
      <c r="AA17" s="22">
        <f t="shared" si="15"/>
        <v>4700000</v>
      </c>
      <c r="AB17" s="22">
        <v>100000</v>
      </c>
      <c r="AC17" s="22">
        <f t="shared" si="16"/>
        <v>4600000</v>
      </c>
      <c r="AD17" s="45">
        <v>100000</v>
      </c>
      <c r="AE17" s="22">
        <f t="shared" si="17"/>
        <v>4500000</v>
      </c>
      <c r="AF17" s="45">
        <v>100000</v>
      </c>
      <c r="AG17" s="22">
        <f t="shared" si="18"/>
        <v>4400000</v>
      </c>
      <c r="AH17" s="45">
        <v>100000</v>
      </c>
      <c r="AI17" s="22">
        <f t="shared" si="19"/>
        <v>4300000</v>
      </c>
      <c r="AJ17" s="22">
        <v>100000</v>
      </c>
      <c r="AK17" s="22">
        <f t="shared" si="20"/>
        <v>4200000</v>
      </c>
      <c r="AL17" s="45">
        <v>100000</v>
      </c>
      <c r="AM17" s="64">
        <f t="shared" si="21"/>
        <v>4100000</v>
      </c>
      <c r="AN17" s="45">
        <v>100000</v>
      </c>
      <c r="AO17" s="45">
        <f t="shared" si="22"/>
        <v>4000000</v>
      </c>
      <c r="AP17" s="45">
        <v>100000</v>
      </c>
      <c r="AQ17" s="45">
        <f t="shared" si="23"/>
        <v>3900000</v>
      </c>
      <c r="AR17" s="45">
        <v>100000</v>
      </c>
      <c r="AS17" s="45">
        <f t="shared" si="24"/>
        <v>3800000</v>
      </c>
      <c r="AT17" s="45">
        <v>100000</v>
      </c>
      <c r="AU17" s="45">
        <f t="shared" si="25"/>
        <v>3700000</v>
      </c>
      <c r="AV17" s="45">
        <v>100000</v>
      </c>
      <c r="AW17" s="59">
        <f t="shared" si="26"/>
        <v>3600000</v>
      </c>
      <c r="AX17" s="31">
        <v>100000</v>
      </c>
      <c r="AY17" s="22">
        <f t="shared" si="27"/>
        <v>3500000</v>
      </c>
      <c r="AZ17" s="59">
        <v>100000</v>
      </c>
      <c r="BA17" s="22">
        <f t="shared" si="28"/>
        <v>3400000</v>
      </c>
      <c r="BB17" s="22">
        <v>100000</v>
      </c>
      <c r="BC17" s="22">
        <f t="shared" si="29"/>
        <v>3300000</v>
      </c>
      <c r="BD17" s="22">
        <v>100000</v>
      </c>
      <c r="BE17" s="45">
        <f t="shared" si="30"/>
        <v>3200000</v>
      </c>
      <c r="BF17" s="45">
        <v>100000</v>
      </c>
      <c r="BG17" s="22">
        <f t="shared" si="31"/>
        <v>3100000</v>
      </c>
      <c r="BH17" s="22">
        <v>100000</v>
      </c>
      <c r="BI17" s="59">
        <f t="shared" si="32"/>
        <v>3000000</v>
      </c>
      <c r="BJ17" s="22"/>
      <c r="BK17" s="59">
        <v>3000000</v>
      </c>
      <c r="BL17" s="23">
        <f t="shared" si="0"/>
        <v>0</v>
      </c>
      <c r="BM17" s="59"/>
      <c r="BN17" s="22">
        <f t="shared" si="1"/>
        <v>0</v>
      </c>
      <c r="BO17" s="59"/>
      <c r="BP17" s="22"/>
      <c r="BQ17" s="59">
        <f t="shared" si="2"/>
        <v>0</v>
      </c>
      <c r="BR17" s="22"/>
      <c r="BS17" s="59">
        <f t="shared" si="3"/>
        <v>0</v>
      </c>
      <c r="BT17" s="22"/>
      <c r="BU17" s="59">
        <f t="shared" si="4"/>
        <v>0</v>
      </c>
      <c r="BV17" s="22"/>
      <c r="BW17" s="22">
        <f t="shared" si="5"/>
        <v>0</v>
      </c>
      <c r="BX17" s="59"/>
      <c r="BY17" s="22">
        <f t="shared" si="6"/>
        <v>0</v>
      </c>
      <c r="BZ17" s="59"/>
      <c r="CA17" s="22">
        <f t="shared" si="7"/>
        <v>0</v>
      </c>
      <c r="CB17" s="59"/>
      <c r="CC17" s="22">
        <f t="shared" si="8"/>
        <v>0</v>
      </c>
      <c r="CD17" s="59"/>
      <c r="CE17" s="23">
        <f t="shared" si="9"/>
        <v>0</v>
      </c>
    </row>
    <row r="18" spans="1:83" x14ac:dyDescent="0.25">
      <c r="A18" s="26"/>
      <c r="B18" s="28"/>
      <c r="C18" s="21"/>
      <c r="D18" s="22"/>
      <c r="E18" s="22"/>
      <c r="F18" s="22"/>
      <c r="G18" s="31"/>
      <c r="H18" s="23"/>
      <c r="I18" s="23"/>
      <c r="J18" s="23"/>
      <c r="K18" s="23"/>
      <c r="L18" s="23"/>
      <c r="M18" s="23"/>
      <c r="N18" s="23"/>
      <c r="O18" s="23"/>
      <c r="P18" s="38"/>
      <c r="Q18" s="22">
        <f t="shared" si="10"/>
        <v>0</v>
      </c>
      <c r="R18" s="22"/>
      <c r="S18" s="22">
        <f t="shared" si="11"/>
        <v>0</v>
      </c>
      <c r="T18" s="22"/>
      <c r="U18" s="22">
        <f t="shared" si="12"/>
        <v>0</v>
      </c>
      <c r="V18" s="22"/>
      <c r="W18" s="22">
        <f t="shared" si="13"/>
        <v>0</v>
      </c>
      <c r="X18" s="22"/>
      <c r="Y18" s="22">
        <f t="shared" si="14"/>
        <v>0</v>
      </c>
      <c r="Z18" s="22"/>
      <c r="AA18" s="22">
        <f t="shared" si="15"/>
        <v>0</v>
      </c>
      <c r="AB18" s="22"/>
      <c r="AC18" s="22">
        <f t="shared" si="16"/>
        <v>0</v>
      </c>
      <c r="AD18" s="45"/>
      <c r="AE18" s="22">
        <f t="shared" si="17"/>
        <v>0</v>
      </c>
      <c r="AF18" s="45"/>
      <c r="AG18" s="22">
        <f t="shared" si="18"/>
        <v>0</v>
      </c>
      <c r="AH18" s="45"/>
      <c r="AI18" s="22">
        <f t="shared" si="19"/>
        <v>0</v>
      </c>
      <c r="AJ18" s="22"/>
      <c r="AK18" s="22">
        <f t="shared" si="20"/>
        <v>0</v>
      </c>
      <c r="AL18" s="45"/>
      <c r="AM18" s="64">
        <f t="shared" si="21"/>
        <v>0</v>
      </c>
      <c r="AN18" s="45"/>
      <c r="AO18" s="45">
        <f t="shared" si="22"/>
        <v>0</v>
      </c>
      <c r="AP18" s="45"/>
      <c r="AQ18" s="45">
        <f t="shared" si="23"/>
        <v>0</v>
      </c>
      <c r="AR18" s="45"/>
      <c r="AS18" s="45">
        <f t="shared" si="24"/>
        <v>0</v>
      </c>
      <c r="AT18" s="45"/>
      <c r="AU18" s="45">
        <f t="shared" si="25"/>
        <v>0</v>
      </c>
      <c r="AV18" s="45"/>
      <c r="AW18" s="59">
        <f t="shared" si="26"/>
        <v>0</v>
      </c>
      <c r="AX18" s="31"/>
      <c r="AY18" s="22">
        <f t="shared" si="27"/>
        <v>0</v>
      </c>
      <c r="AZ18" s="59"/>
      <c r="BA18" s="22">
        <f t="shared" si="28"/>
        <v>0</v>
      </c>
      <c r="BB18" s="22"/>
      <c r="BC18" s="22">
        <f t="shared" si="29"/>
        <v>0</v>
      </c>
      <c r="BD18" s="22"/>
      <c r="BE18" s="45">
        <f t="shared" si="30"/>
        <v>0</v>
      </c>
      <c r="BF18" s="45"/>
      <c r="BG18" s="22">
        <f t="shared" si="31"/>
        <v>0</v>
      </c>
      <c r="BH18" s="22"/>
      <c r="BI18" s="59">
        <f t="shared" si="32"/>
        <v>0</v>
      </c>
      <c r="BJ18" s="22"/>
      <c r="BK18" s="59"/>
      <c r="BL18" s="23">
        <f t="shared" si="0"/>
        <v>0</v>
      </c>
      <c r="BM18" s="59"/>
      <c r="BN18" s="22">
        <f t="shared" si="1"/>
        <v>0</v>
      </c>
      <c r="BO18" s="59"/>
      <c r="BP18" s="22"/>
      <c r="BQ18" s="59">
        <f t="shared" si="2"/>
        <v>0</v>
      </c>
      <c r="BR18" s="22"/>
      <c r="BS18" s="59">
        <f t="shared" si="3"/>
        <v>0</v>
      </c>
      <c r="BT18" s="22"/>
      <c r="BU18" s="59">
        <f t="shared" si="4"/>
        <v>0</v>
      </c>
      <c r="BV18" s="22"/>
      <c r="BW18" s="22">
        <f t="shared" si="5"/>
        <v>0</v>
      </c>
      <c r="BX18" s="59"/>
      <c r="BY18" s="22">
        <f t="shared" si="6"/>
        <v>0</v>
      </c>
      <c r="BZ18" s="59"/>
      <c r="CA18" s="22">
        <f t="shared" si="7"/>
        <v>0</v>
      </c>
      <c r="CB18" s="59"/>
      <c r="CC18" s="22">
        <f t="shared" si="8"/>
        <v>0</v>
      </c>
      <c r="CD18" s="59"/>
      <c r="CE18" s="23">
        <f t="shared" si="9"/>
        <v>0</v>
      </c>
    </row>
    <row r="19" spans="1:83" x14ac:dyDescent="0.25">
      <c r="A19" s="26">
        <v>174</v>
      </c>
      <c r="B19" s="27">
        <v>41057</v>
      </c>
      <c r="C19" s="21" t="s">
        <v>11</v>
      </c>
      <c r="D19" s="22">
        <v>4104000</v>
      </c>
      <c r="E19" s="20">
        <v>46535</v>
      </c>
      <c r="F19" s="22">
        <v>69000</v>
      </c>
      <c r="G19" s="31"/>
      <c r="H19" s="23">
        <v>4104000</v>
      </c>
      <c r="I19" s="23">
        <v>0</v>
      </c>
      <c r="J19" s="23">
        <f t="shared" si="33"/>
        <v>4104000</v>
      </c>
      <c r="K19" s="23">
        <v>4500000</v>
      </c>
      <c r="L19" s="23">
        <v>0</v>
      </c>
      <c r="M19" s="23">
        <f>+J19+K19-L19</f>
        <v>8604000</v>
      </c>
      <c r="N19" s="23">
        <v>69000</v>
      </c>
      <c r="O19" s="23">
        <f t="shared" si="34"/>
        <v>8535000</v>
      </c>
      <c r="P19" s="38">
        <v>69000</v>
      </c>
      <c r="Q19" s="22">
        <f t="shared" si="10"/>
        <v>8466000</v>
      </c>
      <c r="R19" s="22">
        <v>69000</v>
      </c>
      <c r="S19" s="22">
        <f t="shared" si="11"/>
        <v>8397000</v>
      </c>
      <c r="T19" s="22">
        <v>0</v>
      </c>
      <c r="U19" s="22">
        <f t="shared" si="12"/>
        <v>8397000</v>
      </c>
      <c r="V19" s="22">
        <f>69000+69000</f>
        <v>138000</v>
      </c>
      <c r="W19" s="22">
        <f t="shared" si="13"/>
        <v>8259000</v>
      </c>
      <c r="X19" s="22">
        <v>69000</v>
      </c>
      <c r="Y19" s="22">
        <f t="shared" si="14"/>
        <v>8190000</v>
      </c>
      <c r="Z19" s="22">
        <v>69000</v>
      </c>
      <c r="AA19" s="22">
        <f t="shared" si="15"/>
        <v>8121000</v>
      </c>
      <c r="AB19" s="22">
        <v>69000</v>
      </c>
      <c r="AC19" s="22">
        <f t="shared" si="16"/>
        <v>8052000</v>
      </c>
      <c r="AD19" s="45">
        <v>69000</v>
      </c>
      <c r="AE19" s="22">
        <f t="shared" si="17"/>
        <v>7983000</v>
      </c>
      <c r="AF19" s="45">
        <v>69000</v>
      </c>
      <c r="AG19" s="22">
        <f t="shared" si="18"/>
        <v>7914000</v>
      </c>
      <c r="AH19" s="45">
        <v>69000</v>
      </c>
      <c r="AI19" s="22">
        <f t="shared" si="19"/>
        <v>7845000</v>
      </c>
      <c r="AJ19" s="22">
        <v>69000</v>
      </c>
      <c r="AK19" s="22">
        <f t="shared" si="20"/>
        <v>7776000</v>
      </c>
      <c r="AL19" s="45">
        <v>69000</v>
      </c>
      <c r="AM19" s="64">
        <f t="shared" si="21"/>
        <v>7707000</v>
      </c>
      <c r="AN19" s="45">
        <v>69000</v>
      </c>
      <c r="AO19" s="45">
        <f t="shared" si="22"/>
        <v>7638000</v>
      </c>
      <c r="AP19" s="45">
        <v>69000</v>
      </c>
      <c r="AQ19" s="45">
        <f t="shared" si="23"/>
        <v>7569000</v>
      </c>
      <c r="AR19" s="45">
        <v>69000</v>
      </c>
      <c r="AS19" s="45">
        <f t="shared" si="24"/>
        <v>7500000</v>
      </c>
      <c r="AT19" s="45">
        <v>69000</v>
      </c>
      <c r="AU19" s="45">
        <f t="shared" si="25"/>
        <v>7431000</v>
      </c>
      <c r="AV19" s="45">
        <v>69000</v>
      </c>
      <c r="AW19" s="59">
        <f t="shared" si="26"/>
        <v>7362000</v>
      </c>
      <c r="AX19" s="31">
        <v>69000</v>
      </c>
      <c r="AY19" s="22">
        <f t="shared" si="27"/>
        <v>7293000</v>
      </c>
      <c r="AZ19" s="59">
        <v>69000</v>
      </c>
      <c r="BA19" s="22">
        <f t="shared" si="28"/>
        <v>7224000</v>
      </c>
      <c r="BB19" s="22">
        <v>69000</v>
      </c>
      <c r="BC19" s="22">
        <f t="shared" si="29"/>
        <v>7155000</v>
      </c>
      <c r="BD19" s="22">
        <v>69000</v>
      </c>
      <c r="BE19" s="45">
        <f t="shared" si="30"/>
        <v>7086000</v>
      </c>
      <c r="BF19" s="45">
        <v>69000</v>
      </c>
      <c r="BG19" s="22">
        <f t="shared" si="31"/>
        <v>7017000</v>
      </c>
      <c r="BH19" s="22">
        <v>69000</v>
      </c>
      <c r="BI19" s="59">
        <f t="shared" si="32"/>
        <v>6948000</v>
      </c>
      <c r="BJ19" s="22"/>
      <c r="BK19" s="59">
        <v>6948000</v>
      </c>
      <c r="BL19" s="23">
        <f t="shared" si="0"/>
        <v>0</v>
      </c>
      <c r="BM19" s="59"/>
      <c r="BN19" s="22">
        <f t="shared" si="1"/>
        <v>0</v>
      </c>
      <c r="BO19" s="59"/>
      <c r="BP19" s="22"/>
      <c r="BQ19" s="59">
        <f t="shared" si="2"/>
        <v>0</v>
      </c>
      <c r="BR19" s="22"/>
      <c r="BS19" s="59">
        <f t="shared" si="3"/>
        <v>0</v>
      </c>
      <c r="BT19" s="22"/>
      <c r="BU19" s="59">
        <f t="shared" si="4"/>
        <v>0</v>
      </c>
      <c r="BV19" s="22"/>
      <c r="BW19" s="22">
        <f t="shared" si="5"/>
        <v>0</v>
      </c>
      <c r="BX19" s="59"/>
      <c r="BY19" s="22">
        <f t="shared" si="6"/>
        <v>0</v>
      </c>
      <c r="BZ19" s="59"/>
      <c r="CA19" s="22">
        <f t="shared" si="7"/>
        <v>0</v>
      </c>
      <c r="CB19" s="59"/>
      <c r="CC19" s="22">
        <f t="shared" si="8"/>
        <v>0</v>
      </c>
      <c r="CD19" s="59"/>
      <c r="CE19" s="23">
        <f t="shared" si="9"/>
        <v>0</v>
      </c>
    </row>
    <row r="20" spans="1:83" x14ac:dyDescent="0.25">
      <c r="A20" s="19"/>
      <c r="B20" s="21"/>
      <c r="C20" s="21"/>
      <c r="D20" s="22"/>
      <c r="E20" s="22"/>
      <c r="F20" s="22"/>
      <c r="G20" s="31"/>
      <c r="H20" s="23"/>
      <c r="I20" s="23"/>
      <c r="J20" s="23"/>
      <c r="K20" s="23"/>
      <c r="L20" s="23"/>
      <c r="M20" s="23"/>
      <c r="N20" s="23"/>
      <c r="O20" s="23"/>
      <c r="P20" s="38"/>
      <c r="Q20" s="22">
        <f t="shared" si="10"/>
        <v>0</v>
      </c>
      <c r="R20" s="22"/>
      <c r="S20" s="22">
        <f t="shared" si="11"/>
        <v>0</v>
      </c>
      <c r="T20" s="22"/>
      <c r="U20" s="22">
        <f t="shared" si="12"/>
        <v>0</v>
      </c>
      <c r="V20" s="22"/>
      <c r="W20" s="22">
        <f t="shared" si="13"/>
        <v>0</v>
      </c>
      <c r="X20" s="22"/>
      <c r="Y20" s="22">
        <f t="shared" si="14"/>
        <v>0</v>
      </c>
      <c r="Z20" s="22"/>
      <c r="AA20" s="22">
        <f t="shared" si="15"/>
        <v>0</v>
      </c>
      <c r="AB20" s="22"/>
      <c r="AC20" s="22">
        <f t="shared" si="16"/>
        <v>0</v>
      </c>
      <c r="AD20" s="45"/>
      <c r="AE20" s="22">
        <f t="shared" si="17"/>
        <v>0</v>
      </c>
      <c r="AF20" s="45"/>
      <c r="AG20" s="22">
        <f t="shared" si="18"/>
        <v>0</v>
      </c>
      <c r="AH20" s="45"/>
      <c r="AI20" s="22">
        <f t="shared" ref="AI20:AI21" si="35">+AG20-AH20</f>
        <v>0</v>
      </c>
      <c r="AJ20" s="22"/>
      <c r="AK20" s="22">
        <f t="shared" ref="AK20" si="36">+AI20-AJ20</f>
        <v>0</v>
      </c>
      <c r="AL20" s="45"/>
      <c r="AM20" s="64">
        <f t="shared" si="21"/>
        <v>0</v>
      </c>
      <c r="AN20" s="45"/>
      <c r="AO20" s="45"/>
      <c r="AP20" s="45"/>
      <c r="AQ20" s="45"/>
      <c r="AR20" s="45"/>
      <c r="AS20" s="45">
        <f t="shared" si="24"/>
        <v>0</v>
      </c>
      <c r="AT20" s="45"/>
      <c r="AU20" s="45">
        <f t="shared" si="25"/>
        <v>0</v>
      </c>
      <c r="AV20" s="45"/>
      <c r="AW20" s="59">
        <f t="shared" si="26"/>
        <v>0</v>
      </c>
      <c r="AX20" s="31"/>
      <c r="AY20" s="22">
        <f t="shared" si="27"/>
        <v>0</v>
      </c>
      <c r="AZ20" s="59"/>
      <c r="BA20" s="22">
        <f t="shared" si="28"/>
        <v>0</v>
      </c>
      <c r="BB20" s="22"/>
      <c r="BC20" s="22">
        <f t="shared" si="29"/>
        <v>0</v>
      </c>
      <c r="BD20" s="22"/>
      <c r="BE20" s="45">
        <f t="shared" si="30"/>
        <v>0</v>
      </c>
      <c r="BF20" s="45"/>
      <c r="BG20" s="22">
        <f t="shared" si="31"/>
        <v>0</v>
      </c>
      <c r="BH20" s="22"/>
      <c r="BI20" s="59">
        <f t="shared" si="32"/>
        <v>0</v>
      </c>
      <c r="BJ20" s="22"/>
      <c r="BK20" s="59"/>
      <c r="BL20" s="23"/>
      <c r="BM20" s="59"/>
      <c r="BN20" s="22">
        <f t="shared" si="1"/>
        <v>0</v>
      </c>
      <c r="BO20" s="59"/>
      <c r="BP20" s="22"/>
      <c r="BQ20" s="59">
        <f t="shared" si="2"/>
        <v>0</v>
      </c>
      <c r="BR20" s="22"/>
      <c r="BS20" s="59">
        <f t="shared" si="3"/>
        <v>0</v>
      </c>
      <c r="BT20" s="22"/>
      <c r="BU20" s="59">
        <f t="shared" si="4"/>
        <v>0</v>
      </c>
      <c r="BV20" s="22"/>
      <c r="BW20" s="22">
        <f t="shared" si="5"/>
        <v>0</v>
      </c>
      <c r="BX20" s="59"/>
      <c r="BY20" s="22">
        <f t="shared" si="6"/>
        <v>0</v>
      </c>
      <c r="BZ20" s="59"/>
      <c r="CA20" s="22">
        <f t="shared" si="7"/>
        <v>0</v>
      </c>
      <c r="CB20" s="59"/>
      <c r="CC20" s="22">
        <f t="shared" si="8"/>
        <v>0</v>
      </c>
      <c r="CD20" s="59"/>
      <c r="CE20" s="23">
        <f t="shared" si="9"/>
        <v>0</v>
      </c>
    </row>
    <row r="21" spans="1:83" ht="15.75" thickBot="1" x14ac:dyDescent="0.3">
      <c r="A21" s="19"/>
      <c r="B21" s="21"/>
      <c r="C21" s="21"/>
      <c r="D21" s="24"/>
      <c r="E21" s="24"/>
      <c r="F21" s="24"/>
      <c r="G21" s="32"/>
      <c r="H21" s="25"/>
      <c r="I21" s="25"/>
      <c r="J21" s="25"/>
      <c r="K21" s="25"/>
      <c r="L21" s="25"/>
      <c r="M21" s="25"/>
      <c r="N21" s="25"/>
      <c r="O21" s="25"/>
      <c r="P21" s="39"/>
      <c r="Q21" s="40"/>
      <c r="R21" s="40"/>
      <c r="S21" s="40"/>
      <c r="T21" s="40"/>
      <c r="U21" s="40">
        <f t="shared" si="12"/>
        <v>0</v>
      </c>
      <c r="V21" s="40"/>
      <c r="W21" s="40">
        <f t="shared" si="13"/>
        <v>0</v>
      </c>
      <c r="X21" s="40"/>
      <c r="Y21" s="40">
        <f t="shared" si="14"/>
        <v>0</v>
      </c>
      <c r="Z21" s="40"/>
      <c r="AA21" s="40">
        <f t="shared" si="15"/>
        <v>0</v>
      </c>
      <c r="AB21" s="40"/>
      <c r="AC21" s="40"/>
      <c r="AD21" s="46"/>
      <c r="AE21" s="40"/>
      <c r="AF21" s="46"/>
      <c r="AG21" s="40"/>
      <c r="AH21" s="46"/>
      <c r="AI21" s="40">
        <f t="shared" si="35"/>
        <v>0</v>
      </c>
      <c r="AJ21" s="40"/>
      <c r="AK21" s="40"/>
      <c r="AL21" s="46"/>
      <c r="AM21" s="65"/>
      <c r="AN21" s="46"/>
      <c r="AO21" s="46"/>
      <c r="AP21" s="46"/>
      <c r="AQ21" s="46"/>
      <c r="AR21" s="46"/>
      <c r="AS21" s="46"/>
      <c r="AT21" s="46"/>
      <c r="AU21" s="46"/>
      <c r="AV21" s="46"/>
      <c r="AW21" s="60"/>
      <c r="AX21" s="62"/>
      <c r="AY21" s="40"/>
      <c r="AZ21" s="60"/>
      <c r="BA21" s="40"/>
      <c r="BB21" s="40"/>
      <c r="BC21" s="40"/>
      <c r="BD21" s="40"/>
      <c r="BE21" s="46"/>
      <c r="BF21" s="46"/>
      <c r="BG21" s="40"/>
      <c r="BH21" s="40"/>
      <c r="BI21" s="60"/>
      <c r="BJ21" s="40"/>
      <c r="BK21" s="60"/>
      <c r="BL21" s="41"/>
      <c r="BM21" s="60"/>
      <c r="BN21" s="40"/>
      <c r="BO21" s="60"/>
      <c r="BP21" s="40"/>
      <c r="BQ21" s="60"/>
      <c r="BR21" s="40"/>
      <c r="BS21" s="60"/>
      <c r="BT21" s="40"/>
      <c r="BU21" s="60"/>
      <c r="BV21" s="40"/>
      <c r="BW21" s="40"/>
      <c r="BX21" s="60"/>
      <c r="BY21" s="40"/>
      <c r="BZ21" s="60"/>
      <c r="CA21" s="40"/>
      <c r="CB21" s="60"/>
      <c r="CC21" s="40"/>
      <c r="CD21" s="60"/>
      <c r="CE21" s="41"/>
    </row>
    <row r="22" spans="1:83" ht="15.75" thickBot="1" x14ac:dyDescent="0.3">
      <c r="A22" s="19"/>
      <c r="B22" s="21"/>
      <c r="C22" s="21" t="s">
        <v>12</v>
      </c>
      <c r="D22" s="9">
        <f>SUM(D8:D19)</f>
        <v>41143961.700000003</v>
      </c>
      <c r="E22" s="9"/>
      <c r="F22" s="9"/>
      <c r="G22" s="9"/>
      <c r="H22" s="10">
        <f>SUM(H8:H19)</f>
        <v>12187610.76</v>
      </c>
      <c r="I22" s="10">
        <f>SUM(I8:I19)</f>
        <v>316949.19</v>
      </c>
      <c r="J22" s="10">
        <f t="shared" ref="J22:N22" si="37">SUM(J8:J19)</f>
        <v>11870661.57</v>
      </c>
      <c r="K22" s="10">
        <f t="shared" si="37"/>
        <v>4500000</v>
      </c>
      <c r="L22" s="10">
        <f t="shared" si="37"/>
        <v>316949.19</v>
      </c>
      <c r="M22" s="10">
        <f t="shared" si="37"/>
        <v>16053712.379999999</v>
      </c>
      <c r="N22" s="10">
        <f t="shared" si="37"/>
        <v>385949.19</v>
      </c>
      <c r="O22" s="10">
        <f>SUM(O8:O21)</f>
        <v>15667763.189999999</v>
      </c>
      <c r="P22" s="10">
        <f t="shared" ref="P22:AC22" si="38">SUM(P8:P21)</f>
        <v>385949.19</v>
      </c>
      <c r="Q22" s="54">
        <f t="shared" si="38"/>
        <v>15281814</v>
      </c>
      <c r="R22" s="10">
        <f t="shared" si="38"/>
        <v>385949.19</v>
      </c>
      <c r="S22" s="54">
        <f t="shared" si="38"/>
        <v>14895864.809999999</v>
      </c>
      <c r="T22" s="10">
        <f t="shared" si="38"/>
        <v>316949.19</v>
      </c>
      <c r="U22" s="54">
        <f t="shared" si="38"/>
        <v>14578915.620000001</v>
      </c>
      <c r="V22" s="10">
        <f t="shared" si="38"/>
        <v>454949.19</v>
      </c>
      <c r="W22" s="54">
        <f t="shared" si="38"/>
        <v>14123966.43</v>
      </c>
      <c r="X22" s="10">
        <f t="shared" si="38"/>
        <v>356655.4</v>
      </c>
      <c r="Y22" s="54">
        <f t="shared" si="38"/>
        <v>13767311.029999999</v>
      </c>
      <c r="Z22" s="10">
        <f t="shared" si="38"/>
        <v>190008.4</v>
      </c>
      <c r="AA22" s="54">
        <f t="shared" si="38"/>
        <v>13577302.629999999</v>
      </c>
      <c r="AB22" s="10">
        <f t="shared" si="38"/>
        <v>190008.4</v>
      </c>
      <c r="AC22" s="52">
        <f t="shared" si="38"/>
        <v>13387294.23</v>
      </c>
      <c r="AD22" s="10">
        <f t="shared" ref="AD22:AE22" si="39">SUM(AD8:AD21)</f>
        <v>190008.4</v>
      </c>
      <c r="AE22" s="52">
        <f t="shared" si="39"/>
        <v>13197285.83</v>
      </c>
      <c r="AF22" s="10">
        <f t="shared" ref="AF22:AU22" si="40">SUM(AF8:AF21)</f>
        <v>190008.4</v>
      </c>
      <c r="AG22" s="54">
        <f t="shared" si="40"/>
        <v>13007277.43</v>
      </c>
      <c r="AH22" s="10">
        <f t="shared" si="40"/>
        <v>190008.4</v>
      </c>
      <c r="AI22" s="54">
        <f t="shared" si="40"/>
        <v>12817269.029999999</v>
      </c>
      <c r="AJ22" s="10">
        <f t="shared" si="40"/>
        <v>190008.4</v>
      </c>
      <c r="AK22" s="52">
        <f t="shared" si="40"/>
        <v>12627260.629999999</v>
      </c>
      <c r="AL22" s="52">
        <f t="shared" si="40"/>
        <v>190008.4</v>
      </c>
      <c r="AM22" s="54">
        <f t="shared" si="40"/>
        <v>12437252.23</v>
      </c>
      <c r="AN22" s="52">
        <f t="shared" si="40"/>
        <v>211016.63</v>
      </c>
      <c r="AO22" s="52">
        <f t="shared" si="40"/>
        <v>12226235.6</v>
      </c>
      <c r="AP22" s="52">
        <f t="shared" si="40"/>
        <v>190008.4</v>
      </c>
      <c r="AQ22" s="52">
        <f t="shared" si="40"/>
        <v>12036227.199999999</v>
      </c>
      <c r="AR22" s="52">
        <f t="shared" si="40"/>
        <v>190008.4</v>
      </c>
      <c r="AS22" s="52">
        <f t="shared" si="40"/>
        <v>11846218.800000001</v>
      </c>
      <c r="AT22" s="52">
        <f t="shared" si="40"/>
        <v>190008.4</v>
      </c>
      <c r="AU22" s="52">
        <f t="shared" si="40"/>
        <v>11656210.399999999</v>
      </c>
      <c r="AV22" s="54">
        <f t="shared" ref="AV22:BE22" si="41">SUM(AV8:AV21)</f>
        <v>190008.4</v>
      </c>
      <c r="AW22" s="54">
        <f t="shared" si="41"/>
        <v>11466202</v>
      </c>
      <c r="AX22" s="54">
        <f t="shared" si="41"/>
        <v>190008.4</v>
      </c>
      <c r="AY22" s="54">
        <f t="shared" si="41"/>
        <v>11276193.6</v>
      </c>
      <c r="AZ22" s="54">
        <f t="shared" si="41"/>
        <v>190008.4</v>
      </c>
      <c r="BA22" s="54">
        <f t="shared" si="41"/>
        <v>11086185.199999999</v>
      </c>
      <c r="BB22" s="52">
        <f t="shared" si="41"/>
        <v>190008.4</v>
      </c>
      <c r="BC22" s="52">
        <f t="shared" si="41"/>
        <v>10896176.799999999</v>
      </c>
      <c r="BD22" s="52">
        <f t="shared" si="41"/>
        <v>190008.4</v>
      </c>
      <c r="BE22" s="52">
        <f t="shared" si="41"/>
        <v>10706168.399999999</v>
      </c>
      <c r="BF22" s="54">
        <f t="shared" ref="BF22:CE22" si="42">SUM(BF8:BF21)</f>
        <v>190008.4</v>
      </c>
      <c r="BG22" s="54">
        <f t="shared" si="42"/>
        <v>10516160</v>
      </c>
      <c r="BH22" s="54">
        <f t="shared" si="42"/>
        <v>190008.4</v>
      </c>
      <c r="BI22" s="54">
        <f t="shared" si="42"/>
        <v>10326151.6</v>
      </c>
      <c r="BJ22" s="54">
        <f t="shared" si="42"/>
        <v>17251915.109999999</v>
      </c>
      <c r="BK22" s="54">
        <f t="shared" si="42"/>
        <v>10326151.6</v>
      </c>
      <c r="BL22" s="54">
        <f t="shared" si="42"/>
        <v>17251915.109999999</v>
      </c>
      <c r="BM22" s="54">
        <f t="shared" si="42"/>
        <v>0</v>
      </c>
      <c r="BN22" s="54">
        <f t="shared" si="42"/>
        <v>17251915.109999999</v>
      </c>
      <c r="BO22" s="54">
        <f t="shared" si="42"/>
        <v>7326543.9800000004</v>
      </c>
      <c r="BP22" s="54">
        <f t="shared" si="42"/>
        <v>138861.35</v>
      </c>
      <c r="BQ22" s="54">
        <f t="shared" si="42"/>
        <v>24439597.739999998</v>
      </c>
      <c r="BR22" s="54">
        <f t="shared" si="42"/>
        <v>138861.35</v>
      </c>
      <c r="BS22" s="54">
        <f t="shared" si="42"/>
        <v>24300736.389999997</v>
      </c>
      <c r="BT22" s="54">
        <f t="shared" si="42"/>
        <v>138861.35</v>
      </c>
      <c r="BU22" s="54">
        <f t="shared" si="42"/>
        <v>24161875.039999995</v>
      </c>
      <c r="BV22" s="54">
        <f t="shared" si="42"/>
        <v>138861.35</v>
      </c>
      <c r="BW22" s="54">
        <f t="shared" si="42"/>
        <v>24023013.689999994</v>
      </c>
      <c r="BX22" s="54">
        <f t="shared" si="42"/>
        <v>138861.35</v>
      </c>
      <c r="BY22" s="54">
        <f t="shared" si="42"/>
        <v>23884152.339999992</v>
      </c>
      <c r="BZ22" s="54">
        <f t="shared" si="42"/>
        <v>138861.35</v>
      </c>
      <c r="CA22" s="54">
        <f t="shared" si="42"/>
        <v>23745290.989999991</v>
      </c>
      <c r="CB22" s="54">
        <f t="shared" si="42"/>
        <v>138861.35</v>
      </c>
      <c r="CC22" s="54">
        <f t="shared" si="42"/>
        <v>23606429.639999989</v>
      </c>
      <c r="CD22" s="54">
        <f t="shared" si="42"/>
        <v>138861.35</v>
      </c>
      <c r="CE22" s="54">
        <f t="shared" si="42"/>
        <v>23467568.289999988</v>
      </c>
    </row>
    <row r="23" spans="1:83" x14ac:dyDescent="0.25">
      <c r="A23" s="5"/>
      <c r="B23" s="6"/>
      <c r="C23" s="6"/>
      <c r="D23" s="7"/>
      <c r="E23" s="7"/>
      <c r="F23" s="7"/>
      <c r="G23" s="7"/>
      <c r="H23" s="7"/>
      <c r="I23" s="34"/>
      <c r="J23" s="8"/>
      <c r="K23" s="7"/>
      <c r="L23" s="34"/>
      <c r="M23" s="7"/>
      <c r="N23" s="34"/>
      <c r="O23" s="29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48"/>
      <c r="AD23" s="15"/>
      <c r="AE23" s="48"/>
      <c r="AF23" s="15"/>
      <c r="AG23" s="34"/>
      <c r="AH23" s="34"/>
      <c r="AI23" s="15"/>
      <c r="AJ23" s="15"/>
      <c r="AK23" s="48"/>
      <c r="AL23" s="7"/>
      <c r="AM23" s="8"/>
      <c r="AN23" s="7"/>
      <c r="AO23" s="7"/>
      <c r="AP23" s="7"/>
      <c r="AQ23" s="7"/>
      <c r="AR23" s="7"/>
      <c r="AS23" s="7"/>
      <c r="AT23" s="7"/>
      <c r="AU23" s="7"/>
      <c r="AV23" s="15"/>
      <c r="AW23" s="15"/>
      <c r="AX23" s="15"/>
      <c r="AY23" s="15"/>
      <c r="AZ23" s="15"/>
      <c r="BA23" s="34"/>
      <c r="BB23" s="7"/>
      <c r="BC23" s="7"/>
      <c r="BD23" s="7"/>
      <c r="BE23" s="7"/>
      <c r="BF23" s="15"/>
      <c r="BG23" s="15"/>
      <c r="BH23" s="15"/>
      <c r="BI23" s="15"/>
      <c r="BJ23" s="15"/>
      <c r="BK23" s="15"/>
      <c r="BL23" s="8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33"/>
    </row>
    <row r="24" spans="1:83" x14ac:dyDescent="0.25">
      <c r="A24" s="5"/>
      <c r="B24" s="6"/>
      <c r="C24" s="6"/>
      <c r="D24" s="7"/>
      <c r="E24" s="7"/>
      <c r="F24" s="7"/>
      <c r="G24" s="7"/>
      <c r="H24" s="7"/>
      <c r="I24" s="7"/>
      <c r="J24" s="8"/>
      <c r="K24" s="7"/>
      <c r="L24" s="7"/>
      <c r="M24" s="7"/>
      <c r="N24" s="7"/>
      <c r="O24" s="8"/>
      <c r="P24" s="15"/>
      <c r="Q24" s="55" t="s">
        <v>38</v>
      </c>
      <c r="R24" s="15"/>
      <c r="S24" s="55" t="s">
        <v>38</v>
      </c>
      <c r="T24" s="15"/>
      <c r="U24" s="55" t="s">
        <v>38</v>
      </c>
      <c r="V24" s="15"/>
      <c r="W24" s="55" t="s">
        <v>38</v>
      </c>
      <c r="X24" s="15"/>
      <c r="Y24" s="55" t="s">
        <v>38</v>
      </c>
      <c r="Z24" s="15"/>
      <c r="AA24" s="55" t="s">
        <v>38</v>
      </c>
      <c r="AB24" s="15"/>
      <c r="AC24" s="53"/>
      <c r="AD24" s="15"/>
      <c r="AE24" s="53"/>
      <c r="AF24" s="15"/>
      <c r="AG24" s="57"/>
      <c r="AH24" s="7"/>
      <c r="AI24" s="55"/>
      <c r="AJ24" s="15"/>
      <c r="AK24" s="53"/>
      <c r="AL24" s="57"/>
      <c r="AM24" s="56"/>
      <c r="AN24" s="57"/>
      <c r="AO24" s="57"/>
      <c r="AP24" s="57"/>
      <c r="AQ24" s="57"/>
      <c r="AR24" s="57"/>
      <c r="AS24" s="57"/>
      <c r="AT24" s="57"/>
      <c r="AU24" s="57"/>
      <c r="AV24" s="15"/>
      <c r="AW24" s="15"/>
      <c r="AX24" s="15"/>
      <c r="AY24" s="15"/>
      <c r="AZ24" s="15"/>
      <c r="BA24" s="57"/>
      <c r="BB24" s="57"/>
      <c r="BC24" s="57"/>
      <c r="BD24" s="57"/>
      <c r="BE24" s="57"/>
      <c r="BF24" s="15"/>
      <c r="BG24" s="15"/>
      <c r="BH24" s="15"/>
      <c r="BI24" s="15"/>
      <c r="BJ24" s="15"/>
      <c r="BK24" s="15"/>
      <c r="BL24" s="8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56"/>
    </row>
    <row r="25" spans="1:83" x14ac:dyDescent="0.25">
      <c r="A25" s="5"/>
      <c r="B25" s="6"/>
      <c r="C25" s="6"/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8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49"/>
      <c r="AD25" s="15"/>
      <c r="AE25" s="49"/>
      <c r="AF25" s="15"/>
      <c r="AG25" s="7"/>
      <c r="AH25" s="7"/>
      <c r="AI25" s="15"/>
      <c r="AJ25" s="15"/>
      <c r="AK25" s="49"/>
      <c r="AL25" s="7"/>
      <c r="AM25" s="8"/>
      <c r="AN25" s="7"/>
      <c r="AO25" s="7"/>
      <c r="AP25" s="7"/>
      <c r="AQ25" s="7"/>
      <c r="AR25" s="7"/>
      <c r="AS25" s="7"/>
      <c r="AT25" s="7"/>
      <c r="AU25" s="7"/>
      <c r="AV25" s="15"/>
      <c r="AW25" s="15"/>
      <c r="AX25" s="15"/>
      <c r="AY25" s="15"/>
      <c r="AZ25" s="15"/>
      <c r="BA25" s="7"/>
      <c r="BB25" s="7"/>
      <c r="BC25" s="7"/>
      <c r="BD25" s="7"/>
      <c r="BE25" s="7"/>
      <c r="BF25" s="15"/>
      <c r="BG25" s="15"/>
      <c r="BH25" s="15"/>
      <c r="BI25" s="15"/>
      <c r="BJ25" s="15"/>
      <c r="BK25" s="15"/>
      <c r="BL25" s="8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8"/>
    </row>
    <row r="26" spans="1:83" ht="15.75" thickBot="1" x14ac:dyDescent="0.3">
      <c r="A26" s="11"/>
      <c r="B26" s="12"/>
      <c r="C26" s="12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4"/>
      <c r="P26" s="4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50"/>
      <c r="AD26" s="13"/>
      <c r="AE26" s="50"/>
      <c r="AF26" s="13"/>
      <c r="AG26" s="13"/>
      <c r="AH26" s="13"/>
      <c r="AI26" s="13"/>
      <c r="AJ26" s="13"/>
      <c r="AK26" s="50"/>
      <c r="AL26" s="13"/>
      <c r="AM26" s="14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4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4"/>
    </row>
    <row r="27" spans="1:83" x14ac:dyDescent="0.25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83" x14ac:dyDescent="0.25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83" x14ac:dyDescent="0.25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83" x14ac:dyDescent="0.25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83" x14ac:dyDescent="0.25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83" x14ac:dyDescent="0.25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4:52" x14ac:dyDescent="0.25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4:52" x14ac:dyDescent="0.25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AZ34"/>
    </row>
    <row r="35" spans="4:52" x14ac:dyDescent="0.25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4:52" x14ac:dyDescent="0.2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4:52" x14ac:dyDescent="0.2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4:52" x14ac:dyDescent="0.2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4:52" x14ac:dyDescent="0.2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4:52" x14ac:dyDescent="0.25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4:52" x14ac:dyDescent="0.25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4:52" x14ac:dyDescent="0.25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4:52" x14ac:dyDescent="0.25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4:52" x14ac:dyDescent="0.25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4:52" x14ac:dyDescent="0.25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4:52" x14ac:dyDescent="0.25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4:52" x14ac:dyDescent="0.25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4:5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4:15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4:15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4:15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4:15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4:15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4:15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4:15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4:15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4:15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4:15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</sheetData>
  <printOptions horizontalCentered="1"/>
  <pageMargins left="0.31496062992125984" right="0.11811023622047245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DIC--2014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2015-07-02T18:03:01Z</dcterms:modified>
</cp:coreProperties>
</file>