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PP 362" sheetId="1" r:id="rId1"/>
  </sheets>
  <calcPr calcId="162913" concurrentCalc="0"/>
</workbook>
</file>

<file path=xl/calcChain.xml><?xml version="1.0" encoding="utf-8"?>
<calcChain xmlns="http://schemas.openxmlformats.org/spreadsheetml/2006/main">
  <c r="S15" i="1" l="1"/>
  <c r="U15" i="1"/>
  <c r="U14" i="1"/>
  <c r="S14" i="1"/>
  <c r="S13" i="1"/>
  <c r="U13" i="1"/>
  <c r="U12" i="1"/>
  <c r="S12" i="1"/>
  <c r="S11" i="1"/>
  <c r="U11" i="1"/>
  <c r="U10" i="1"/>
  <c r="S10" i="1"/>
  <c r="O9" i="1"/>
  <c r="S9" i="1"/>
  <c r="U9" i="1"/>
  <c r="N9" i="1"/>
  <c r="M9" i="1"/>
  <c r="O8" i="1"/>
  <c r="N8" i="1"/>
  <c r="M8" i="1"/>
  <c r="S8" i="1"/>
  <c r="U8" i="1"/>
  <c r="U7" i="1"/>
  <c r="S7" i="1"/>
</calcChain>
</file>

<file path=xl/comments1.xml><?xml version="1.0" encoding="utf-8"?>
<comments xmlns="http://schemas.openxmlformats.org/spreadsheetml/2006/main">
  <authors>
    <author/>
  </authors>
  <commentList>
    <comment ref="U14" authorId="0">
      <text>
        <r>
          <rPr>
            <sz val="11"/>
            <color rgb="FF000000"/>
            <rFont val="Calibri"/>
          </rPr>
          <t>El avance esta actividad se debe principalmente al aumento de presupuesto que obtuvimos por parte de secretaria de administración y finanzas, el cual fue aprobado en marzo del año en curso. Así mismo, cabe destacar que los 40 eventos realizados representan la suma de todos los eventos llevados a cabo en los tres centros Jalisco.
	-Mariana Valtierra Chico</t>
        </r>
      </text>
    </comment>
  </commentList>
</comments>
</file>

<file path=xl/sharedStrings.xml><?xml version="1.0" encoding="utf-8"?>
<sst xmlns="http://schemas.openxmlformats.org/spreadsheetml/2006/main" count="75" uniqueCount="70">
  <si>
    <t>SECRETARÍA DE DESARROLLO E INTEGRACIÓN SOCIAL</t>
  </si>
  <si>
    <t>MATRIZ DE INDICADORES DE RESULTADOS</t>
  </si>
  <si>
    <t>PP 362: Atención a Jaliscienses en el Extranjero</t>
  </si>
  <si>
    <t>FORMATO DE SEGUIMIENTO</t>
  </si>
  <si>
    <t>V. MAX</t>
  </si>
  <si>
    <t>NIVEL</t>
  </si>
  <si>
    <t>RESUMEN NARRATIVO</t>
  </si>
  <si>
    <t># INDICADOR</t>
  </si>
  <si>
    <t xml:space="preserve">NOMBRE DEL INDICADOR </t>
  </si>
  <si>
    <t>FÓRMULA</t>
  </si>
  <si>
    <t>CONCEPTO</t>
  </si>
  <si>
    <t>SEGUIMIENTO 2017</t>
  </si>
  <si>
    <t>VALOR ACTUAL</t>
  </si>
  <si>
    <t xml:space="preserve">META </t>
  </si>
  <si>
    <t>AVANCE (%)</t>
  </si>
  <si>
    <t>TIPO DE FORMULA</t>
  </si>
  <si>
    <t>JUSTIFICACIÓN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</si>
  <si>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</si>
  <si>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</si>
  <si>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</si>
  <si>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</si>
  <si>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</si>
  <si>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</si>
  <si>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</si>
  <si>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</si>
  <si>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</si>
  <si>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</si>
  <si>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</si>
  <si>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</si>
  <si>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</si>
  <si>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</t>
  </si>
  <si>
    <t>Contribuir a la protección de los derechos de los grupos prioritarios y ampliar sus oportunidades de desarrollo a través del otorgamiento de servicios a jaliscienses radicados en el extranjero</t>
  </si>
  <si>
    <t>Posición en el "Índice de Intensidad Migratoria"</t>
  </si>
  <si>
    <t>La fórmula se construye con base en el Anexo C. Metodología del índice de intensidad migratoria México-Estados Unidos.</t>
  </si>
  <si>
    <t>Posición</t>
  </si>
  <si>
    <t>PROPÓSITO</t>
  </si>
  <si>
    <t>Jaliscienses radicados en el extrajero atendidos con servicios a través de los Centros Jalisco ubicados en las ciudades de Los Angeles, Chicago y San Francisco.</t>
  </si>
  <si>
    <t>Porcentaje de jaliscienses atendidos</t>
  </si>
  <si>
    <t>[(Número total de jaliscienses atendidos / Número total de jaliscienses que solicitan algún servicio en los Centros Jalisco) * 100]</t>
  </si>
  <si>
    <t>Número de personas</t>
  </si>
  <si>
    <t>COMPONENTE 1</t>
  </si>
  <si>
    <t>Acciones que benefician a los jaliscienses en el extranjero a través del Fideicomio de Centros Jalisco, impulsadas</t>
  </si>
  <si>
    <t xml:space="preserve">Porcentaje de acciones que benefician a los jaliscienses que radican en el extranjero </t>
  </si>
  <si>
    <t>[(Número de acciones que benefician a los jaliscienses que radican en el extrajero / Total de acciones programadas) * 100]</t>
  </si>
  <si>
    <t>Número de acciones</t>
  </si>
  <si>
    <t>ACTIVIDAD 1.1</t>
  </si>
  <si>
    <t xml:space="preserve">Asesorar en trámites y procesos legales binacionales de jaliscienses en el centro Jalisco Los Angeles </t>
  </si>
  <si>
    <t>Porcentaje de las solicitudes atendidas por el centro de Jalisco Los Angeles</t>
  </si>
  <si>
    <t xml:space="preserve">[(Solicitudes atendidas /  Solicitudes recibidas) * 100] </t>
  </si>
  <si>
    <t>Número de solicitudes</t>
  </si>
  <si>
    <t>ACTIVIDAD 1.2</t>
  </si>
  <si>
    <t>Asesorar en trámites y procesos legales binacionales de jaliscienses en el centro Jalisco Chicago</t>
  </si>
  <si>
    <t>Porcentaje de las solicitudes atendidas por el centro de Jalisco Chicago</t>
  </si>
  <si>
    <t>ACTIVIDAD 1.4</t>
  </si>
  <si>
    <t xml:space="preserve">firma de convenios entre universidades, organizaciones civiles y despachos de abogados en materia migratoria y centro Jalisco Los Angeles </t>
  </si>
  <si>
    <t>Porcentaje de convenios firmados  por el centro jalisco Los Angeles</t>
  </si>
  <si>
    <t xml:space="preserve">[(Número total de convenios firmados / Número total de convenios programados ) * 100] </t>
  </si>
  <si>
    <t>Número de convenios</t>
  </si>
  <si>
    <t>ACTIVIDAD 1.5</t>
  </si>
  <si>
    <t xml:space="preserve">Firma de convenios entre universidades, organizaciones civiles y despachos de abogados en materia migratoria y centro Jalisco San Francisco </t>
  </si>
  <si>
    <t>Porcentaje de convenios firmados  por el centro jalisco San francisco</t>
  </si>
  <si>
    <t xml:space="preserve">[(Número total de convenios firmados / Número total de convenios solicitados) * 100] </t>
  </si>
  <si>
    <t>ACTIVIDAD 1.6</t>
  </si>
  <si>
    <t xml:space="preserve">Organización de talleres sobre migración, feria de emprendimiento, startups, y eventos culturales </t>
  </si>
  <si>
    <t xml:space="preserve">Porcentaje de eventos realizados de los tres centros jalisco en el extranjero </t>
  </si>
  <si>
    <t>(eventos realizados/ eventos programados) * 100</t>
  </si>
  <si>
    <t xml:space="preserve">Eventos </t>
  </si>
  <si>
    <t>ACTIVIDAD 1.7</t>
  </si>
  <si>
    <t xml:space="preserve">Firma de convenios entre universidades, organizaciones civiles y despachos de abogados en materia migratoria y centro Jalisco Chicago </t>
  </si>
  <si>
    <t>Porcentaje de convenios firmados con instituciones y/o universidades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</si>
</sst>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sz val="11"/>
      <name val="Calibri"/>
    </font>
    <font>
      <sz val="12"/>
      <color rgb="FFFFFFFF"/>
      <name val="Calibri"/>
    </font>
    <font>
      <b/>
      <sz val="12"/>
      <color rgb="FFFFFFFF"/>
      <name val="Arial"/>
    </font>
    <font>
      <b/>
      <sz val="18"/>
      <color rgb="FFFFFFFF"/>
      <name val="Calibri"/>
    </font>
    <font>
      <b/>
      <sz val="11"/>
      <color rgb="FFFFFFFF"/>
      <name val="Arial"/>
    </font>
    <font>
      <b/>
      <sz val="10"/>
      <color rgb="FF000000"/>
      <name val="Calibri"/>
    </font>
    <font>
      <sz val="10"/>
      <color rgb="FF000000"/>
      <name val="Calibri"/>
    </font>
    <font>
      <b/>
      <sz val="12"/>
      <color rgb="FF000000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9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13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2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5" fillId="0" borderId="11" xfId="0" applyFont="1" applyBorder="1"/>
    <xf numFmtId="3" fontId="7" fillId="2" borderId="4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266700</xdr:colOff>
      <xdr:row>17</xdr:row>
      <xdr:rowOff>171450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17</xdr:row>
      <xdr:rowOff>171450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W12" sqref="W12"/>
    </sheetView>
  </sheetViews>
  <sheetFormatPr baseColWidth="10" defaultColWidth="14.42578125" defaultRowHeight="15" customHeight="1"/>
  <cols>
    <col min="1" max="1" width="12.42578125" customWidth="1"/>
    <col min="2" max="2" width="45.7109375" customWidth="1"/>
    <col min="3" max="3" width="16.42578125" customWidth="1"/>
    <col min="4" max="4" width="24.28515625" customWidth="1"/>
    <col min="5" max="5" width="20.85546875" customWidth="1"/>
    <col min="6" max="6" width="19.140625" customWidth="1"/>
    <col min="7" max="14" width="11.7109375" customWidth="1"/>
    <col min="15" max="15" width="13.85546875" customWidth="1"/>
    <col min="16" max="16" width="11.7109375" hidden="1" customWidth="1"/>
    <col min="17" max="17" width="12.42578125" hidden="1" customWidth="1"/>
    <col min="18" max="18" width="11.7109375" hidden="1" customWidth="1"/>
    <col min="19" max="19" width="12" customWidth="1"/>
    <col min="20" max="21" width="11.7109375" customWidth="1"/>
    <col min="22" max="22" width="13.28515625" customWidth="1"/>
    <col min="23" max="23" width="15.5703125" customWidth="1"/>
    <col min="24" max="26" width="9.140625" customWidth="1"/>
  </cols>
  <sheetData>
    <row r="1" spans="1:26" ht="18.75" customHeight="1">
      <c r="A1" s="24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"/>
      <c r="W1" s="1"/>
      <c r="X1" s="1"/>
      <c r="Y1" s="1"/>
      <c r="Z1" s="1"/>
    </row>
    <row r="2" spans="1:26" ht="15.75" customHeight="1">
      <c r="A2" s="23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1"/>
      <c r="W2" s="1"/>
      <c r="X2" s="1"/>
      <c r="Y2" s="1"/>
      <c r="Z2" s="1"/>
    </row>
    <row r="3" spans="1:26" ht="16.5" customHeight="1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"/>
      <c r="W3" s="1"/>
      <c r="X3" s="1"/>
      <c r="Y3" s="1"/>
      <c r="Z3" s="1"/>
    </row>
    <row r="4" spans="1:26" ht="16.5" customHeight="1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1"/>
      <c r="W4" s="1"/>
      <c r="X4" s="2" t="s">
        <v>4</v>
      </c>
      <c r="Y4" s="1"/>
      <c r="Z4" s="1"/>
    </row>
    <row r="5" spans="1:26" ht="16.5" customHeight="1">
      <c r="A5" s="25" t="s">
        <v>5</v>
      </c>
      <c r="B5" s="25" t="s">
        <v>6</v>
      </c>
      <c r="C5" s="25" t="s">
        <v>7</v>
      </c>
      <c r="D5" s="28" t="s">
        <v>8</v>
      </c>
      <c r="E5" s="35" t="s">
        <v>9</v>
      </c>
      <c r="F5" s="25" t="s">
        <v>10</v>
      </c>
      <c r="G5" s="32" t="s">
        <v>11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  <c r="S5" s="37" t="s">
        <v>12</v>
      </c>
      <c r="T5" s="28" t="s">
        <v>13</v>
      </c>
      <c r="U5" s="39" t="s">
        <v>14</v>
      </c>
      <c r="V5" s="38" t="s">
        <v>15</v>
      </c>
      <c r="W5" s="27" t="s">
        <v>16</v>
      </c>
      <c r="X5" s="2" t="s">
        <v>17</v>
      </c>
      <c r="Y5" s="1"/>
      <c r="Z5" s="1"/>
    </row>
    <row r="6" spans="1:26" ht="61.5" customHeight="1">
      <c r="A6" s="26"/>
      <c r="B6" s="26"/>
      <c r="C6" s="26"/>
      <c r="D6" s="29"/>
      <c r="E6" s="36"/>
      <c r="F6" s="26"/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6"/>
      <c r="T6" s="29"/>
      <c r="U6" s="26"/>
      <c r="V6" s="26"/>
      <c r="W6" s="26"/>
      <c r="X6" s="4"/>
      <c r="Y6" s="4"/>
      <c r="Z6" s="4"/>
    </row>
    <row r="7" spans="1:26" ht="63.75" customHeight="1">
      <c r="A7" s="5" t="s">
        <v>30</v>
      </c>
      <c r="B7" s="6" t="s">
        <v>31</v>
      </c>
      <c r="C7" s="6">
        <v>1</v>
      </c>
      <c r="D7" s="6" t="s">
        <v>32</v>
      </c>
      <c r="E7" s="6" t="s">
        <v>33</v>
      </c>
      <c r="F7" s="7" t="s">
        <v>34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13</v>
      </c>
      <c r="N7" s="8">
        <v>0</v>
      </c>
      <c r="O7" s="8">
        <v>0</v>
      </c>
      <c r="P7" s="9"/>
      <c r="Q7" s="9"/>
      <c r="R7" s="9"/>
      <c r="S7" s="10">
        <f t="shared" ref="S7:S15" si="0">+SUM(G7:R7)</f>
        <v>13</v>
      </c>
      <c r="T7" s="11">
        <v>14</v>
      </c>
      <c r="U7" s="12">
        <f t="shared" ref="U7:U15" si="1">+S7/T7</f>
        <v>0.9285714285714286</v>
      </c>
    </row>
    <row r="8" spans="1:26" ht="89.25" customHeight="1">
      <c r="A8" s="5" t="s">
        <v>35</v>
      </c>
      <c r="B8" s="6" t="s">
        <v>36</v>
      </c>
      <c r="C8" s="6">
        <v>2</v>
      </c>
      <c r="D8" s="6" t="s">
        <v>37</v>
      </c>
      <c r="E8" s="6" t="s">
        <v>38</v>
      </c>
      <c r="F8" s="6" t="s">
        <v>39</v>
      </c>
      <c r="G8" s="8">
        <v>3000</v>
      </c>
      <c r="H8" s="8">
        <v>0</v>
      </c>
      <c r="I8" s="8">
        <v>0</v>
      </c>
      <c r="J8" s="8">
        <v>80</v>
      </c>
      <c r="K8" s="8">
        <v>137</v>
      </c>
      <c r="L8" s="8">
        <v>289</v>
      </c>
      <c r="M8" s="8">
        <f>SUM(59, 142)</f>
        <v>201</v>
      </c>
      <c r="N8" s="8">
        <f>SUM(304,N10)</f>
        <v>521</v>
      </c>
      <c r="O8" s="8">
        <f>SUM(40,75)</f>
        <v>115</v>
      </c>
      <c r="P8" s="9"/>
      <c r="Q8" s="9"/>
      <c r="R8" s="9"/>
      <c r="S8" s="10">
        <f t="shared" si="0"/>
        <v>4343</v>
      </c>
      <c r="T8" s="13">
        <v>5005</v>
      </c>
      <c r="U8" s="12">
        <f t="shared" si="1"/>
        <v>0.86773226773226775</v>
      </c>
    </row>
    <row r="9" spans="1:26" ht="76.5" customHeight="1">
      <c r="A9" s="5" t="s">
        <v>40</v>
      </c>
      <c r="B9" s="6" t="s">
        <v>41</v>
      </c>
      <c r="C9" s="6">
        <v>3</v>
      </c>
      <c r="D9" s="6" t="s">
        <v>42</v>
      </c>
      <c r="E9" s="6" t="s">
        <v>43</v>
      </c>
      <c r="F9" s="6" t="s">
        <v>44</v>
      </c>
      <c r="G9" s="8">
        <v>3000</v>
      </c>
      <c r="H9" s="8">
        <v>2</v>
      </c>
      <c r="I9" s="8">
        <v>0</v>
      </c>
      <c r="J9" s="8">
        <v>3</v>
      </c>
      <c r="K9" s="8">
        <v>314</v>
      </c>
      <c r="L9" s="8">
        <v>291</v>
      </c>
      <c r="M9" s="8">
        <f>SUM(M10,M12,M11,M15)</f>
        <v>201</v>
      </c>
      <c r="N9" s="9">
        <f>SUM(N10,N13,N14,N15,N12)</f>
        <v>218</v>
      </c>
      <c r="O9" s="9">
        <f>SUM(O10,O12,O13,O14,O15)</f>
        <v>43</v>
      </c>
      <c r="P9" s="9"/>
      <c r="Q9" s="9"/>
      <c r="R9" s="9"/>
      <c r="S9" s="10">
        <f t="shared" si="0"/>
        <v>4072</v>
      </c>
      <c r="T9" s="13">
        <v>5005</v>
      </c>
      <c r="U9" s="12">
        <f t="shared" si="1"/>
        <v>0.81358641358641359</v>
      </c>
    </row>
    <row r="10" spans="1:26" ht="38.25" customHeight="1">
      <c r="A10" s="6" t="s">
        <v>45</v>
      </c>
      <c r="B10" s="6" t="s">
        <v>46</v>
      </c>
      <c r="C10" s="6">
        <v>4</v>
      </c>
      <c r="D10" s="6" t="s">
        <v>47</v>
      </c>
      <c r="E10" s="6" t="s">
        <v>48</v>
      </c>
      <c r="F10" s="6" t="s">
        <v>49</v>
      </c>
      <c r="G10" s="8">
        <v>1913</v>
      </c>
      <c r="H10" s="8">
        <v>800</v>
      </c>
      <c r="I10" s="8">
        <v>0</v>
      </c>
      <c r="J10" s="8">
        <v>0</v>
      </c>
      <c r="K10" s="8">
        <v>106</v>
      </c>
      <c r="L10" s="8">
        <v>223</v>
      </c>
      <c r="M10" s="8">
        <v>142</v>
      </c>
      <c r="N10" s="8">
        <v>217</v>
      </c>
      <c r="O10" s="8">
        <v>40</v>
      </c>
      <c r="P10" s="9"/>
      <c r="Q10" s="9"/>
      <c r="R10" s="9"/>
      <c r="S10" s="10">
        <f t="shared" si="0"/>
        <v>3441</v>
      </c>
      <c r="T10" s="13">
        <v>3000</v>
      </c>
      <c r="U10" s="12">
        <f t="shared" si="1"/>
        <v>1.147</v>
      </c>
    </row>
    <row r="11" spans="1:26" ht="38.25" customHeight="1">
      <c r="A11" s="6" t="s">
        <v>50</v>
      </c>
      <c r="B11" s="6" t="s">
        <v>51</v>
      </c>
      <c r="C11" s="6">
        <v>5</v>
      </c>
      <c r="D11" s="6" t="s">
        <v>52</v>
      </c>
      <c r="E11" s="6" t="s">
        <v>48</v>
      </c>
      <c r="F11" s="6" t="s">
        <v>49</v>
      </c>
      <c r="G11" s="8">
        <v>3</v>
      </c>
      <c r="H11" s="8">
        <v>0</v>
      </c>
      <c r="I11" s="8">
        <v>0</v>
      </c>
      <c r="J11" s="8">
        <v>2</v>
      </c>
      <c r="K11" s="8">
        <v>31</v>
      </c>
      <c r="L11" s="8">
        <v>66</v>
      </c>
      <c r="M11" s="8">
        <v>59</v>
      </c>
      <c r="N11" s="8">
        <v>304</v>
      </c>
      <c r="O11" s="8">
        <v>75</v>
      </c>
      <c r="P11" s="9"/>
      <c r="Q11" s="9"/>
      <c r="R11" s="9"/>
      <c r="S11" s="10">
        <f t="shared" si="0"/>
        <v>540</v>
      </c>
      <c r="T11" s="13">
        <v>2000</v>
      </c>
      <c r="U11" s="12">
        <f t="shared" si="1"/>
        <v>0.27</v>
      </c>
    </row>
    <row r="12" spans="1:26" ht="63.75" customHeight="1">
      <c r="A12" s="14" t="s">
        <v>53</v>
      </c>
      <c r="B12" s="14" t="s">
        <v>54</v>
      </c>
      <c r="C12" s="13">
        <v>6</v>
      </c>
      <c r="D12" s="14" t="s">
        <v>55</v>
      </c>
      <c r="E12" s="14" t="s">
        <v>56</v>
      </c>
      <c r="F12" s="13" t="s">
        <v>57</v>
      </c>
      <c r="G12" s="15">
        <v>0</v>
      </c>
      <c r="H12" s="15">
        <v>0</v>
      </c>
      <c r="I12" s="15">
        <v>0</v>
      </c>
      <c r="J12" s="15">
        <v>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6"/>
      <c r="Q12" s="16"/>
      <c r="R12" s="16"/>
      <c r="S12" s="10">
        <f t="shared" si="0"/>
        <v>1</v>
      </c>
      <c r="T12" s="13">
        <v>5</v>
      </c>
      <c r="U12" s="12">
        <f t="shared" si="1"/>
        <v>0.2</v>
      </c>
    </row>
    <row r="13" spans="1:26" ht="63.75" customHeight="1">
      <c r="A13" s="14" t="s">
        <v>58</v>
      </c>
      <c r="B13" s="14" t="s">
        <v>59</v>
      </c>
      <c r="C13" s="13">
        <v>6</v>
      </c>
      <c r="D13" s="14" t="s">
        <v>60</v>
      </c>
      <c r="E13" s="13" t="s">
        <v>61</v>
      </c>
      <c r="F13" s="13" t="s">
        <v>57</v>
      </c>
      <c r="G13" s="15">
        <v>0</v>
      </c>
      <c r="H13" s="15">
        <v>0</v>
      </c>
      <c r="I13" s="15">
        <v>0</v>
      </c>
      <c r="J13" s="15">
        <v>0</v>
      </c>
      <c r="K13" s="15">
        <v>4</v>
      </c>
      <c r="L13" s="15">
        <v>0</v>
      </c>
      <c r="M13" s="15">
        <v>1</v>
      </c>
      <c r="N13" s="15">
        <v>1</v>
      </c>
      <c r="O13" s="15">
        <v>1</v>
      </c>
      <c r="P13" s="16"/>
      <c r="Q13" s="16"/>
      <c r="R13" s="16"/>
      <c r="S13" s="10">
        <f t="shared" si="0"/>
        <v>7</v>
      </c>
      <c r="T13" s="13">
        <v>5</v>
      </c>
      <c r="U13" s="12">
        <f t="shared" si="1"/>
        <v>1.4</v>
      </c>
    </row>
    <row r="14" spans="1:26" ht="63.75" customHeight="1">
      <c r="A14" s="14" t="s">
        <v>62</v>
      </c>
      <c r="B14" s="14" t="s">
        <v>63</v>
      </c>
      <c r="C14" s="13">
        <v>6</v>
      </c>
      <c r="D14" s="14" t="s">
        <v>64</v>
      </c>
      <c r="E14" s="14" t="s">
        <v>65</v>
      </c>
      <c r="F14" s="14" t="s">
        <v>66</v>
      </c>
      <c r="G14" s="15">
        <v>4</v>
      </c>
      <c r="H14" s="15">
        <v>6</v>
      </c>
      <c r="I14" s="15">
        <v>5</v>
      </c>
      <c r="J14" s="15">
        <v>7</v>
      </c>
      <c r="K14" s="15">
        <v>16</v>
      </c>
      <c r="L14" s="17">
        <v>2</v>
      </c>
      <c r="M14" s="15">
        <v>2</v>
      </c>
      <c r="N14" s="15">
        <v>0</v>
      </c>
      <c r="O14" s="15">
        <v>2</v>
      </c>
      <c r="P14" s="16"/>
      <c r="Q14" s="16"/>
      <c r="R14" s="16"/>
      <c r="S14" s="10">
        <f t="shared" si="0"/>
        <v>44</v>
      </c>
      <c r="T14" s="13">
        <v>5</v>
      </c>
      <c r="U14" s="12">
        <f t="shared" si="1"/>
        <v>8.8000000000000007</v>
      </c>
      <c r="W14" s="18"/>
    </row>
    <row r="15" spans="1:26" ht="63.75" customHeight="1">
      <c r="A15" s="14" t="s">
        <v>67</v>
      </c>
      <c r="B15" s="14" t="s">
        <v>68</v>
      </c>
      <c r="C15" s="13">
        <v>6</v>
      </c>
      <c r="D15" s="13" t="s">
        <v>69</v>
      </c>
      <c r="E15" s="13" t="s">
        <v>61</v>
      </c>
      <c r="F15" s="13" t="s">
        <v>57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6"/>
      <c r="Q15" s="16"/>
      <c r="R15" s="16"/>
      <c r="S15" s="10">
        <f t="shared" si="0"/>
        <v>0</v>
      </c>
      <c r="T15" s="13">
        <v>5</v>
      </c>
      <c r="U15" s="12">
        <f t="shared" si="1"/>
        <v>0</v>
      </c>
    </row>
    <row r="16" spans="1:26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>
      <c r="A84" s="19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>
      <c r="A88" s="19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>
      <c r="A92" s="19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>
      <c r="A93" s="1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>
      <c r="A94" s="19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>
      <c r="A97" s="19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>
      <c r="A99" s="19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>
      <c r="A100" s="19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>
      <c r="A104" s="19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>
      <c r="A106" s="19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>
      <c r="A107" s="19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>
      <c r="A108" s="19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>
      <c r="A109" s="19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>
      <c r="A110" s="19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>
      <c r="A111" s="1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>
      <c r="A112" s="1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>
      <c r="A113" s="19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>
      <c r="A116" s="1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>
      <c r="A120" s="19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>
      <c r="A134" s="19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>
      <c r="A137" s="19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>
      <c r="A138" s="1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>
      <c r="A142" s="19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>
      <c r="A146" s="19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>
      <c r="A147" s="19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>
      <c r="A148" s="19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>
      <c r="A149" s="19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>
      <c r="A150" s="19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>
      <c r="A163" s="1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>
      <c r="A164" s="19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>
      <c r="A165" s="19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>
      <c r="A166" s="1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>
      <c r="A168" s="19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>
      <c r="A169" s="19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>
      <c r="A174" s="19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>
      <c r="A175" s="19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>
      <c r="A176" s="19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>
      <c r="A177" s="19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>
      <c r="A178" s="19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>
      <c r="A179" s="1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>
      <c r="A192" s="19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>
      <c r="A193" s="19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>
      <c r="A194" s="19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>
      <c r="A195" s="19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>
      <c r="A196" s="19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>
      <c r="A197" s="19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>
      <c r="A198" s="19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>
      <c r="A200" s="1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>
      <c r="A201" s="19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>
      <c r="A202" s="19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>
      <c r="A204" s="19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>
      <c r="A208" s="19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 spans="1:21">
      <c r="A209" s="19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 spans="1:21">
      <c r="A210" s="19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</row>
    <row r="211" spans="1:21">
      <c r="A211" s="19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</row>
    <row r="212" spans="1:21">
      <c r="A212" s="19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 spans="1:21">
      <c r="A213" s="19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</row>
    <row r="214" spans="1:21">
      <c r="A214" s="19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</row>
    <row r="215" spans="1:21">
      <c r="A215" s="19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</row>
    <row r="216" spans="1:21">
      <c r="A216" s="19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</row>
    <row r="217" spans="1:21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</row>
    <row r="218" spans="1:21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</row>
    <row r="219" spans="1:21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</row>
    <row r="220" spans="1:21">
      <c r="A220" s="19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</row>
    <row r="221" spans="1:21">
      <c r="A221" s="19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</row>
    <row r="222" spans="1:21">
      <c r="A222" s="19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spans="1:21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</row>
    <row r="224" spans="1:21">
      <c r="A224" s="19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</row>
    <row r="225" spans="1:21">
      <c r="A225" s="19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</row>
    <row r="226" spans="1:21">
      <c r="A226" s="19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</row>
    <row r="227" spans="1:21">
      <c r="A227" s="19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</row>
    <row r="228" spans="1:21">
      <c r="A228" s="19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</row>
    <row r="229" spans="1:21">
      <c r="A229" s="19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</row>
    <row r="230" spans="1:21">
      <c r="A230" s="19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</row>
    <row r="231" spans="1:21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</row>
    <row r="232" spans="1:21">
      <c r="A232" s="19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</row>
    <row r="233" spans="1:21">
      <c r="A233" s="19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</row>
    <row r="234" spans="1:21">
      <c r="A234" s="19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</row>
    <row r="235" spans="1:21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</row>
    <row r="236" spans="1:21">
      <c r="A236" s="19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</row>
    <row r="237" spans="1:21">
      <c r="A237" s="19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</row>
    <row r="238" spans="1:21">
      <c r="A238" s="19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</row>
    <row r="239" spans="1:21">
      <c r="A239" s="19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</row>
    <row r="240" spans="1:21">
      <c r="A240" s="19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</row>
    <row r="241" spans="1:21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</row>
    <row r="242" spans="1:21">
      <c r="A242" s="19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</row>
    <row r="243" spans="1:21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</row>
    <row r="244" spans="1:21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</row>
    <row r="245" spans="1:21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</row>
    <row r="246" spans="1:21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</row>
    <row r="247" spans="1:21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</row>
    <row r="248" spans="1:21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</row>
    <row r="249" spans="1:21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</row>
    <row r="250" spans="1:21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</row>
    <row r="251" spans="1:21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</row>
    <row r="252" spans="1:21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</row>
    <row r="253" spans="1:21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</row>
    <row r="254" spans="1:21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</row>
    <row r="255" spans="1:21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</row>
    <row r="256" spans="1:21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</row>
    <row r="257" spans="1:21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</row>
    <row r="258" spans="1:21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</row>
    <row r="259" spans="1:21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</row>
    <row r="260" spans="1:21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</row>
    <row r="261" spans="1:21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</row>
    <row r="262" spans="1:21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</row>
    <row r="263" spans="1:21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</row>
    <row r="264" spans="1:21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</row>
    <row r="265" spans="1:21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</row>
    <row r="266" spans="1:21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</row>
    <row r="267" spans="1:21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</row>
    <row r="268" spans="1:21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</row>
    <row r="269" spans="1:21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</row>
    <row r="270" spans="1:21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</row>
    <row r="271" spans="1:21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</row>
    <row r="272" spans="1:21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</row>
    <row r="273" spans="1:21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</row>
    <row r="274" spans="1:21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</row>
    <row r="275" spans="1:21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</row>
    <row r="276" spans="1:21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</row>
    <row r="277" spans="1:21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</row>
    <row r="278" spans="1:21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</row>
    <row r="279" spans="1:21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</row>
    <row r="280" spans="1:21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</row>
    <row r="281" spans="1:21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</row>
    <row r="282" spans="1:21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</row>
    <row r="283" spans="1:21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</row>
    <row r="284" spans="1:21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</row>
    <row r="285" spans="1:21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</row>
    <row r="286" spans="1:21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</row>
    <row r="287" spans="1:21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</row>
    <row r="288" spans="1:21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</row>
    <row r="289" spans="1:21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</row>
    <row r="290" spans="1:21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</row>
    <row r="291" spans="1:21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</row>
    <row r="292" spans="1:21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</row>
    <row r="293" spans="1:21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</row>
    <row r="294" spans="1:21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</row>
    <row r="295" spans="1:21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</row>
    <row r="296" spans="1:21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</row>
    <row r="297" spans="1:21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</row>
    <row r="298" spans="1:21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</row>
    <row r="299" spans="1:21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 spans="1:21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</row>
    <row r="301" spans="1:21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</row>
    <row r="302" spans="1:21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</row>
    <row r="303" spans="1:21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</row>
    <row r="304" spans="1:21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</row>
    <row r="305" spans="1:21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</row>
    <row r="306" spans="1:21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</row>
    <row r="307" spans="1:21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</row>
    <row r="308" spans="1:21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</row>
    <row r="309" spans="1:21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</row>
    <row r="310" spans="1:21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</row>
    <row r="311" spans="1:21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</row>
    <row r="312" spans="1:21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</row>
    <row r="313" spans="1:21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</row>
    <row r="314" spans="1:21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</row>
    <row r="315" spans="1:21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</row>
    <row r="316" spans="1:21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</row>
    <row r="317" spans="1:21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</row>
    <row r="318" spans="1:21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</row>
    <row r="319" spans="1:21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</row>
    <row r="320" spans="1:21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</row>
    <row r="321" spans="1:21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</row>
    <row r="322" spans="1:21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</row>
    <row r="323" spans="1:21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</row>
    <row r="324" spans="1:21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5" spans="1:21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</row>
    <row r="326" spans="1:21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</row>
    <row r="327" spans="1:21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</row>
    <row r="328" spans="1:21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</row>
    <row r="329" spans="1:21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</row>
    <row r="330" spans="1:21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1" spans="1:21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2" spans="1:21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</row>
    <row r="333" spans="1:21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4" spans="1:21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</row>
    <row r="335" spans="1:21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6" spans="1:21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</row>
    <row r="337" spans="1:21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</row>
    <row r="338" spans="1:21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</row>
    <row r="339" spans="1:21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0" spans="1:21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 spans="1:21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</row>
    <row r="342" spans="1:21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3" spans="1:21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</row>
    <row r="344" spans="1:21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 spans="1:21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</row>
    <row r="346" spans="1:21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</row>
    <row r="347" spans="1:21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 spans="1:21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 spans="1:21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</row>
    <row r="350" spans="1:21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spans="1:21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</row>
    <row r="352" spans="1:21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1:21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spans="1:21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 spans="1:21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</row>
    <row r="356" spans="1:21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</row>
    <row r="357" spans="1:21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</row>
    <row r="358" spans="1:21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 spans="1:21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spans="1:21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 spans="1:21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</row>
    <row r="362" spans="1:21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</row>
    <row r="363" spans="1:21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</row>
    <row r="364" spans="1:21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</row>
    <row r="365" spans="1:21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1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1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spans="1:21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spans="1:21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 spans="1:21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</row>
    <row r="371" spans="1:21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</row>
    <row r="372" spans="1:21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</row>
    <row r="373" spans="1:21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</row>
    <row r="374" spans="1:21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</row>
    <row r="375" spans="1:21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</row>
    <row r="376" spans="1:21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</row>
    <row r="377" spans="1:21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</row>
    <row r="378" spans="1:21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</row>
    <row r="379" spans="1:21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</row>
    <row r="380" spans="1:21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</row>
    <row r="381" spans="1:21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</row>
    <row r="382" spans="1:21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 spans="1:21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</row>
    <row r="384" spans="1:21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  <row r="395" spans="1:21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</row>
    <row r="396" spans="1:21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</row>
    <row r="397" spans="1:21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</row>
    <row r="398" spans="1:21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</row>
    <row r="399" spans="1:21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</row>
    <row r="400" spans="1:21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</row>
    <row r="401" spans="1:21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</row>
    <row r="402" spans="1:21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</row>
    <row r="403" spans="1:21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</row>
    <row r="404" spans="1:21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</row>
    <row r="405" spans="1:21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</row>
    <row r="406" spans="1:21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 spans="1:21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 spans="1:21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</row>
    <row r="409" spans="1:21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</row>
    <row r="410" spans="1:21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</row>
    <row r="411" spans="1:21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</row>
    <row r="412" spans="1:21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</row>
    <row r="413" spans="1:21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</row>
    <row r="414" spans="1:21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</row>
    <row r="415" spans="1:21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</row>
    <row r="416" spans="1:21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</row>
    <row r="417" spans="1:21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</row>
    <row r="418" spans="1:21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</row>
    <row r="419" spans="1:21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</row>
    <row r="420" spans="1:21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</row>
    <row r="421" spans="1:21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</row>
    <row r="422" spans="1:21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</row>
    <row r="423" spans="1:21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</row>
    <row r="424" spans="1:21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</row>
    <row r="425" spans="1:21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</row>
    <row r="426" spans="1:21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</row>
    <row r="427" spans="1:21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</row>
    <row r="428" spans="1:21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</row>
    <row r="429" spans="1:21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</row>
    <row r="430" spans="1:21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</row>
    <row r="431" spans="1:21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</row>
    <row r="432" spans="1:21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</row>
    <row r="433" spans="1:21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</row>
    <row r="434" spans="1:21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</row>
    <row r="435" spans="1:21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</row>
    <row r="436" spans="1:21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</row>
    <row r="437" spans="1:21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</row>
    <row r="438" spans="1:21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</row>
    <row r="439" spans="1:21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</row>
    <row r="440" spans="1:21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</row>
    <row r="441" spans="1:21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</row>
    <row r="442" spans="1:21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</row>
    <row r="443" spans="1:21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</row>
    <row r="444" spans="1:21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</row>
    <row r="445" spans="1:21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</row>
    <row r="446" spans="1:21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</row>
    <row r="447" spans="1:21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</row>
    <row r="448" spans="1:21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</row>
    <row r="449" spans="1:21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</row>
    <row r="450" spans="1:21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</row>
    <row r="451" spans="1:21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</row>
    <row r="452" spans="1:21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</row>
    <row r="453" spans="1:21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</row>
    <row r="454" spans="1:21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</row>
    <row r="455" spans="1:21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</row>
    <row r="456" spans="1:21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</row>
    <row r="457" spans="1:21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</row>
    <row r="458" spans="1:21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</row>
    <row r="459" spans="1:21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</row>
    <row r="460" spans="1:21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</row>
    <row r="461" spans="1:21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</row>
    <row r="462" spans="1:21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</row>
    <row r="463" spans="1:21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</row>
    <row r="464" spans="1:21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</row>
    <row r="465" spans="1:21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</row>
    <row r="466" spans="1:21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</row>
    <row r="467" spans="1:21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</row>
    <row r="468" spans="1:21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</row>
    <row r="469" spans="1:21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</row>
    <row r="470" spans="1:21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</row>
    <row r="471" spans="1:21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</row>
    <row r="472" spans="1:21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</row>
    <row r="473" spans="1:21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</row>
    <row r="474" spans="1:21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</row>
    <row r="475" spans="1:21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</row>
    <row r="476" spans="1:21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</row>
    <row r="477" spans="1:21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</row>
    <row r="478" spans="1:21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</row>
    <row r="479" spans="1:21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</row>
    <row r="480" spans="1:21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</row>
    <row r="481" spans="1:21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</row>
    <row r="482" spans="1:21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</row>
    <row r="483" spans="1:21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</row>
    <row r="484" spans="1:21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</row>
    <row r="485" spans="1:21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</row>
    <row r="486" spans="1:21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</row>
    <row r="487" spans="1:21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</row>
    <row r="488" spans="1:21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</row>
    <row r="489" spans="1:21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</row>
    <row r="490" spans="1:21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</row>
    <row r="491" spans="1:21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</row>
    <row r="492" spans="1:21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</row>
    <row r="493" spans="1:21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</row>
    <row r="494" spans="1:21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</row>
    <row r="495" spans="1:21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</row>
    <row r="496" spans="1:21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</row>
    <row r="497" spans="1:21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</row>
    <row r="498" spans="1:21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</row>
    <row r="499" spans="1:21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</row>
    <row r="500" spans="1:21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</row>
    <row r="501" spans="1:21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</row>
    <row r="502" spans="1:21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</row>
    <row r="503" spans="1:21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</row>
    <row r="504" spans="1:21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</row>
    <row r="505" spans="1:21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</row>
    <row r="506" spans="1:21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</row>
    <row r="507" spans="1:21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</row>
    <row r="508" spans="1:21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</row>
    <row r="509" spans="1:21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</row>
    <row r="510" spans="1:21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</row>
    <row r="511" spans="1:21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</row>
    <row r="512" spans="1:21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</row>
    <row r="513" spans="1:21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</row>
    <row r="514" spans="1:21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</row>
    <row r="515" spans="1:21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</row>
    <row r="516" spans="1:21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</row>
    <row r="517" spans="1:21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</row>
    <row r="518" spans="1:21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</row>
    <row r="519" spans="1:21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</row>
    <row r="520" spans="1:21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</row>
    <row r="521" spans="1:21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</row>
    <row r="522" spans="1:21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</row>
    <row r="523" spans="1:21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</row>
    <row r="524" spans="1:21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</row>
    <row r="525" spans="1:21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</row>
    <row r="526" spans="1:21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</row>
    <row r="527" spans="1:21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</row>
    <row r="528" spans="1:21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</row>
    <row r="529" spans="1:21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</row>
    <row r="530" spans="1:21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</row>
    <row r="531" spans="1:21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</row>
    <row r="532" spans="1:21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</row>
    <row r="533" spans="1:21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</row>
    <row r="534" spans="1:21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</row>
    <row r="535" spans="1:21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</row>
    <row r="536" spans="1:21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</row>
    <row r="537" spans="1:21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</row>
    <row r="538" spans="1:21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</row>
    <row r="539" spans="1:21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</row>
    <row r="540" spans="1:21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</row>
    <row r="541" spans="1:21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</row>
    <row r="542" spans="1:21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</row>
    <row r="543" spans="1:21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</row>
    <row r="544" spans="1:21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</row>
    <row r="545" spans="1:21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</row>
    <row r="546" spans="1:21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</row>
    <row r="547" spans="1:21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</row>
    <row r="548" spans="1:21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</row>
    <row r="549" spans="1:21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</row>
    <row r="550" spans="1:21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</row>
    <row r="551" spans="1:21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</row>
    <row r="552" spans="1:21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</row>
    <row r="553" spans="1:21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</row>
    <row r="554" spans="1:21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</row>
    <row r="555" spans="1:21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</row>
    <row r="556" spans="1:21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</row>
    <row r="557" spans="1:21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</row>
    <row r="558" spans="1:21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</row>
    <row r="559" spans="1:21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</row>
    <row r="560" spans="1:21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</row>
    <row r="561" spans="1:21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</row>
    <row r="562" spans="1:21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</row>
    <row r="563" spans="1:21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</row>
    <row r="564" spans="1:21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</row>
    <row r="565" spans="1:21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</row>
    <row r="566" spans="1:21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</row>
    <row r="567" spans="1:21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</row>
    <row r="568" spans="1:21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</row>
    <row r="569" spans="1:21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</row>
    <row r="570" spans="1:21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</row>
    <row r="571" spans="1:21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</row>
    <row r="572" spans="1:21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</row>
    <row r="573" spans="1:21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</row>
    <row r="574" spans="1:21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</row>
    <row r="575" spans="1:21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</row>
    <row r="576" spans="1:21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</row>
    <row r="577" spans="1:21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</row>
    <row r="578" spans="1:21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</row>
    <row r="579" spans="1:21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</row>
    <row r="580" spans="1:21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</row>
    <row r="581" spans="1:21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</row>
    <row r="582" spans="1:21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</row>
    <row r="583" spans="1:21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</row>
    <row r="584" spans="1:21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</row>
    <row r="585" spans="1:21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</row>
    <row r="586" spans="1:21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</row>
    <row r="587" spans="1:21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</row>
    <row r="588" spans="1:21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</row>
    <row r="589" spans="1:21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</row>
    <row r="590" spans="1:21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</row>
    <row r="591" spans="1:21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</row>
    <row r="592" spans="1:21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</row>
    <row r="593" spans="1:21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</row>
    <row r="594" spans="1:21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</row>
    <row r="595" spans="1:21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</row>
    <row r="596" spans="1:21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</row>
    <row r="597" spans="1:21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</row>
    <row r="598" spans="1:21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</row>
    <row r="599" spans="1:21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</row>
    <row r="600" spans="1:21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</row>
    <row r="601" spans="1:21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</row>
    <row r="602" spans="1:21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</row>
    <row r="603" spans="1:21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</row>
    <row r="604" spans="1:21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</row>
    <row r="605" spans="1:21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</row>
    <row r="606" spans="1:21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</row>
    <row r="607" spans="1:21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</row>
    <row r="608" spans="1:21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</row>
    <row r="609" spans="1:21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</row>
    <row r="610" spans="1:21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</row>
    <row r="611" spans="1:21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</row>
    <row r="612" spans="1:21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</row>
    <row r="613" spans="1:21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</row>
    <row r="614" spans="1:21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</row>
    <row r="615" spans="1:21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</row>
    <row r="616" spans="1:21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</row>
    <row r="617" spans="1:21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</row>
    <row r="618" spans="1:21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</row>
    <row r="619" spans="1:21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</row>
    <row r="620" spans="1:21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</row>
    <row r="621" spans="1:21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</row>
    <row r="622" spans="1:21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</row>
    <row r="623" spans="1:21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</row>
    <row r="624" spans="1:21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</row>
    <row r="625" spans="1:21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</row>
    <row r="626" spans="1:21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</row>
    <row r="627" spans="1:21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</row>
    <row r="628" spans="1:21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</row>
    <row r="629" spans="1:21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</row>
    <row r="630" spans="1:21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</row>
    <row r="631" spans="1:21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</row>
    <row r="632" spans="1:21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</row>
    <row r="633" spans="1:21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</row>
    <row r="634" spans="1:21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</row>
    <row r="635" spans="1:21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</row>
    <row r="636" spans="1:21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</row>
    <row r="637" spans="1:21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</row>
    <row r="638" spans="1:21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</row>
    <row r="639" spans="1:21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</row>
    <row r="640" spans="1:21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</row>
    <row r="641" spans="1:21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</row>
    <row r="642" spans="1:21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</row>
    <row r="643" spans="1:21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</row>
    <row r="644" spans="1:21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</row>
    <row r="645" spans="1:21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</row>
    <row r="646" spans="1:21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</row>
    <row r="647" spans="1:21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</row>
    <row r="648" spans="1:21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</row>
    <row r="649" spans="1:21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</row>
    <row r="650" spans="1:21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</row>
    <row r="651" spans="1:21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</row>
    <row r="652" spans="1:21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</row>
    <row r="653" spans="1:21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</row>
    <row r="654" spans="1:21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</row>
    <row r="655" spans="1:21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</row>
    <row r="656" spans="1:21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</row>
    <row r="657" spans="1:21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</row>
    <row r="658" spans="1:21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</row>
    <row r="659" spans="1:21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</row>
    <row r="660" spans="1:21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</row>
    <row r="661" spans="1:21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</row>
    <row r="662" spans="1:21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</row>
    <row r="663" spans="1:21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</row>
    <row r="664" spans="1:21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</row>
    <row r="665" spans="1:21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</row>
    <row r="666" spans="1:21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</row>
    <row r="667" spans="1:21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</row>
    <row r="668" spans="1:21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</row>
    <row r="669" spans="1:21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</row>
    <row r="670" spans="1:21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</row>
    <row r="671" spans="1:21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</row>
    <row r="672" spans="1:21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</row>
    <row r="673" spans="1:21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</row>
    <row r="674" spans="1:21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</row>
    <row r="675" spans="1:21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</row>
    <row r="676" spans="1:21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</row>
    <row r="677" spans="1:21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</row>
    <row r="678" spans="1:21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</row>
    <row r="679" spans="1:21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</row>
    <row r="680" spans="1:21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</row>
    <row r="681" spans="1:21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</row>
    <row r="682" spans="1:21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</row>
    <row r="683" spans="1:21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</row>
    <row r="684" spans="1:21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</row>
    <row r="685" spans="1:21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</row>
    <row r="686" spans="1:21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</row>
    <row r="687" spans="1:21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</row>
    <row r="688" spans="1:21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</row>
    <row r="689" spans="1:21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</row>
    <row r="690" spans="1:21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</row>
    <row r="691" spans="1:21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</row>
    <row r="692" spans="1:21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</row>
    <row r="693" spans="1:21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</row>
    <row r="694" spans="1:21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</row>
    <row r="695" spans="1:21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</row>
    <row r="696" spans="1:21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</row>
    <row r="697" spans="1:21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</row>
    <row r="698" spans="1:21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</row>
    <row r="699" spans="1:21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</row>
    <row r="700" spans="1:21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</row>
    <row r="701" spans="1:21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</row>
    <row r="702" spans="1:21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</row>
    <row r="703" spans="1:21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</row>
    <row r="704" spans="1:21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</row>
    <row r="705" spans="1:21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</row>
    <row r="706" spans="1:21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</row>
    <row r="707" spans="1:21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</row>
    <row r="708" spans="1:21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</row>
    <row r="709" spans="1:21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</row>
    <row r="710" spans="1:21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</row>
    <row r="711" spans="1:21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</row>
    <row r="712" spans="1:21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</row>
    <row r="713" spans="1:21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</row>
    <row r="714" spans="1:21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</row>
    <row r="715" spans="1:21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</row>
    <row r="716" spans="1:21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</row>
    <row r="717" spans="1:21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</row>
    <row r="718" spans="1:21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</row>
    <row r="719" spans="1:21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</row>
    <row r="720" spans="1:21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</row>
    <row r="721" spans="1:21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</row>
    <row r="722" spans="1:21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</row>
    <row r="723" spans="1:21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</row>
    <row r="724" spans="1:21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</row>
    <row r="725" spans="1:21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</row>
    <row r="726" spans="1:21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</row>
    <row r="727" spans="1:21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</row>
    <row r="728" spans="1:21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</row>
    <row r="729" spans="1:21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</row>
    <row r="730" spans="1:21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</row>
    <row r="731" spans="1:21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</row>
    <row r="732" spans="1:21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</row>
    <row r="733" spans="1:21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</row>
    <row r="734" spans="1:21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</row>
    <row r="735" spans="1:21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</row>
    <row r="736" spans="1:21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</row>
    <row r="737" spans="1:21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</row>
    <row r="738" spans="1:21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</row>
    <row r="739" spans="1:21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</row>
    <row r="740" spans="1:21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</row>
    <row r="741" spans="1:21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</row>
    <row r="742" spans="1:21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</row>
    <row r="743" spans="1:21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</row>
    <row r="744" spans="1:21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</row>
    <row r="745" spans="1:21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</row>
    <row r="746" spans="1:21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</row>
    <row r="747" spans="1:21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</row>
    <row r="748" spans="1:21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</row>
    <row r="749" spans="1:21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</row>
    <row r="750" spans="1:21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</row>
    <row r="751" spans="1:21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</row>
    <row r="752" spans="1:21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</row>
    <row r="753" spans="1:21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</row>
    <row r="754" spans="1:21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</row>
    <row r="755" spans="1:21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</row>
    <row r="756" spans="1:21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</row>
    <row r="757" spans="1:21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</row>
    <row r="758" spans="1:21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</row>
    <row r="759" spans="1:21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</row>
    <row r="760" spans="1:21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</row>
    <row r="761" spans="1:21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</row>
    <row r="762" spans="1:21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</row>
    <row r="763" spans="1:21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</row>
    <row r="764" spans="1:21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</row>
    <row r="765" spans="1:21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</row>
    <row r="766" spans="1:21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</row>
    <row r="767" spans="1:21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</row>
    <row r="768" spans="1:21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</row>
    <row r="769" spans="1:21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</row>
    <row r="770" spans="1:21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</row>
    <row r="771" spans="1:21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</row>
    <row r="772" spans="1:21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</row>
    <row r="773" spans="1:21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</row>
    <row r="774" spans="1:21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</row>
    <row r="775" spans="1:21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</row>
    <row r="776" spans="1:21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</row>
    <row r="777" spans="1:21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</row>
    <row r="778" spans="1:21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</row>
    <row r="779" spans="1:21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</row>
    <row r="780" spans="1:21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</row>
    <row r="781" spans="1:21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</row>
    <row r="782" spans="1:21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</row>
    <row r="783" spans="1:21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</row>
    <row r="784" spans="1:21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</row>
    <row r="785" spans="1:21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</row>
    <row r="786" spans="1:21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</row>
    <row r="787" spans="1:21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</row>
    <row r="788" spans="1:21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</row>
    <row r="789" spans="1:21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</row>
    <row r="790" spans="1:21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</row>
    <row r="791" spans="1:21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</row>
    <row r="792" spans="1:21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</row>
    <row r="793" spans="1:21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</row>
    <row r="794" spans="1:21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</row>
    <row r="795" spans="1:21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</row>
    <row r="796" spans="1:21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</row>
    <row r="797" spans="1:21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</row>
    <row r="798" spans="1:21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</row>
    <row r="799" spans="1:21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</row>
    <row r="800" spans="1:21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</row>
    <row r="801" spans="1:21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</row>
    <row r="802" spans="1:21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</row>
    <row r="803" spans="1:21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</row>
    <row r="804" spans="1:21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</row>
    <row r="805" spans="1:21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</row>
    <row r="806" spans="1:21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</row>
    <row r="807" spans="1:21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</row>
    <row r="808" spans="1:21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</row>
    <row r="809" spans="1:21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</row>
    <row r="810" spans="1:21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</row>
    <row r="811" spans="1:21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</row>
    <row r="812" spans="1:21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</row>
    <row r="813" spans="1:21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</row>
    <row r="814" spans="1:21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</row>
    <row r="815" spans="1:21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</row>
    <row r="816" spans="1:21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</row>
    <row r="817" spans="1:21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</row>
    <row r="818" spans="1:21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</row>
    <row r="819" spans="1:21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</row>
    <row r="820" spans="1:21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</row>
    <row r="821" spans="1:21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</row>
    <row r="822" spans="1:21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</row>
    <row r="823" spans="1:21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</row>
    <row r="824" spans="1:21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</row>
    <row r="825" spans="1:21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</row>
    <row r="826" spans="1:21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</row>
    <row r="827" spans="1:21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</row>
    <row r="828" spans="1:21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</row>
    <row r="829" spans="1:21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</row>
    <row r="830" spans="1:21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</row>
    <row r="831" spans="1:21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</row>
    <row r="832" spans="1:21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</row>
    <row r="833" spans="1:21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</row>
    <row r="834" spans="1:21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</row>
    <row r="835" spans="1:21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</row>
    <row r="836" spans="1:21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</row>
    <row r="837" spans="1:21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</row>
    <row r="838" spans="1:21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</row>
    <row r="839" spans="1:21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</row>
    <row r="840" spans="1:21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</row>
    <row r="841" spans="1:21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</row>
    <row r="842" spans="1:21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</row>
    <row r="843" spans="1:21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</row>
    <row r="844" spans="1:21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</row>
    <row r="845" spans="1:21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</row>
    <row r="846" spans="1:21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</row>
    <row r="847" spans="1:21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</row>
    <row r="848" spans="1:21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</row>
    <row r="849" spans="1:21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</row>
    <row r="850" spans="1:21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</row>
    <row r="851" spans="1:21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</row>
    <row r="852" spans="1:21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</row>
    <row r="853" spans="1:21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</row>
    <row r="854" spans="1:21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</row>
    <row r="855" spans="1:21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</row>
    <row r="856" spans="1:21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</row>
    <row r="857" spans="1:21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</row>
    <row r="858" spans="1:21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</row>
    <row r="859" spans="1:21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</row>
    <row r="860" spans="1:21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</row>
    <row r="861" spans="1:21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</row>
    <row r="862" spans="1:21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</row>
    <row r="863" spans="1:21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</row>
    <row r="864" spans="1:21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</row>
    <row r="865" spans="1:21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</row>
    <row r="866" spans="1:21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</row>
    <row r="867" spans="1:21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</row>
    <row r="868" spans="1:21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</row>
    <row r="869" spans="1:21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</row>
    <row r="870" spans="1:21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</row>
    <row r="871" spans="1:21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</row>
    <row r="872" spans="1:21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</row>
    <row r="873" spans="1:21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</row>
    <row r="874" spans="1:21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</row>
    <row r="875" spans="1:21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</row>
    <row r="876" spans="1:21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</row>
    <row r="877" spans="1:21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</row>
    <row r="878" spans="1:21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</row>
    <row r="879" spans="1:21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</row>
    <row r="880" spans="1:21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</row>
    <row r="881" spans="1:21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</row>
    <row r="882" spans="1:21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</row>
    <row r="883" spans="1:21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</row>
    <row r="884" spans="1:21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</row>
    <row r="885" spans="1:21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</row>
    <row r="886" spans="1:21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</row>
    <row r="887" spans="1:21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</row>
    <row r="888" spans="1:21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</row>
    <row r="889" spans="1:21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</row>
    <row r="890" spans="1:21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</row>
    <row r="891" spans="1:21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</row>
    <row r="892" spans="1:21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</row>
    <row r="893" spans="1:21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</row>
    <row r="894" spans="1:21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</row>
    <row r="895" spans="1:21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</row>
    <row r="896" spans="1:21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</row>
    <row r="897" spans="1:21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</row>
    <row r="898" spans="1:21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</row>
    <row r="899" spans="1:21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</row>
    <row r="900" spans="1:21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</row>
    <row r="901" spans="1:21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</row>
    <row r="902" spans="1:21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</row>
    <row r="903" spans="1:21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</row>
    <row r="904" spans="1:21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</row>
    <row r="905" spans="1:21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</row>
    <row r="906" spans="1:21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</row>
    <row r="907" spans="1:21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</row>
    <row r="908" spans="1:21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</row>
    <row r="909" spans="1:21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</row>
    <row r="910" spans="1:21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</row>
    <row r="911" spans="1:21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</row>
    <row r="912" spans="1:21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</row>
    <row r="913" spans="1:21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</row>
    <row r="914" spans="1:21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</row>
    <row r="915" spans="1:21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</row>
    <row r="916" spans="1:21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</row>
    <row r="917" spans="1:21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</row>
    <row r="918" spans="1:21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</row>
    <row r="919" spans="1:21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</row>
    <row r="920" spans="1:21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</row>
    <row r="921" spans="1:21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</row>
    <row r="922" spans="1:21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</row>
    <row r="923" spans="1:21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</row>
    <row r="924" spans="1:21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</row>
    <row r="925" spans="1:21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</row>
    <row r="926" spans="1:21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</row>
    <row r="927" spans="1:21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</row>
    <row r="928" spans="1:21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</row>
    <row r="929" spans="1:21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</row>
    <row r="930" spans="1:21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</row>
    <row r="931" spans="1:21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</row>
    <row r="932" spans="1:21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</row>
    <row r="933" spans="1:21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</row>
    <row r="934" spans="1:21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</row>
    <row r="935" spans="1:21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</row>
    <row r="936" spans="1:21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</row>
    <row r="937" spans="1:21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</row>
    <row r="938" spans="1:21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</row>
    <row r="939" spans="1:21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</row>
    <row r="940" spans="1:21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</row>
    <row r="941" spans="1:21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</row>
    <row r="942" spans="1:21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</row>
    <row r="943" spans="1:21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</row>
    <row r="944" spans="1:21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</row>
    <row r="945" spans="1:21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</row>
    <row r="946" spans="1:21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</row>
    <row r="947" spans="1:21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</row>
    <row r="948" spans="1:21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</row>
    <row r="949" spans="1:21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</row>
    <row r="950" spans="1:21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</row>
    <row r="951" spans="1:21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</row>
    <row r="952" spans="1:21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</row>
    <row r="953" spans="1:21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</row>
    <row r="954" spans="1:21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</row>
    <row r="955" spans="1:21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</row>
    <row r="956" spans="1:21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</row>
    <row r="957" spans="1:21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</row>
    <row r="958" spans="1:21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</row>
    <row r="959" spans="1:21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</row>
    <row r="960" spans="1:21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</row>
    <row r="961" spans="1:21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</row>
    <row r="962" spans="1:21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</row>
    <row r="963" spans="1:21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</row>
    <row r="964" spans="1:21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</row>
    <row r="965" spans="1:21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</row>
    <row r="966" spans="1:21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</row>
    <row r="967" spans="1:21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</row>
    <row r="968" spans="1:21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</row>
    <row r="969" spans="1:21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</row>
    <row r="970" spans="1:21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</row>
    <row r="971" spans="1:21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</row>
    <row r="972" spans="1:21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</row>
    <row r="973" spans="1:21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</row>
    <row r="974" spans="1:21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</row>
    <row r="975" spans="1:21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</row>
    <row r="976" spans="1:21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</row>
    <row r="977" spans="1:21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</row>
    <row r="978" spans="1:21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</row>
    <row r="979" spans="1:21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</row>
    <row r="980" spans="1:21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</row>
    <row r="981" spans="1:21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</row>
    <row r="982" spans="1:21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</row>
    <row r="983" spans="1:21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</row>
    <row r="984" spans="1:21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</row>
    <row r="985" spans="1:21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</row>
    <row r="986" spans="1:21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</row>
    <row r="987" spans="1:21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</row>
    <row r="988" spans="1:21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</row>
    <row r="989" spans="1:21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</row>
    <row r="990" spans="1:21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</row>
    <row r="991" spans="1:21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</row>
    <row r="992" spans="1:21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</row>
    <row r="993" spans="1:21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</row>
    <row r="994" spans="1:21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</row>
    <row r="995" spans="1:21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</row>
    <row r="996" spans="1:21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</row>
    <row r="997" spans="1:21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</row>
    <row r="998" spans="1:21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</row>
    <row r="999" spans="1:21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</row>
  </sheetData>
  <mergeCells count="16">
    <mergeCell ref="W5:W6"/>
    <mergeCell ref="C5:C6"/>
    <mergeCell ref="D5:D6"/>
    <mergeCell ref="A4:U4"/>
    <mergeCell ref="G5:R5"/>
    <mergeCell ref="E5:E6"/>
    <mergeCell ref="F5:F6"/>
    <mergeCell ref="T5:T6"/>
    <mergeCell ref="S5:S6"/>
    <mergeCell ref="V5:V6"/>
    <mergeCell ref="U5:U6"/>
    <mergeCell ref="A3:U3"/>
    <mergeCell ref="A2:U2"/>
    <mergeCell ref="A1:U1"/>
    <mergeCell ref="B5:B6"/>
    <mergeCell ref="A5:A6"/>
  </mergeCells>
  <conditionalFormatting sqref="G7:R7">
    <cfRule type="notContainsBlanks" dxfId="5" priority="1">
      <formula>LEN(TRIM(G7))&gt;0</formula>
    </cfRule>
  </conditionalFormatting>
  <conditionalFormatting sqref="G8:R15">
    <cfRule type="notContainsBlanks" dxfId="4" priority="2">
      <formula>LEN(TRIM(G8))&gt;0</formula>
    </cfRule>
  </conditionalFormatting>
  <conditionalFormatting sqref="U7:U15">
    <cfRule type="cellIs" dxfId="3" priority="3" operator="lessThan">
      <formula>0.60999</formula>
    </cfRule>
  </conditionalFormatting>
  <conditionalFormatting sqref="U7:U15">
    <cfRule type="cellIs" dxfId="2" priority="4" operator="between">
      <formula>0.61</formula>
      <formula>0.7999</formula>
    </cfRule>
  </conditionalFormatting>
  <conditionalFormatting sqref="U7:U15">
    <cfRule type="cellIs" dxfId="1" priority="5" operator="between">
      <formula>0.8</formula>
      <formula>1.30999</formula>
    </cfRule>
  </conditionalFormatting>
  <conditionalFormatting sqref="U7:U15">
    <cfRule type="cellIs" dxfId="0" priority="6" operator="greaterThan">
      <formula>1.31</formula>
    </cfRule>
  </conditionalFormatting>
  <dataValidations count="2">
    <dataValidation type="list" allowBlank="1" showInputMessage="1" prompt="Haz clic e introduce un valor: VALOR MÁXIMO / FORMULA" sqref="V7:V15">
      <formula1>$X$4:$X$5</formula1>
    </dataValidation>
    <dataValidation type="decimal" allowBlank="1" showErrorMessage="1" sqref="S7:S15 U7:U15">
      <formula1>-9.99999999999999E+48</formula1>
      <formula2>9.99999999999999E+23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 362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Sruiz</dc:creator>
  <cp:lastModifiedBy>German</cp:lastModifiedBy>
  <dcterms:created xsi:type="dcterms:W3CDTF">2017-10-27T20:44:45Z</dcterms:created>
  <dcterms:modified xsi:type="dcterms:W3CDTF">2017-10-27T21:52:04Z</dcterms:modified>
</cp:coreProperties>
</file>