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Desktop\NOMINAS 2019\"/>
    </mc:Choice>
  </mc:AlternateContent>
  <bookViews>
    <workbookView xWindow="0" yWindow="0" windowWidth="20400" windowHeight="7620"/>
  </bookViews>
  <sheets>
    <sheet name="Hoja1" sheetId="43" r:id="rId1"/>
  </sheets>
  <calcPr calcId="162913"/>
</workbook>
</file>

<file path=xl/calcChain.xml><?xml version="1.0" encoding="utf-8"?>
<calcChain xmlns="http://schemas.openxmlformats.org/spreadsheetml/2006/main">
  <c r="D45" i="43" l="1"/>
  <c r="E45" i="43"/>
  <c r="F45" i="43"/>
  <c r="G45" i="43"/>
  <c r="H45" i="43"/>
  <c r="I45" i="43"/>
  <c r="C45" i="43"/>
  <c r="K41" i="43"/>
  <c r="F41" i="43"/>
  <c r="K16" i="43" l="1"/>
  <c r="K21" i="43"/>
  <c r="K26" i="43"/>
  <c r="K45" i="43" s="1"/>
  <c r="K31" i="43"/>
  <c r="K36" i="43"/>
  <c r="K11" i="43"/>
  <c r="J36" i="43" l="1"/>
  <c r="J31" i="43"/>
  <c r="J26" i="43" l="1"/>
  <c r="J45" i="43" s="1"/>
  <c r="J11" i="43" l="1"/>
  <c r="J16" i="43"/>
  <c r="J6" i="43"/>
</calcChain>
</file>

<file path=xl/sharedStrings.xml><?xml version="1.0" encoding="utf-8"?>
<sst xmlns="http://schemas.openxmlformats.org/spreadsheetml/2006/main" count="39" uniqueCount="38">
  <si>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</si>
  <si>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</si>
  <si>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</si>
  <si>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</si>
  <si>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</si>
  <si>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</si>
  <si>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</si>
  <si>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</si>
  <si>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</si>
  <si>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</si>
  <si>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</si>
  <si>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</si>
  <si>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</si>
  <si>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NIVEL 14 TECNICO EN EFICIA ENERGETICA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</si>
  <si>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</si>
  <si>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</si>
  <si>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</si>
  <si>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</si>
  <si>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</si>
  <si>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</si>
  <si>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</si>
  <si>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</si>
  <si>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</si>
  <si>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</si>
  <si>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</si>
  <si>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</si>
  <si>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</si>
  <si>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</si>
  <si>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 xml:space="preserve">ALEJANDRO MARTIN SOLIS TENORIO </t>
  </si>
  <si>
    <t>NIVEL 14 TECNICO EN ENERGIAS LIMPIAS</t>
  </si>
  <si>
    <t>CLAUDIA ISELA ROBLEDO SALDAÑA</t>
  </si>
  <si>
    <t>JUDITH RAMIREZ SANTILLAN</t>
  </si>
  <si>
    <t>Elaboro</t>
  </si>
  <si>
    <t>C.P Marco Antonio Castellanos Aguilar</t>
  </si>
  <si>
    <t xml:space="preserve">Contador Externo </t>
  </si>
  <si>
    <t>KAREN ALEJANDRA JACKSON BERZUNZA</t>
  </si>
  <si>
    <t>NIVEL 20 DIRECTORA VINCULACION CON AREAS ESTRATEGICAS</t>
  </si>
  <si>
    <t>NOMINA DEL 16 AL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</si>
</sst>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22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4" fillId="0" borderId="0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4" fontId="3" fillId="0" borderId="26" xfId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3" fillId="0" borderId="12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44" fontId="3" fillId="0" borderId="20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44" fontId="3" fillId="0" borderId="18" xfId="1" applyFont="1" applyFill="1" applyBorder="1" applyAlignment="1">
      <alignment horizontal="center" vertical="center"/>
    </xf>
    <xf numFmtId="44" fontId="3" fillId="0" borderId="19" xfId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44" fontId="3" fillId="0" borderId="27" xfId="1" applyFont="1" applyFill="1" applyBorder="1" applyAlignment="1">
      <alignment horizontal="center" vertical="center"/>
    </xf>
    <xf numFmtId="44" fontId="3" fillId="0" borderId="28" xfId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168275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304800</xdr:colOff>
      <xdr:row>47</xdr:row>
      <xdr:rowOff>297180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701464</xdr:colOff>
      <xdr:row>2</xdr:row>
      <xdr:rowOff>154305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90" zoomScaleNormal="90" workbookViewId="0">
      <selection activeCell="A15" sqref="A15"/>
    </sheetView>
  </sheetViews>
  <sheetFormatPr baseColWidth="10" defaultRowHeight="15" x14ac:dyDescent="0.25"/>
  <cols>
    <col min="1" max="1" width="29.5703125" bestFit="1" customWidth="1"/>
    <col min="2" max="2" width="9.85546875" bestFit="1" customWidth="1"/>
    <col min="3" max="3" width="13.28515625" bestFit="1" customWidth="1"/>
    <col min="4" max="4" width="11.28515625" bestFit="1" customWidth="1"/>
    <col min="5" max="5" width="11.140625" bestFit="1" customWidth="1"/>
    <col min="6" max="6" width="13.28515625" bestFit="1" customWidth="1"/>
    <col min="7" max="7" width="12.140625" bestFit="1" customWidth="1"/>
    <col min="8" max="8" width="13" bestFit="1" customWidth="1"/>
    <col min="9" max="9" width="11.140625" bestFit="1" customWidth="1"/>
    <col min="10" max="11" width="12.140625" bestFit="1" customWidth="1"/>
    <col min="12" max="12" width="27" customWidth="1"/>
  </cols>
  <sheetData>
    <row r="1" spans="1:13" ht="18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18" x14ac:dyDescent="0.25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ht="15.75" thickBot="1" x14ac:dyDescent="0.3"/>
    <row r="4" spans="1:13" s="14" customFormat="1" ht="48.75" customHeight="1" thickBot="1" x14ac:dyDescent="0.25">
      <c r="A4" s="9" t="s">
        <v>9</v>
      </c>
      <c r="B4" s="10" t="s">
        <v>8</v>
      </c>
      <c r="C4" s="10" t="s">
        <v>15</v>
      </c>
      <c r="D4" s="11" t="s">
        <v>17</v>
      </c>
      <c r="E4" s="11" t="s">
        <v>18</v>
      </c>
      <c r="F4" s="11" t="s">
        <v>16</v>
      </c>
      <c r="G4" s="11" t="s">
        <v>3</v>
      </c>
      <c r="H4" s="11" t="s">
        <v>4</v>
      </c>
      <c r="I4" s="11" t="s">
        <v>26</v>
      </c>
      <c r="J4" s="11" t="s">
        <v>5</v>
      </c>
      <c r="K4" s="12" t="s">
        <v>6</v>
      </c>
      <c r="L4" s="13" t="s">
        <v>11</v>
      </c>
    </row>
    <row r="5" spans="1:13" s="14" customFormat="1" ht="24.75" customHeight="1" thickBot="1" x14ac:dyDescent="0.25">
      <c r="A5" s="15"/>
      <c r="B5" s="16"/>
      <c r="C5" s="16">
        <v>1101</v>
      </c>
      <c r="D5" s="17">
        <v>1712</v>
      </c>
      <c r="E5" s="17">
        <v>1713</v>
      </c>
      <c r="F5" s="17"/>
      <c r="G5" s="17">
        <v>1401</v>
      </c>
      <c r="H5" s="17" t="s">
        <v>19</v>
      </c>
      <c r="I5" s="17" t="s">
        <v>27</v>
      </c>
      <c r="J5" s="17"/>
      <c r="K5" s="18"/>
      <c r="L5" s="19"/>
    </row>
    <row r="6" spans="1:13" s="2" customFormat="1" ht="28.5" customHeight="1" thickBot="1" x14ac:dyDescent="0.25">
      <c r="A6" s="5" t="s">
        <v>1</v>
      </c>
      <c r="B6" s="37">
        <v>15</v>
      </c>
      <c r="C6" s="32">
        <v>42499</v>
      </c>
      <c r="D6" s="32">
        <v>1601</v>
      </c>
      <c r="E6" s="32">
        <v>1119</v>
      </c>
      <c r="F6" s="32">
        <v>45219</v>
      </c>
      <c r="G6" s="32">
        <v>4887.3900000000003</v>
      </c>
      <c r="H6" s="32">
        <v>11633.75</v>
      </c>
      <c r="I6" s="32"/>
      <c r="J6" s="32">
        <f>SUM(G6:H6)</f>
        <v>16521.14</v>
      </c>
      <c r="K6" s="48">
        <v>28697.86</v>
      </c>
      <c r="L6" s="47"/>
    </row>
    <row r="7" spans="1:13" s="2" customFormat="1" ht="13.5" thickTop="1" x14ac:dyDescent="0.2">
      <c r="A7" s="3"/>
      <c r="B7" s="38"/>
      <c r="C7" s="33"/>
      <c r="D7" s="33"/>
      <c r="E7" s="33"/>
      <c r="F7" s="33"/>
      <c r="G7" s="33"/>
      <c r="H7" s="33"/>
      <c r="I7" s="33"/>
      <c r="J7" s="33"/>
      <c r="K7" s="42"/>
      <c r="L7" s="45"/>
    </row>
    <row r="8" spans="1:13" s="2" customFormat="1" ht="12.75" x14ac:dyDescent="0.2">
      <c r="A8" s="3" t="s">
        <v>10</v>
      </c>
      <c r="B8" s="38"/>
      <c r="C8" s="33"/>
      <c r="D8" s="33"/>
      <c r="E8" s="33"/>
      <c r="F8" s="33"/>
      <c r="G8" s="33"/>
      <c r="H8" s="33"/>
      <c r="I8" s="33"/>
      <c r="J8" s="33"/>
      <c r="K8" s="42"/>
      <c r="L8" s="45"/>
    </row>
    <row r="9" spans="1:13" s="2" customFormat="1" ht="12.75" x14ac:dyDescent="0.2">
      <c r="A9" s="3"/>
      <c r="B9" s="38"/>
      <c r="C9" s="33"/>
      <c r="D9" s="33"/>
      <c r="E9" s="33"/>
      <c r="F9" s="33"/>
      <c r="G9" s="33"/>
      <c r="H9" s="33"/>
      <c r="I9" s="33"/>
      <c r="J9" s="33"/>
      <c r="K9" s="42"/>
      <c r="L9" s="45"/>
    </row>
    <row r="10" spans="1:13" s="2" customFormat="1" ht="12.75" x14ac:dyDescent="0.2">
      <c r="A10" s="1"/>
      <c r="B10" s="39"/>
      <c r="C10" s="34"/>
      <c r="D10" s="34"/>
      <c r="E10" s="34"/>
      <c r="F10" s="34"/>
      <c r="G10" s="34"/>
      <c r="H10" s="34"/>
      <c r="I10" s="34"/>
      <c r="J10" s="34"/>
      <c r="K10" s="43"/>
      <c r="L10" s="46"/>
    </row>
    <row r="11" spans="1:13" s="2" customFormat="1" ht="28.5" customHeight="1" thickBot="1" x14ac:dyDescent="0.25">
      <c r="A11" s="6" t="s">
        <v>0</v>
      </c>
      <c r="B11" s="40">
        <v>15</v>
      </c>
      <c r="C11" s="49">
        <v>12864.5</v>
      </c>
      <c r="D11" s="35">
        <v>643</v>
      </c>
      <c r="E11" s="35">
        <v>428.5</v>
      </c>
      <c r="F11" s="35">
        <v>13936</v>
      </c>
      <c r="G11" s="35">
        <v>1479.42</v>
      </c>
      <c r="H11" s="35">
        <v>2381.42</v>
      </c>
      <c r="I11" s="35">
        <v>1838</v>
      </c>
      <c r="J11" s="35">
        <f>SUM(G11:H11)</f>
        <v>3860.84</v>
      </c>
      <c r="K11" s="41">
        <f>C11+D11+E11-G11-H11-I11</f>
        <v>8237.16</v>
      </c>
      <c r="L11" s="44"/>
    </row>
    <row r="12" spans="1:13" s="2" customFormat="1" ht="10.5" customHeight="1" thickTop="1" x14ac:dyDescent="0.25">
      <c r="A12" s="3"/>
      <c r="B12" s="38"/>
      <c r="C12" s="50"/>
      <c r="D12" s="33"/>
      <c r="E12" s="33"/>
      <c r="F12" s="33"/>
      <c r="G12" s="33"/>
      <c r="H12" s="33"/>
      <c r="I12" s="33"/>
      <c r="J12" s="33"/>
      <c r="K12" s="42"/>
      <c r="L12" s="45"/>
      <c r="M12"/>
    </row>
    <row r="13" spans="1:13" s="2" customFormat="1" ht="24" x14ac:dyDescent="0.2">
      <c r="A13" s="58" t="s">
        <v>12</v>
      </c>
      <c r="B13" s="38"/>
      <c r="C13" s="50"/>
      <c r="D13" s="33"/>
      <c r="E13" s="33"/>
      <c r="F13" s="33"/>
      <c r="G13" s="33"/>
      <c r="H13" s="33"/>
      <c r="I13" s="33"/>
      <c r="J13" s="33"/>
      <c r="K13" s="42"/>
      <c r="L13" s="45"/>
    </row>
    <row r="14" spans="1:13" s="2" customFormat="1" ht="12.75" x14ac:dyDescent="0.2">
      <c r="A14" s="3"/>
      <c r="B14" s="38"/>
      <c r="C14" s="50"/>
      <c r="D14" s="33"/>
      <c r="E14" s="33"/>
      <c r="F14" s="33"/>
      <c r="G14" s="33"/>
      <c r="H14" s="33"/>
      <c r="I14" s="33"/>
      <c r="J14" s="33"/>
      <c r="K14" s="42"/>
      <c r="L14" s="45"/>
    </row>
    <row r="15" spans="1:13" s="2" customFormat="1" ht="12.75" x14ac:dyDescent="0.2">
      <c r="A15" s="1"/>
      <c r="B15" s="39"/>
      <c r="C15" s="51"/>
      <c r="D15" s="34"/>
      <c r="E15" s="34"/>
      <c r="F15" s="34"/>
      <c r="G15" s="34"/>
      <c r="H15" s="34"/>
      <c r="I15" s="34"/>
      <c r="J15" s="34"/>
      <c r="K15" s="43"/>
      <c r="L15" s="46"/>
    </row>
    <row r="16" spans="1:13" s="2" customFormat="1" ht="28.5" customHeight="1" thickBot="1" x14ac:dyDescent="0.25">
      <c r="A16" s="6" t="s">
        <v>2</v>
      </c>
      <c r="B16" s="40">
        <v>15</v>
      </c>
      <c r="C16" s="49">
        <v>8827</v>
      </c>
      <c r="D16" s="35">
        <v>581.5</v>
      </c>
      <c r="E16" s="35">
        <v>361</v>
      </c>
      <c r="F16" s="35">
        <v>9769.5</v>
      </c>
      <c r="G16" s="35">
        <v>1015.11</v>
      </c>
      <c r="H16" s="35">
        <v>1448.59</v>
      </c>
      <c r="I16" s="35">
        <v>4306.3599999999997</v>
      </c>
      <c r="J16" s="35">
        <f>SUM(G16:H16)</f>
        <v>2463.6999999999998</v>
      </c>
      <c r="K16" s="41">
        <f t="shared" ref="K16" si="0">C16+D16+E16-G16-H16-I16</f>
        <v>2999.4399999999996</v>
      </c>
      <c r="L16" s="44"/>
    </row>
    <row r="17" spans="1:14" s="2" customFormat="1" ht="13.5" thickTop="1" x14ac:dyDescent="0.2">
      <c r="A17" s="3"/>
      <c r="B17" s="38"/>
      <c r="C17" s="50"/>
      <c r="D17" s="33"/>
      <c r="E17" s="33"/>
      <c r="F17" s="33"/>
      <c r="G17" s="33"/>
      <c r="H17" s="33"/>
      <c r="I17" s="33"/>
      <c r="J17" s="33"/>
      <c r="K17" s="42"/>
      <c r="L17" s="45"/>
    </row>
    <row r="18" spans="1:14" s="2" customFormat="1" ht="25.5" x14ac:dyDescent="0.2">
      <c r="A18" s="4" t="s">
        <v>13</v>
      </c>
      <c r="B18" s="38"/>
      <c r="C18" s="50"/>
      <c r="D18" s="33"/>
      <c r="E18" s="33"/>
      <c r="F18" s="33"/>
      <c r="G18" s="33"/>
      <c r="H18" s="33"/>
      <c r="I18" s="33"/>
      <c r="J18" s="33"/>
      <c r="K18" s="42"/>
      <c r="L18" s="45"/>
    </row>
    <row r="19" spans="1:14" s="2" customFormat="1" ht="12.75" x14ac:dyDescent="0.2">
      <c r="A19" s="3"/>
      <c r="B19" s="38"/>
      <c r="C19" s="50"/>
      <c r="D19" s="33"/>
      <c r="E19" s="33"/>
      <c r="F19" s="33"/>
      <c r="G19" s="33"/>
      <c r="H19" s="33"/>
      <c r="I19" s="33"/>
      <c r="J19" s="33"/>
      <c r="K19" s="42"/>
      <c r="L19" s="45"/>
    </row>
    <row r="20" spans="1:14" s="2" customFormat="1" ht="12.75" x14ac:dyDescent="0.2">
      <c r="A20" s="1"/>
      <c r="B20" s="39"/>
      <c r="C20" s="51"/>
      <c r="D20" s="34"/>
      <c r="E20" s="34"/>
      <c r="F20" s="34"/>
      <c r="G20" s="34"/>
      <c r="H20" s="34"/>
      <c r="I20" s="34"/>
      <c r="J20" s="34"/>
      <c r="K20" s="43"/>
      <c r="L20" s="46"/>
      <c r="M20" s="21"/>
      <c r="N20" s="21"/>
    </row>
    <row r="21" spans="1:14" s="2" customFormat="1" ht="28.5" customHeight="1" thickBot="1" x14ac:dyDescent="0.25">
      <c r="A21" s="6" t="s">
        <v>31</v>
      </c>
      <c r="B21" s="40">
        <v>15</v>
      </c>
      <c r="C21" s="35">
        <v>5719</v>
      </c>
      <c r="D21" s="35">
        <v>401</v>
      </c>
      <c r="E21" s="35">
        <v>242</v>
      </c>
      <c r="F21" s="35">
        <v>6362</v>
      </c>
      <c r="G21" s="35">
        <v>657.68</v>
      </c>
      <c r="H21" s="35">
        <v>720.54</v>
      </c>
      <c r="I21" s="35">
        <v>0</v>
      </c>
      <c r="J21" s="35">
        <v>1378.22</v>
      </c>
      <c r="K21" s="41">
        <f t="shared" ref="K21" si="1">C21+D21+E21-G21-H21-I21</f>
        <v>4983.78</v>
      </c>
      <c r="L21" s="52"/>
      <c r="M21" s="30"/>
      <c r="N21" s="31"/>
    </row>
    <row r="22" spans="1:14" s="2" customFormat="1" ht="13.5" thickTop="1" x14ac:dyDescent="0.2">
      <c r="A22" s="3"/>
      <c r="B22" s="38"/>
      <c r="C22" s="33"/>
      <c r="D22" s="33"/>
      <c r="E22" s="33"/>
      <c r="F22" s="33"/>
      <c r="G22" s="33"/>
      <c r="H22" s="33"/>
      <c r="I22" s="33"/>
      <c r="J22" s="33"/>
      <c r="K22" s="42"/>
      <c r="L22" s="53"/>
      <c r="M22" s="30"/>
      <c r="N22" s="31"/>
    </row>
    <row r="23" spans="1:14" s="2" customFormat="1" ht="25.5" x14ac:dyDescent="0.2">
      <c r="A23" s="4" t="s">
        <v>21</v>
      </c>
      <c r="B23" s="38"/>
      <c r="C23" s="33"/>
      <c r="D23" s="33"/>
      <c r="E23" s="33"/>
      <c r="F23" s="33"/>
      <c r="G23" s="33"/>
      <c r="H23" s="33"/>
      <c r="I23" s="33"/>
      <c r="J23" s="33"/>
      <c r="K23" s="42"/>
      <c r="L23" s="53"/>
      <c r="M23" s="30"/>
      <c r="N23" s="31"/>
    </row>
    <row r="24" spans="1:14" s="2" customFormat="1" ht="12.75" x14ac:dyDescent="0.2">
      <c r="A24" s="3"/>
      <c r="B24" s="38"/>
      <c r="C24" s="33"/>
      <c r="D24" s="33"/>
      <c r="E24" s="33"/>
      <c r="F24" s="33"/>
      <c r="G24" s="33"/>
      <c r="H24" s="33"/>
      <c r="I24" s="33"/>
      <c r="J24" s="33"/>
      <c r="K24" s="42"/>
      <c r="L24" s="53"/>
      <c r="M24" s="30"/>
      <c r="N24" s="31"/>
    </row>
    <row r="25" spans="1:14" s="2" customFormat="1" ht="12.75" x14ac:dyDescent="0.2">
      <c r="A25" s="1"/>
      <c r="B25" s="39"/>
      <c r="C25" s="34"/>
      <c r="D25" s="34"/>
      <c r="E25" s="34"/>
      <c r="F25" s="34"/>
      <c r="G25" s="34"/>
      <c r="H25" s="34"/>
      <c r="I25" s="33"/>
      <c r="J25" s="34"/>
      <c r="K25" s="43"/>
      <c r="L25" s="54"/>
      <c r="M25" s="30"/>
      <c r="N25" s="31"/>
    </row>
    <row r="26" spans="1:14" s="2" customFormat="1" ht="26.25" thickBot="1" x14ac:dyDescent="0.25">
      <c r="A26" s="6" t="s">
        <v>30</v>
      </c>
      <c r="B26" s="40">
        <v>15</v>
      </c>
      <c r="C26" s="49">
        <v>6503</v>
      </c>
      <c r="D26" s="35">
        <v>470.5</v>
      </c>
      <c r="E26" s="35">
        <v>322.5</v>
      </c>
      <c r="F26" s="35">
        <v>8109.62</v>
      </c>
      <c r="G26" s="35">
        <v>747.84</v>
      </c>
      <c r="H26" s="35">
        <v>920.25</v>
      </c>
      <c r="I26" s="35">
        <v>1549</v>
      </c>
      <c r="J26" s="35">
        <f>SUM(G26:I30)</f>
        <v>3217.09</v>
      </c>
      <c r="K26" s="41">
        <f t="shared" ref="K26" si="2">C26+D26+E26-G26-H26-I26</f>
        <v>4078.91</v>
      </c>
      <c r="L26" s="44"/>
    </row>
    <row r="27" spans="1:14" s="2" customFormat="1" ht="13.5" thickTop="1" x14ac:dyDescent="0.2">
      <c r="A27" s="3"/>
      <c r="B27" s="38"/>
      <c r="C27" s="50"/>
      <c r="D27" s="33"/>
      <c r="E27" s="33"/>
      <c r="F27" s="33"/>
      <c r="G27" s="33"/>
      <c r="H27" s="33"/>
      <c r="I27" s="33"/>
      <c r="J27" s="33"/>
      <c r="K27" s="42"/>
      <c r="L27" s="45"/>
    </row>
    <row r="28" spans="1:14" s="2" customFormat="1" ht="25.5" x14ac:dyDescent="0.2">
      <c r="A28" s="4" t="s">
        <v>25</v>
      </c>
      <c r="B28" s="38"/>
      <c r="C28" s="50"/>
      <c r="D28" s="33"/>
      <c r="E28" s="33"/>
      <c r="F28" s="33"/>
      <c r="G28" s="33"/>
      <c r="H28" s="33"/>
      <c r="I28" s="33"/>
      <c r="J28" s="33"/>
      <c r="K28" s="42"/>
      <c r="L28" s="45"/>
    </row>
    <row r="29" spans="1:14" s="2" customFormat="1" ht="12.75" x14ac:dyDescent="0.2">
      <c r="A29" s="3"/>
      <c r="B29" s="38"/>
      <c r="C29" s="50"/>
      <c r="D29" s="33"/>
      <c r="E29" s="33"/>
      <c r="F29" s="33"/>
      <c r="G29" s="33"/>
      <c r="H29" s="33"/>
      <c r="I29" s="33"/>
      <c r="J29" s="33"/>
      <c r="K29" s="42"/>
      <c r="L29" s="45"/>
    </row>
    <row r="30" spans="1:14" s="2" customFormat="1" ht="13.5" thickBot="1" x14ac:dyDescent="0.25">
      <c r="A30" s="3"/>
      <c r="B30" s="39"/>
      <c r="C30" s="51"/>
      <c r="D30" s="34"/>
      <c r="E30" s="34"/>
      <c r="F30" s="34"/>
      <c r="G30" s="34"/>
      <c r="H30" s="34"/>
      <c r="I30" s="34"/>
      <c r="J30" s="34"/>
      <c r="K30" s="43"/>
      <c r="L30" s="55"/>
    </row>
    <row r="31" spans="1:14" s="2" customFormat="1" ht="28.5" customHeight="1" thickBot="1" x14ac:dyDescent="0.25">
      <c r="A31" s="6" t="s">
        <v>20</v>
      </c>
      <c r="B31" s="40">
        <v>15</v>
      </c>
      <c r="C31" s="49">
        <v>6503</v>
      </c>
      <c r="D31" s="35">
        <v>470.5</v>
      </c>
      <c r="E31" s="35">
        <v>322.5</v>
      </c>
      <c r="F31" s="35">
        <v>7296</v>
      </c>
      <c r="G31" s="35">
        <v>747.85</v>
      </c>
      <c r="H31" s="35">
        <v>920.25</v>
      </c>
      <c r="I31" s="35">
        <v>1126.8800000000001</v>
      </c>
      <c r="J31" s="35">
        <f t="shared" ref="J31" si="3">SUM(G31:H31)</f>
        <v>1668.1</v>
      </c>
      <c r="K31" s="41">
        <f t="shared" ref="K31" si="4">C31+D31+E31-G31-H31-I31</f>
        <v>4501.0199999999995</v>
      </c>
      <c r="L31" s="45"/>
    </row>
    <row r="32" spans="1:14" s="2" customFormat="1" ht="13.5" thickTop="1" x14ac:dyDescent="0.2">
      <c r="A32" s="3"/>
      <c r="B32" s="38"/>
      <c r="C32" s="50"/>
      <c r="D32" s="33"/>
      <c r="E32" s="33"/>
      <c r="F32" s="33"/>
      <c r="G32" s="33"/>
      <c r="H32" s="33"/>
      <c r="I32" s="33"/>
      <c r="J32" s="33"/>
      <c r="K32" s="42"/>
      <c r="L32" s="45"/>
    </row>
    <row r="33" spans="1:12" s="2" customFormat="1" ht="25.5" x14ac:dyDescent="0.2">
      <c r="A33" s="4" t="s">
        <v>25</v>
      </c>
      <c r="B33" s="38"/>
      <c r="C33" s="50"/>
      <c r="D33" s="33"/>
      <c r="E33" s="33"/>
      <c r="F33" s="33"/>
      <c r="G33" s="33"/>
      <c r="H33" s="33"/>
      <c r="I33" s="33"/>
      <c r="J33" s="33"/>
      <c r="K33" s="42"/>
      <c r="L33" s="45"/>
    </row>
    <row r="34" spans="1:12" s="2" customFormat="1" ht="12.75" x14ac:dyDescent="0.2">
      <c r="A34" s="3"/>
      <c r="B34" s="38"/>
      <c r="C34" s="50"/>
      <c r="D34" s="33"/>
      <c r="E34" s="33"/>
      <c r="F34" s="33"/>
      <c r="G34" s="33"/>
      <c r="H34" s="33"/>
      <c r="I34" s="33"/>
      <c r="J34" s="33"/>
      <c r="K34" s="42"/>
      <c r="L34" s="45"/>
    </row>
    <row r="35" spans="1:12" s="2" customFormat="1" ht="13.5" thickBot="1" x14ac:dyDescent="0.25">
      <c r="A35" s="1"/>
      <c r="B35" s="39"/>
      <c r="C35" s="51"/>
      <c r="D35" s="34"/>
      <c r="E35" s="34"/>
      <c r="F35" s="34"/>
      <c r="G35" s="34"/>
      <c r="H35" s="34"/>
      <c r="I35" s="34"/>
      <c r="J35" s="34"/>
      <c r="K35" s="43"/>
      <c r="L35" s="55"/>
    </row>
    <row r="36" spans="1:12" s="2" customFormat="1" ht="28.5" customHeight="1" thickBot="1" x14ac:dyDescent="0.25">
      <c r="A36" s="20" t="s">
        <v>28</v>
      </c>
      <c r="B36" s="38">
        <v>15</v>
      </c>
      <c r="C36" s="49">
        <v>8827</v>
      </c>
      <c r="D36" s="35">
        <v>581.5</v>
      </c>
      <c r="E36" s="35">
        <v>361</v>
      </c>
      <c r="F36" s="35">
        <v>10140.31</v>
      </c>
      <c r="G36" s="35">
        <v>1015.11</v>
      </c>
      <c r="H36" s="35">
        <v>1448.59</v>
      </c>
      <c r="I36" s="35">
        <v>0</v>
      </c>
      <c r="J36" s="35">
        <f>SUM(G36:H36)</f>
        <v>2463.6999999999998</v>
      </c>
      <c r="K36" s="41">
        <f t="shared" ref="K36" si="5">C36+D36+E36-G36-H36-I36</f>
        <v>7305.7999999999993</v>
      </c>
      <c r="L36" s="44"/>
    </row>
    <row r="37" spans="1:12" s="2" customFormat="1" ht="13.5" thickTop="1" x14ac:dyDescent="0.2">
      <c r="A37" s="3"/>
      <c r="B37" s="38"/>
      <c r="C37" s="50"/>
      <c r="D37" s="33"/>
      <c r="E37" s="33"/>
      <c r="F37" s="33"/>
      <c r="G37" s="33"/>
      <c r="H37" s="33"/>
      <c r="I37" s="33"/>
      <c r="J37" s="33"/>
      <c r="K37" s="42"/>
      <c r="L37" s="45"/>
    </row>
    <row r="38" spans="1:12" s="2" customFormat="1" ht="25.5" x14ac:dyDescent="0.2">
      <c r="A38" s="4" t="s">
        <v>29</v>
      </c>
      <c r="B38" s="38"/>
      <c r="C38" s="50"/>
      <c r="D38" s="33"/>
      <c r="E38" s="33"/>
      <c r="F38" s="33"/>
      <c r="G38" s="33"/>
      <c r="H38" s="33"/>
      <c r="I38" s="33"/>
      <c r="J38" s="33"/>
      <c r="K38" s="42"/>
      <c r="L38" s="45"/>
    </row>
    <row r="39" spans="1:12" s="2" customFormat="1" ht="12.75" x14ac:dyDescent="0.2">
      <c r="A39" s="3"/>
      <c r="B39" s="38"/>
      <c r="C39" s="50"/>
      <c r="D39" s="33"/>
      <c r="E39" s="33"/>
      <c r="F39" s="33"/>
      <c r="G39" s="33"/>
      <c r="H39" s="33"/>
      <c r="I39" s="33"/>
      <c r="J39" s="33"/>
      <c r="K39" s="42"/>
      <c r="L39" s="45"/>
    </row>
    <row r="40" spans="1:12" s="2" customFormat="1" ht="13.5" thickBot="1" x14ac:dyDescent="0.25">
      <c r="A40" s="3"/>
      <c r="B40" s="38"/>
      <c r="C40" s="51"/>
      <c r="D40" s="34"/>
      <c r="E40" s="34"/>
      <c r="F40" s="34"/>
      <c r="G40" s="34"/>
      <c r="H40" s="34"/>
      <c r="I40" s="34"/>
      <c r="J40" s="34"/>
      <c r="K40" s="43"/>
      <c r="L40" s="45"/>
    </row>
    <row r="41" spans="1:12" s="2" customFormat="1" ht="25.5" x14ac:dyDescent="0.2">
      <c r="A41" s="28" t="s">
        <v>35</v>
      </c>
      <c r="B41" s="40">
        <v>15</v>
      </c>
      <c r="C41" s="49">
        <v>17990.5</v>
      </c>
      <c r="D41" s="35">
        <v>840</v>
      </c>
      <c r="E41" s="35">
        <v>595.5</v>
      </c>
      <c r="F41" s="35">
        <f>SUM(C41:E44)</f>
        <v>19426</v>
      </c>
      <c r="G41" s="35">
        <v>2068.91</v>
      </c>
      <c r="H41" s="35">
        <v>4141.42</v>
      </c>
      <c r="I41" s="35">
        <v>0</v>
      </c>
      <c r="J41" s="35">
        <v>6210.33</v>
      </c>
      <c r="K41" s="56">
        <f>F41-G41-H41-I41</f>
        <v>13215.67</v>
      </c>
      <c r="L41" s="47"/>
    </row>
    <row r="42" spans="1:12" s="2" customFormat="1" ht="38.25" x14ac:dyDescent="0.2">
      <c r="A42" s="22" t="s">
        <v>36</v>
      </c>
      <c r="B42" s="38"/>
      <c r="C42" s="50"/>
      <c r="D42" s="33"/>
      <c r="E42" s="33"/>
      <c r="F42" s="33"/>
      <c r="G42" s="33"/>
      <c r="H42" s="33"/>
      <c r="I42" s="33"/>
      <c r="J42" s="33"/>
      <c r="K42" s="57"/>
      <c r="L42" s="45"/>
    </row>
    <row r="43" spans="1:12" s="2" customFormat="1" ht="15" customHeight="1" x14ac:dyDescent="0.2">
      <c r="A43" s="23"/>
      <c r="B43" s="38"/>
      <c r="C43" s="50"/>
      <c r="D43" s="33"/>
      <c r="E43" s="33"/>
      <c r="F43" s="33"/>
      <c r="G43" s="33"/>
      <c r="H43" s="33"/>
      <c r="I43" s="33"/>
      <c r="J43" s="33"/>
      <c r="K43" s="57"/>
      <c r="L43" s="45"/>
    </row>
    <row r="44" spans="1:12" s="2" customFormat="1" ht="15" customHeight="1" thickBot="1" x14ac:dyDescent="0.25">
      <c r="A44" s="24"/>
      <c r="B44" s="38"/>
      <c r="C44" s="50"/>
      <c r="D44" s="33"/>
      <c r="E44" s="33"/>
      <c r="F44" s="33"/>
      <c r="G44" s="33"/>
      <c r="H44" s="33"/>
      <c r="I44" s="33"/>
      <c r="J44" s="33"/>
      <c r="K44" s="57"/>
      <c r="L44" s="55"/>
    </row>
    <row r="45" spans="1:12" s="2" customFormat="1" ht="27" customHeight="1" thickBot="1" x14ac:dyDescent="0.25">
      <c r="A45" s="27" t="s">
        <v>14</v>
      </c>
      <c r="B45" s="26"/>
      <c r="C45" s="25">
        <f>SUM(C6:C41)</f>
        <v>109733</v>
      </c>
      <c r="D45" s="25">
        <f t="shared" ref="D45:K45" si="6">SUM(D6:D41)</f>
        <v>5589</v>
      </c>
      <c r="E45" s="25">
        <f t="shared" si="6"/>
        <v>3752</v>
      </c>
      <c r="F45" s="25">
        <f t="shared" si="6"/>
        <v>120258.43</v>
      </c>
      <c r="G45" s="25">
        <f t="shared" si="6"/>
        <v>12619.310000000001</v>
      </c>
      <c r="H45" s="25">
        <f t="shared" si="6"/>
        <v>23614.809999999998</v>
      </c>
      <c r="I45" s="25">
        <f t="shared" si="6"/>
        <v>8820.24</v>
      </c>
      <c r="J45" s="25">
        <f t="shared" si="6"/>
        <v>37783.120000000003</v>
      </c>
      <c r="K45" s="25">
        <f t="shared" si="6"/>
        <v>74019.64</v>
      </c>
      <c r="L45" s="7"/>
    </row>
    <row r="46" spans="1:12" ht="23.45" customHeight="1" x14ac:dyDescent="0.25"/>
    <row r="47" spans="1:12" x14ac:dyDescent="0.25">
      <c r="C47" s="29" t="s">
        <v>22</v>
      </c>
      <c r="D47" s="29"/>
      <c r="E47" s="29"/>
      <c r="F47" s="29"/>
      <c r="G47" s="29"/>
      <c r="H47" s="29"/>
      <c r="K47" s="29" t="s">
        <v>32</v>
      </c>
      <c r="L47" s="29"/>
    </row>
    <row r="48" spans="1:12" ht="26.45" customHeight="1" x14ac:dyDescent="0.25"/>
    <row r="49" spans="3:12" ht="17.45" customHeight="1" x14ac:dyDescent="0.25">
      <c r="C49" s="29" t="s">
        <v>23</v>
      </c>
      <c r="D49" s="29"/>
      <c r="E49" s="29"/>
      <c r="F49" s="29"/>
      <c r="G49" s="29"/>
      <c r="H49" s="29"/>
      <c r="I49" s="8"/>
      <c r="K49" s="29" t="s">
        <v>33</v>
      </c>
      <c r="L49" s="29"/>
    </row>
    <row r="50" spans="3:12" x14ac:dyDescent="0.25">
      <c r="C50" s="29" t="s">
        <v>24</v>
      </c>
      <c r="D50" s="29"/>
      <c r="E50" s="29"/>
      <c r="F50" s="29"/>
      <c r="G50" s="29"/>
      <c r="H50" s="29"/>
      <c r="I50" s="8"/>
      <c r="K50" s="29" t="s">
        <v>34</v>
      </c>
      <c r="L50" s="29"/>
    </row>
  </sheetData>
  <sheetProtection sheet="1" objects="1" scenarios="1"/>
  <mergeCells count="98">
    <mergeCell ref="L41:L44"/>
    <mergeCell ref="G41:G44"/>
    <mergeCell ref="H41:H44"/>
    <mergeCell ref="I41:I44"/>
    <mergeCell ref="J41:J44"/>
    <mergeCell ref="K41:K44"/>
    <mergeCell ref="B41:B44"/>
    <mergeCell ref="C41:C44"/>
    <mergeCell ref="D41:D44"/>
    <mergeCell ref="E41:E44"/>
    <mergeCell ref="F41:F44"/>
    <mergeCell ref="C50:H50"/>
    <mergeCell ref="D26:D30"/>
    <mergeCell ref="E26:E30"/>
    <mergeCell ref="F26:F30"/>
    <mergeCell ref="G26:G30"/>
    <mergeCell ref="H26:H30"/>
    <mergeCell ref="H36:H40"/>
    <mergeCell ref="G36:G40"/>
    <mergeCell ref="F36:F40"/>
    <mergeCell ref="E36:E40"/>
    <mergeCell ref="D36:D40"/>
    <mergeCell ref="C31:C35"/>
    <mergeCell ref="D31:D35"/>
    <mergeCell ref="C49:H49"/>
    <mergeCell ref="H31:H35"/>
    <mergeCell ref="C47:H47"/>
    <mergeCell ref="L16:L20"/>
    <mergeCell ref="L36:L40"/>
    <mergeCell ref="K36:K40"/>
    <mergeCell ref="J36:J40"/>
    <mergeCell ref="J21:J25"/>
    <mergeCell ref="K21:K25"/>
    <mergeCell ref="L21:L25"/>
    <mergeCell ref="J26:J30"/>
    <mergeCell ref="K26:K30"/>
    <mergeCell ref="L26:L30"/>
    <mergeCell ref="L31:L35"/>
    <mergeCell ref="J31:J35"/>
    <mergeCell ref="K31:K35"/>
    <mergeCell ref="J16:J20"/>
    <mergeCell ref="K16:K20"/>
    <mergeCell ref="E31:E35"/>
    <mergeCell ref="F31:F35"/>
    <mergeCell ref="G31:G35"/>
    <mergeCell ref="E21:E25"/>
    <mergeCell ref="F21:F25"/>
    <mergeCell ref="G21:G25"/>
    <mergeCell ref="I6:I10"/>
    <mergeCell ref="I11:I15"/>
    <mergeCell ref="I16:I20"/>
    <mergeCell ref="I21:I25"/>
    <mergeCell ref="D21:D25"/>
    <mergeCell ref="H21:H25"/>
    <mergeCell ref="F16:F20"/>
    <mergeCell ref="G16:G20"/>
    <mergeCell ref="B36:B40"/>
    <mergeCell ref="C11:C15"/>
    <mergeCell ref="C6:C10"/>
    <mergeCell ref="C16:C20"/>
    <mergeCell ref="C36:C40"/>
    <mergeCell ref="B21:B25"/>
    <mergeCell ref="C21:C25"/>
    <mergeCell ref="B26:B30"/>
    <mergeCell ref="C26:C30"/>
    <mergeCell ref="B31:B35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K49:L49"/>
    <mergeCell ref="K50:L50"/>
    <mergeCell ref="M21:M25"/>
    <mergeCell ref="N21:N25"/>
    <mergeCell ref="D6:D10"/>
    <mergeCell ref="D16:D20"/>
    <mergeCell ref="E16:E20"/>
    <mergeCell ref="H16:H20"/>
    <mergeCell ref="K47:L47"/>
    <mergeCell ref="I26:I30"/>
    <mergeCell ref="H6:H10"/>
    <mergeCell ref="G6:G10"/>
    <mergeCell ref="F6:F10"/>
    <mergeCell ref="E6:E10"/>
    <mergeCell ref="I31:I35"/>
    <mergeCell ref="I36:I40"/>
  </mergeCells>
  <pageMargins left="0.70866141732283472" right="0.70866141732283472" top="0.94488188976377963" bottom="0.9448818897637796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2019-11-14T19:51:17Z</cp:lastPrinted>
  <dcterms:created xsi:type="dcterms:W3CDTF">2016-07-28T22:37:59Z</dcterms:created>
  <dcterms:modified xsi:type="dcterms:W3CDTF">2020-03-10T19:20:35Z</dcterms:modified>
</cp:coreProperties>
</file>