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38" i="1" l="1"/>
  <c r="O147" i="1" s="1"/>
  <c r="K121" i="1"/>
  <c r="J121" i="1"/>
  <c r="I113" i="1"/>
  <c r="L113" i="1" s="1"/>
  <c r="I111" i="1"/>
  <c r="L111" i="1" s="1"/>
  <c r="I110" i="1"/>
  <c r="I121" i="1" s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J139" i="1" l="1"/>
  <c r="I94" i="1"/>
  <c r="L41" i="1"/>
  <c r="N41" i="1" s="1"/>
  <c r="I42" i="1"/>
  <c r="L8" i="1"/>
  <c r="L94" i="1"/>
  <c r="N94" i="1" s="1"/>
  <c r="I67" i="1"/>
  <c r="L9" i="1"/>
  <c r="I17" i="1"/>
  <c r="L56" i="1"/>
  <c r="L67" i="1" s="1"/>
  <c r="N67" i="1" s="1"/>
  <c r="K10" i="1"/>
  <c r="K11" i="1" s="1"/>
  <c r="K12" i="1" s="1"/>
  <c r="L110" i="1"/>
  <c r="L121" i="1" s="1"/>
  <c r="N121" i="1" l="1"/>
  <c r="L11" i="1"/>
  <c r="L12" i="1"/>
  <c r="K13" i="1"/>
  <c r="L10" i="1"/>
  <c r="K16" i="1" l="1"/>
  <c r="L13" i="1"/>
  <c r="L16" i="1" l="1"/>
  <c r="L17" i="1" s="1"/>
  <c r="N17" i="1" s="1"/>
  <c r="N150" i="1" s="1"/>
  <c r="K17" i="1"/>
  <c r="K139" i="1" s="1"/>
  <c r="L139" i="1" l="1"/>
  <c r="N153" i="1" s="1"/>
</calcChain>
</file>

<file path=xl/sharedStrings.xml><?xml version="1.0" encoding="utf-8"?>
<sst xmlns="http://schemas.openxmlformats.org/spreadsheetml/2006/main" count="400" uniqueCount="150">
  <si>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</si>
  <si>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</si>
  <si>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</si>
  <si>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</si>
  <si>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</si>
  <si>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</si>
  <si>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</si>
  <si>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</si>
  <si>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</si>
  <si>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</si>
  <si>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</si>
  <si>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</si>
  <si>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</si>
  <si>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</si>
  <si>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</si>
  <si>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</si>
  <si>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</si>
  <si>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</si>
  <si>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</si>
  <si>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</si>
  <si>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</si>
  <si>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</si>
  <si>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</si>
  <si>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</si>
  <si>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</si>
  <si>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</si>
  <si>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</si>
  <si>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</si>
  <si>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</si>
  <si>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</si>
  <si>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</si>
  <si>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</si>
  <si>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</si>
  <si>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</si>
  <si>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</si>
  <si>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</si>
  <si>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</si>
  <si>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</si>
  <si>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</si>
  <si>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</si>
  <si>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</si>
  <si>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</si>
  <si>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</si>
  <si>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</si>
  <si>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</si>
  <si>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</si>
  <si>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</si>
  <si>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</si>
  <si>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</si>
  <si>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</si>
  <si>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</si>
  <si>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</si>
  <si>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</si>
  <si>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</si>
  <si>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</si>
  <si>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</si>
  <si>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</si>
  <si>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</si>
  <si>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</si>
  <si>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</si>
  <si>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</si>
  <si>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</si>
  <si>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</si>
  <si>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</si>
  <si>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</si>
  <si>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</si>
  <si>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</si>
  <si>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</si>
  <si>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</si>
  <si>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</si>
  <si>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</si>
  <si>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</si>
  <si>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</si>
  <si>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</si>
  <si>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</si>
  <si>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</si>
  <si>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</si>
  <si>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</si>
  <si>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</si>
  <si>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</si>
  <si>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</si>
  <si>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</si>
  <si>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</si>
  <si>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</si>
  <si>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</si>
  <si>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</si>
  <si>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</si>
  <si>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</si>
  <si>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</si>
  <si>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</si>
  <si>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</si>
  <si>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</si>
  <si>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</si>
  <si>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</si>
  <si>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</si>
  <si>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</si>
  <si>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</si>
  <si>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</si>
  <si>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</si>
  <si>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</si>
  <si>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</si>
  <si>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</si>
  <si>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</si>
  <si>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</si>
  <si>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</si>
  <si>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</si>
  <si>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</si>
  <si>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</si>
  <si>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</si>
  <si>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</si>
  <si>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</si>
  <si>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</si>
  <si>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</si>
  <si>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</si>
  <si>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</si>
  <si>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</si>
  <si>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</si>
  <si>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</si>
  <si>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</si>
  <si>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</si>
  <si>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</si>
  <si>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</si>
  <si>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</si>
  <si>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</si>
  <si>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</si>
  <si>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</si>
  <si>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</si>
  <si>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</si>
  <si>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</si>
  <si>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</si>
  <si>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</si>
  <si>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</si>
  <si>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</si>
  <si>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</si>
  <si>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</si>
  <si>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</si>
  <si>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</si>
  <si>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</si>
  <si>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</si>
  <si>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</si>
  <si>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</si>
  <si>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</si>
  <si>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</si>
  <si>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</si>
  <si>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</si>
  <si>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>TORRES ZERMEÑO PEDRO</t>
  </si>
  <si>
    <t>C. JUAN CARLOS VELAZQUEZ IÑIGUEZ</t>
  </si>
  <si>
    <t xml:space="preserve">C. MARIA ANTONIA ARELLANO MOJARRO </t>
  </si>
  <si>
    <t>NOMINA: DEL 16 AL 31 OCTUBRE 2021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</si>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</sst>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4" fontId="14" fillId="0" borderId="0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topLeftCell="A74" zoomScaleNormal="100" zoomScaleSheetLayoutView="100" workbookViewId="0">
      <selection activeCell="M86" sqref="M86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148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140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133</v>
      </c>
      <c r="M22" s="34"/>
    </row>
    <row r="23" spans="1:16" s="1" customFormat="1" ht="13.5" customHeight="1" x14ac:dyDescent="0.2">
      <c r="A23" s="71" t="s">
        <v>146</v>
      </c>
      <c r="B23" s="72"/>
      <c r="C23" s="71"/>
      <c r="D23" s="71"/>
      <c r="F23" s="64" t="s">
        <v>146</v>
      </c>
      <c r="G23" s="37"/>
      <c r="H23" s="37"/>
      <c r="I23" s="39"/>
      <c r="J23" s="33"/>
      <c r="K23" s="73" t="s">
        <v>147</v>
      </c>
      <c r="L23" s="40"/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148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24363.15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>
        <f>L41</f>
        <v>24363.15</v>
      </c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133</v>
      </c>
      <c r="M48" s="34"/>
    </row>
    <row r="49" spans="1:13" s="1" customFormat="1" ht="13.5" customHeight="1" x14ac:dyDescent="0.2">
      <c r="A49" s="71" t="s">
        <v>146</v>
      </c>
      <c r="B49" s="72"/>
      <c r="C49" s="71"/>
      <c r="D49" s="71"/>
      <c r="F49" s="64" t="s">
        <v>146</v>
      </c>
      <c r="G49" s="37"/>
      <c r="H49" s="37"/>
      <c r="I49" s="39"/>
      <c r="J49" s="33"/>
      <c r="K49" s="73" t="s">
        <v>147</v>
      </c>
      <c r="L49" s="40"/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148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221.76</v>
      </c>
      <c r="I57" s="15">
        <f t="shared" ref="I57:I66" si="5">G57*H57</f>
        <v>3326.3999999999996</v>
      </c>
      <c r="J57" s="15">
        <v>0</v>
      </c>
      <c r="K57" s="15">
        <v>0</v>
      </c>
      <c r="L57" s="15">
        <v>3326.45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ref="L58:L66" si="6">I58+J58-K58</f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142</v>
      </c>
      <c r="E64" s="12" t="s">
        <v>141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24135.3</v>
      </c>
      <c r="J67" s="21">
        <f>SUM(J56:J66)</f>
        <v>0</v>
      </c>
      <c r="K67" s="21">
        <f>SUM(K56:K66)</f>
        <v>0</v>
      </c>
      <c r="L67" s="21">
        <f>SUM(L56:L66)</f>
        <v>24135.350000000002</v>
      </c>
      <c r="M67" s="17"/>
      <c r="N67" s="22">
        <f>L67</f>
        <v>24135.350000000002</v>
      </c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133</v>
      </c>
      <c r="M70" s="34"/>
    </row>
    <row r="71" spans="1:14" s="1" customFormat="1" ht="13.5" customHeight="1" x14ac:dyDescent="0.2">
      <c r="A71" s="71" t="s">
        <v>146</v>
      </c>
      <c r="B71" s="72"/>
      <c r="C71" s="71"/>
      <c r="D71" s="71"/>
      <c r="F71" s="64" t="s">
        <v>146</v>
      </c>
      <c r="G71" s="37"/>
      <c r="H71" s="37"/>
      <c r="I71" s="39"/>
      <c r="J71" s="33"/>
      <c r="K71" s="73" t="s">
        <v>147</v>
      </c>
      <c r="L71" s="40"/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148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v>2621.4</v>
      </c>
      <c r="J86" s="15">
        <v>0</v>
      </c>
      <c r="K86" s="15">
        <v>0</v>
      </c>
      <c r="L86" s="15">
        <v>2621.4</v>
      </c>
      <c r="M86" s="17" t="s">
        <v>149</v>
      </c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143</v>
      </c>
      <c r="E92" s="12" t="s">
        <v>144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26225.550000000003</v>
      </c>
      <c r="M94" s="17"/>
      <c r="N94" s="22">
        <f>L94</f>
        <v>26225.550000000003</v>
      </c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133</v>
      </c>
      <c r="M97" s="34"/>
    </row>
    <row r="98" spans="1:13" s="1" customFormat="1" ht="13.5" customHeight="1" x14ac:dyDescent="0.2">
      <c r="A98" s="71" t="s">
        <v>146</v>
      </c>
      <c r="B98" s="72"/>
      <c r="C98" s="71"/>
      <c r="D98" s="71"/>
      <c r="F98" s="64" t="s">
        <v>146</v>
      </c>
      <c r="G98" s="37"/>
      <c r="H98" s="37"/>
      <c r="I98" s="39"/>
      <c r="J98" s="33"/>
      <c r="K98" s="73" t="s">
        <v>147</v>
      </c>
      <c r="L98" s="40"/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148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134.9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127</v>
      </c>
      <c r="E114" s="12" t="s">
        <v>132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128</v>
      </c>
      <c r="E115" s="12" t="s">
        <v>129</v>
      </c>
      <c r="F115" s="12" t="s">
        <v>28</v>
      </c>
      <c r="G115" s="11">
        <v>15</v>
      </c>
      <c r="H115" s="15">
        <v>72.319999999999993</v>
      </c>
      <c r="I115" s="15">
        <v>1253.43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130</v>
      </c>
      <c r="E116" s="12" t="s">
        <v>131</v>
      </c>
      <c r="F116" s="12" t="s">
        <v>28</v>
      </c>
      <c r="G116" s="11">
        <v>15</v>
      </c>
      <c r="H116" s="15">
        <v>163.87</v>
      </c>
      <c r="I116" s="15">
        <v>2521.64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134</v>
      </c>
      <c r="E117" s="12" t="s">
        <v>136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135</v>
      </c>
      <c r="E118" s="12" t="s">
        <v>137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139</v>
      </c>
      <c r="E119" s="12" t="s">
        <v>138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36.75" customHeight="1" x14ac:dyDescent="0.25">
      <c r="A120" s="11">
        <v>5251</v>
      </c>
      <c r="B120" s="11">
        <v>100</v>
      </c>
      <c r="C120" s="12" t="s">
        <v>25</v>
      </c>
      <c r="D120" s="12" t="s">
        <v>145</v>
      </c>
      <c r="E120" s="12"/>
      <c r="F120" s="12" t="s">
        <v>28</v>
      </c>
      <c r="G120" s="11">
        <v>15</v>
      </c>
      <c r="H120" s="15">
        <v>366.66</v>
      </c>
      <c r="I120" s="15">
        <v>5500</v>
      </c>
      <c r="J120" s="15">
        <v>0</v>
      </c>
      <c r="K120" s="15">
        <v>0</v>
      </c>
      <c r="L120" s="15">
        <v>5500</v>
      </c>
      <c r="M120" s="17"/>
    </row>
    <row r="121" spans="1:14" ht="13.5" customHeight="1" x14ac:dyDescent="0.25">
      <c r="A121" s="11"/>
      <c r="B121" s="11"/>
      <c r="C121" s="12"/>
      <c r="D121" s="12"/>
      <c r="E121" s="19" t="s">
        <v>46</v>
      </c>
      <c r="F121" s="12"/>
      <c r="G121" s="11"/>
      <c r="H121" s="15"/>
      <c r="I121" s="21">
        <f>SUM(I110:I120)</f>
        <v>30253.109999999997</v>
      </c>
      <c r="J121" s="21">
        <f>SUM(J110:J110)</f>
        <v>0</v>
      </c>
      <c r="K121" s="21">
        <f>SUM(K110:K110)</f>
        <v>0</v>
      </c>
      <c r="L121" s="21">
        <f>SUM(L110:L120)</f>
        <v>30253.109999999997</v>
      </c>
      <c r="M121" s="17"/>
      <c r="N121" s="22">
        <f>L121</f>
        <v>30253.109999999997</v>
      </c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44" customFormat="1" ht="13.5" customHeight="1" x14ac:dyDescent="0.25">
      <c r="A123" s="23"/>
      <c r="B123" s="23"/>
      <c r="C123" s="24"/>
      <c r="D123" s="24"/>
      <c r="E123" s="24"/>
      <c r="F123" s="24"/>
      <c r="G123" s="23"/>
      <c r="H123" s="42"/>
      <c r="I123" s="42"/>
      <c r="J123" s="42"/>
      <c r="K123" s="42"/>
      <c r="L123" s="42"/>
      <c r="M123" s="24"/>
    </row>
    <row r="124" spans="1:14" s="1" customFormat="1" ht="13.5" customHeight="1" x14ac:dyDescent="0.2">
      <c r="A124" s="28"/>
      <c r="C124" s="29" t="s">
        <v>47</v>
      </c>
      <c r="D124" s="30"/>
      <c r="G124" s="29" t="s">
        <v>48</v>
      </c>
      <c r="H124" s="31"/>
      <c r="I124" s="32"/>
      <c r="J124" s="33"/>
      <c r="K124" s="33"/>
      <c r="L124" s="34" t="s">
        <v>133</v>
      </c>
      <c r="M124" s="34"/>
    </row>
    <row r="125" spans="1:14" s="1" customFormat="1" ht="13.5" customHeight="1" x14ac:dyDescent="0.2">
      <c r="A125" s="71" t="s">
        <v>146</v>
      </c>
      <c r="B125" s="72"/>
      <c r="C125" s="71"/>
      <c r="D125" s="71"/>
      <c r="F125" s="64" t="s">
        <v>146</v>
      </c>
      <c r="G125" s="37"/>
      <c r="H125" s="37"/>
      <c r="I125" s="39"/>
      <c r="J125" s="33"/>
      <c r="K125" s="73" t="s">
        <v>147</v>
      </c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s="1" customFormat="1" ht="13.5" customHeight="1" x14ac:dyDescent="0.2">
      <c r="A133" s="35"/>
      <c r="B133" s="36"/>
      <c r="C133" s="37"/>
      <c r="D133" s="38"/>
      <c r="G133" s="37"/>
      <c r="H133" s="31"/>
      <c r="I133" s="39"/>
      <c r="J133" s="33"/>
      <c r="K133" s="33"/>
      <c r="L133" s="40"/>
      <c r="M133" s="40"/>
    </row>
    <row r="134" spans="1:18" ht="13.5" customHeight="1" x14ac:dyDescent="0.25">
      <c r="A134" s="24"/>
      <c r="B134" s="24"/>
      <c r="I134" s="26"/>
      <c r="J134" s="26"/>
      <c r="K134" s="24"/>
      <c r="L134" s="24"/>
      <c r="M134" s="24"/>
    </row>
    <row r="135" spans="1:18" ht="13.5" customHeight="1" x14ac:dyDescent="0.25">
      <c r="F135" s="2" t="s">
        <v>1</v>
      </c>
      <c r="N135" s="45"/>
      <c r="O135" s="46"/>
      <c r="P135" s="44"/>
      <c r="Q135" s="44"/>
      <c r="R135" s="47"/>
    </row>
    <row r="136" spans="1:18" ht="13.5" customHeight="1" x14ac:dyDescent="0.25">
      <c r="D136" s="1" t="s">
        <v>121</v>
      </c>
      <c r="I136" s="8" t="s">
        <v>7</v>
      </c>
      <c r="J136" s="10" t="s">
        <v>8</v>
      </c>
      <c r="K136" s="8" t="s">
        <v>9</v>
      </c>
      <c r="L136" s="8" t="s">
        <v>10</v>
      </c>
      <c r="N136" s="48"/>
      <c r="O136" s="46">
        <v>3641.7</v>
      </c>
      <c r="P136" s="49" t="s">
        <v>122</v>
      </c>
      <c r="Q136" s="44"/>
      <c r="R136" s="47"/>
    </row>
    <row r="137" spans="1:18" ht="13.5" customHeight="1" x14ac:dyDescent="0.25">
      <c r="I137" s="8" t="s">
        <v>20</v>
      </c>
      <c r="J137" s="10" t="s">
        <v>21</v>
      </c>
      <c r="K137" s="8" t="s">
        <v>22</v>
      </c>
      <c r="L137" s="8" t="s">
        <v>23</v>
      </c>
      <c r="N137" s="48"/>
      <c r="O137" s="50">
        <v>0</v>
      </c>
      <c r="P137" s="49" t="s">
        <v>123</v>
      </c>
      <c r="Q137" s="44"/>
      <c r="R137" s="47"/>
    </row>
    <row r="138" spans="1:18" ht="13.5" customHeight="1" x14ac:dyDescent="0.25">
      <c r="D138" s="1" t="s">
        <v>121</v>
      </c>
      <c r="N138" s="48"/>
      <c r="O138" s="51">
        <f>O136+O137</f>
        <v>3641.7</v>
      </c>
      <c r="P138" s="52" t="s">
        <v>124</v>
      </c>
      <c r="Q138" s="44"/>
      <c r="R138" s="47"/>
    </row>
    <row r="139" spans="1:18" ht="13.5" customHeight="1" x14ac:dyDescent="0.25">
      <c r="G139" s="53"/>
      <c r="H139" s="53"/>
      <c r="I139" s="53"/>
      <c r="J139" s="53">
        <f>SUM(J7:J70)/2</f>
        <v>0</v>
      </c>
      <c r="K139" s="53">
        <f>SUM(K7:K70)/2</f>
        <v>0</v>
      </c>
      <c r="L139" s="53">
        <f>SUM(L1:L133)/2</f>
        <v>128895.55999999998</v>
      </c>
      <c r="N139" s="48"/>
      <c r="O139" s="3"/>
      <c r="P139" s="49"/>
      <c r="Q139" s="44"/>
      <c r="R139" s="47"/>
    </row>
    <row r="140" spans="1:18" ht="13.5" customHeight="1" x14ac:dyDescent="0.25">
      <c r="D140" s="1" t="s">
        <v>1</v>
      </c>
      <c r="O140" s="54"/>
      <c r="P140" s="55"/>
      <c r="Q140" s="44"/>
      <c r="R140" s="47"/>
    </row>
    <row r="141" spans="1:18" ht="13.5" customHeight="1" x14ac:dyDescent="0.25">
      <c r="C141" s="5"/>
      <c r="O141" s="56"/>
      <c r="P141" s="49"/>
      <c r="Q141" s="44"/>
      <c r="R141" s="47"/>
    </row>
    <row r="142" spans="1:18" ht="13.5" customHeight="1" x14ac:dyDescent="0.25">
      <c r="O142" s="57">
        <v>106629.92</v>
      </c>
      <c r="P142" s="58" t="s">
        <v>125</v>
      </c>
      <c r="Q142" s="59"/>
      <c r="R142" s="60"/>
    </row>
    <row r="143" spans="1:18" ht="13.5" customHeight="1" x14ac:dyDescent="0.25">
      <c r="L143" s="61"/>
      <c r="O143" s="62"/>
      <c r="P143" s="59"/>
    </row>
    <row r="144" spans="1:18" ht="13.5" customHeight="1" x14ac:dyDescent="0.25">
      <c r="D144" s="1" t="s">
        <v>0</v>
      </c>
      <c r="L144" s="61"/>
      <c r="O144" s="63"/>
      <c r="P144" s="49"/>
      <c r="R144" s="2" t="s">
        <v>1</v>
      </c>
    </row>
    <row r="145" spans="3:16" ht="13.5" customHeight="1" x14ac:dyDescent="0.25">
      <c r="M145" s="64"/>
      <c r="O145" s="65"/>
      <c r="P145" s="49"/>
    </row>
    <row r="146" spans="3:16" ht="13.5" customHeight="1" thickBot="1" x14ac:dyDescent="0.3">
      <c r="M146" s="48"/>
      <c r="O146" s="66"/>
      <c r="P146" s="49"/>
    </row>
    <row r="147" spans="3:16" ht="13.5" customHeight="1" x14ac:dyDescent="0.25">
      <c r="O147" s="67">
        <f>O138+O142</f>
        <v>110271.62</v>
      </c>
      <c r="P147" s="52" t="s">
        <v>126</v>
      </c>
    </row>
    <row r="148" spans="3:16" ht="13.5" customHeight="1" x14ac:dyDescent="0.25"/>
    <row r="149" spans="3:16" ht="13.5" customHeight="1" thickBot="1" x14ac:dyDescent="0.3">
      <c r="P149" s="68"/>
    </row>
    <row r="150" spans="3:16" ht="13.5" customHeight="1" x14ac:dyDescent="0.25">
      <c r="C150" s="2" t="s">
        <v>0</v>
      </c>
      <c r="N150" s="69">
        <f>SUM(N1:N149)</f>
        <v>128895.56000000001</v>
      </c>
      <c r="O150" s="68"/>
    </row>
    <row r="151" spans="3:16" ht="13.5" customHeight="1" thickBot="1" x14ac:dyDescent="0.3">
      <c r="M151" s="64"/>
      <c r="N151" s="70"/>
    </row>
    <row r="152" spans="3:16" ht="13.5" customHeight="1" x14ac:dyDescent="0.25"/>
    <row r="153" spans="3:16" ht="13.5" customHeight="1" x14ac:dyDescent="0.25">
      <c r="N153" s="48">
        <f>N150-L139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2021-10-28T17:59:52Z</cp:lastPrinted>
  <dcterms:created xsi:type="dcterms:W3CDTF">2019-01-15T20:06:18Z</dcterms:created>
  <dcterms:modified xsi:type="dcterms:W3CDTF">2021-11-24T18:25:12Z</dcterms:modified>
</cp:coreProperties>
</file>