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055" windowHeight="7680"/>
  </bookViews>
  <sheets>
    <sheet name="FCO. I. MADERO  SANTIAGO" sheetId="5" r:id="rId1"/>
  </sheets>
  <calcPr calcId="125725"/>
</workbook>
</file>

<file path=xl/calcChain.xml><?xml version="1.0" encoding="utf-8"?>
<calcChain xmlns="http://schemas.openxmlformats.org/spreadsheetml/2006/main">
  <c r="D18" i="5"/>
  <c r="E18" s="1"/>
  <c r="F18"/>
  <c r="G18" s="1"/>
  <c r="H18"/>
  <c r="I18" s="1"/>
  <c r="F13"/>
  <c r="G13" s="1"/>
  <c r="J18" l="1"/>
  <c r="H10"/>
  <c r="I10" s="1"/>
  <c r="H11"/>
  <c r="I11" s="1"/>
  <c r="H12"/>
  <c r="I12" s="1"/>
  <c r="H13"/>
  <c r="I13" s="1"/>
  <c r="H14"/>
  <c r="I14" s="1"/>
  <c r="H15"/>
  <c r="I15" s="1"/>
  <c r="H17"/>
  <c r="I17" s="1"/>
  <c r="H19"/>
  <c r="I19" s="1"/>
  <c r="H20"/>
  <c r="I20" s="1"/>
  <c r="D10"/>
  <c r="E10" s="1"/>
  <c r="D11"/>
  <c r="D12"/>
  <c r="E12" s="1"/>
  <c r="D13"/>
  <c r="D14"/>
  <c r="D15"/>
  <c r="E15" s="1"/>
  <c r="D17"/>
  <c r="E17" s="1"/>
  <c r="D19"/>
  <c r="D20"/>
  <c r="E20" s="1"/>
  <c r="F10"/>
  <c r="G10" s="1"/>
  <c r="F11"/>
  <c r="G11" s="1"/>
  <c r="F12"/>
  <c r="G12" s="1"/>
  <c r="F14"/>
  <c r="G14" s="1"/>
  <c r="F15"/>
  <c r="G15" s="1"/>
  <c r="F17"/>
  <c r="G17" s="1"/>
  <c r="F19"/>
  <c r="G19" s="1"/>
  <c r="F20"/>
  <c r="G20" s="1"/>
  <c r="E13"/>
  <c r="J13" s="1"/>
  <c r="E14"/>
  <c r="E11"/>
  <c r="J14" l="1"/>
  <c r="J10"/>
  <c r="J15"/>
  <c r="J20"/>
  <c r="J11"/>
  <c r="J17"/>
  <c r="J12"/>
  <c r="E19"/>
  <c r="J19" s="1"/>
</calcChain>
</file>

<file path=xl/sharedStrings.xml><?xml version="1.0" encoding="utf-8"?>
<sst xmlns="http://schemas.openxmlformats.org/spreadsheetml/2006/main" count="33" uniqueCount="26">
  <si>
    <t>BENEFICIARIO</t>
  </si>
  <si>
    <t>ADOQUIN DE CALLE</t>
  </si>
  <si>
    <t>m</t>
  </si>
  <si>
    <t>$</t>
  </si>
  <si>
    <t>MONTO</t>
  </si>
  <si>
    <t>TOTAL A PAGAR</t>
  </si>
  <si>
    <t>LADO</t>
  </si>
  <si>
    <t>LADO DERECHO</t>
  </si>
  <si>
    <t>FRENTE</t>
  </si>
  <si>
    <t>ISIDRO ORTIZ</t>
  </si>
  <si>
    <t>ROSARIO SALDAÑA OLIVA</t>
  </si>
  <si>
    <t>EVA SALDAÑA MERCADO</t>
  </si>
  <si>
    <t>JOSE SALDAÑA OLIVA</t>
  </si>
  <si>
    <t>CARLOS CAMACHO</t>
  </si>
  <si>
    <t>J. GUADALUPE SALDAÑA OLIVA</t>
  </si>
  <si>
    <t>HUELLAS DE ADOQUIN Y EMPEDRADO RUSTICO EN CALLE FRANCISCO I. MADERO EN SANTIAGO</t>
  </si>
  <si>
    <t xml:space="preserve">EMPEDRADO </t>
  </si>
  <si>
    <t>CALLE FRANCISCO I. MADERO EN BARRIO SANTIAGO, TREJOS</t>
  </si>
  <si>
    <t>CALLE FCO. I. MADERO</t>
  </si>
  <si>
    <t>RAMON SALDAÑA OLIVA</t>
  </si>
  <si>
    <t>MACHUELO</t>
  </si>
  <si>
    <t>m2</t>
  </si>
  <si>
    <t>ml</t>
  </si>
  <si>
    <t>JORGE ROSALES SALDAÑA</t>
  </si>
  <si>
    <t xml:space="preserve"> 50 %  POR EL RAMO 33           Y           50 % POR EL  PEF               EJERCICIO  2014</t>
  </si>
  <si>
    <t>ALBERTO RIVERA ORTIZ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</si>
</sst>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0" fontId="0" fillId="0" borderId="1" xfId="0" applyBorder="1" applyAlignment="1">
      <alignment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4" fontId="3" fillId="0" borderId="1" xfId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4" fontId="3" fillId="3" borderId="1" xfId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left"/>
    </xf>
    <xf numFmtId="2" fontId="0" fillId="2" borderId="1" xfId="0" applyNumberFormat="1" applyFill="1" applyBorder="1" applyAlignment="1">
      <alignment horizontal="center"/>
    </xf>
    <xf numFmtId="44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workbookViewId="0">
      <selection activeCell="C18" sqref="C18"/>
    </sheetView>
  </sheetViews>
  <sheetFormatPr baseColWidth="10" defaultRowHeight="15"/>
  <cols>
    <col min="1" max="1" width="22.42578125" customWidth="1"/>
    <col min="2" max="2" width="28.5703125" customWidth="1"/>
    <col min="3" max="10" width="14.28515625" customWidth="1"/>
  </cols>
  <sheetData>
    <row r="1" spans="1:12" ht="27" customHeight="1">
      <c r="A1" s="20" t="s">
        <v>15</v>
      </c>
      <c r="B1" s="20"/>
      <c r="C1" s="20"/>
      <c r="D1" s="20"/>
      <c r="E1" s="20"/>
      <c r="F1" s="20"/>
      <c r="G1" s="20"/>
      <c r="H1" s="20"/>
      <c r="I1" s="20"/>
      <c r="J1" s="20"/>
    </row>
    <row r="2" spans="1:12" ht="18.75" customHeight="1">
      <c r="B2" s="21" t="s">
        <v>24</v>
      </c>
      <c r="C2" s="21"/>
      <c r="D2" s="21"/>
      <c r="E2" s="21"/>
      <c r="F2" s="21"/>
      <c r="G2" s="21"/>
      <c r="H2" s="21"/>
      <c r="I2" s="21"/>
      <c r="J2" s="21"/>
    </row>
    <row r="3" spans="1:12" ht="18.75" customHeight="1">
      <c r="B3" s="22" t="s">
        <v>17</v>
      </c>
      <c r="C3" s="22"/>
      <c r="D3" s="22"/>
      <c r="E3" s="22"/>
      <c r="F3" s="22"/>
      <c r="G3" s="22"/>
      <c r="H3" s="22"/>
      <c r="I3" s="22"/>
      <c r="J3" s="22"/>
    </row>
    <row r="4" spans="1:12">
      <c r="B4" s="23"/>
      <c r="C4" s="23"/>
      <c r="D4" s="23"/>
      <c r="E4" s="23"/>
      <c r="F4" s="23"/>
      <c r="G4" s="23"/>
      <c r="H4" s="23"/>
      <c r="I4" s="23"/>
      <c r="J4" s="23"/>
    </row>
    <row r="6" spans="1:12">
      <c r="A6" s="6" t="s">
        <v>6</v>
      </c>
      <c r="B6" s="6" t="s">
        <v>0</v>
      </c>
      <c r="C6" s="6" t="s">
        <v>8</v>
      </c>
      <c r="D6" s="10" t="s">
        <v>1</v>
      </c>
      <c r="E6" s="6" t="s">
        <v>4</v>
      </c>
      <c r="F6" s="10" t="s">
        <v>16</v>
      </c>
      <c r="G6" s="6" t="s">
        <v>4</v>
      </c>
      <c r="H6" s="10" t="s">
        <v>20</v>
      </c>
      <c r="I6" s="6" t="s">
        <v>4</v>
      </c>
      <c r="J6" s="10" t="s">
        <v>5</v>
      </c>
      <c r="K6" s="8"/>
    </row>
    <row r="7" spans="1:12">
      <c r="A7" s="5"/>
      <c r="B7" s="6"/>
      <c r="C7" s="5"/>
      <c r="D7" s="11">
        <v>75</v>
      </c>
      <c r="E7" s="6"/>
      <c r="F7" s="11">
        <v>50</v>
      </c>
      <c r="G7" s="6"/>
      <c r="H7" s="11">
        <v>50</v>
      </c>
      <c r="I7" s="7"/>
      <c r="J7" s="6"/>
      <c r="K7" s="8"/>
    </row>
    <row r="8" spans="1:12" ht="15.75">
      <c r="A8" s="13" t="s">
        <v>18</v>
      </c>
      <c r="B8" s="6"/>
      <c r="C8" s="6" t="s">
        <v>2</v>
      </c>
      <c r="D8" s="12" t="s">
        <v>21</v>
      </c>
      <c r="E8" s="6" t="s">
        <v>3</v>
      </c>
      <c r="F8" s="12" t="s">
        <v>21</v>
      </c>
      <c r="G8" s="6" t="s">
        <v>3</v>
      </c>
      <c r="H8" s="12" t="s">
        <v>22</v>
      </c>
      <c r="I8" s="6" t="s">
        <v>3</v>
      </c>
      <c r="J8" s="14" t="s">
        <v>3</v>
      </c>
      <c r="K8" s="8"/>
      <c r="L8" s="8"/>
    </row>
    <row r="9" spans="1:12">
      <c r="A9" s="4"/>
      <c r="B9" s="1"/>
      <c r="C9" s="2"/>
      <c r="D9" s="1"/>
      <c r="E9" s="1"/>
      <c r="F9" s="1"/>
      <c r="G9" s="3"/>
      <c r="H9" s="2"/>
      <c r="I9" s="3"/>
      <c r="J9" s="3"/>
      <c r="K9" s="8"/>
      <c r="L9" s="8"/>
    </row>
    <row r="10" spans="1:12">
      <c r="A10" s="19"/>
      <c r="B10" s="9" t="s">
        <v>9</v>
      </c>
      <c r="C10" s="2">
        <v>106.25</v>
      </c>
      <c r="D10" s="2">
        <f t="shared" ref="D10:D20" si="0">+C10*0.8</f>
        <v>85</v>
      </c>
      <c r="E10" s="3">
        <f t="shared" ref="E10:E20" si="1">$D$7*D10</f>
        <v>6375</v>
      </c>
      <c r="F10" s="2">
        <f t="shared" ref="F10:F20" si="2">+C10*6.4</f>
        <v>680</v>
      </c>
      <c r="G10" s="3">
        <f t="shared" ref="G10:G20" si="3">+F10*$F$7</f>
        <v>34000</v>
      </c>
      <c r="H10" s="2">
        <f t="shared" ref="H10:H20" si="4">+C10</f>
        <v>106.25</v>
      </c>
      <c r="I10" s="3">
        <f t="shared" ref="I10:I20" si="5">+H10*$H$7</f>
        <v>5312.5</v>
      </c>
      <c r="J10" s="3">
        <f t="shared" ref="J10:J20" si="6">+E10+G10+I10</f>
        <v>45687.5</v>
      </c>
      <c r="K10" s="8"/>
      <c r="L10" s="8"/>
    </row>
    <row r="11" spans="1:12">
      <c r="A11" s="19"/>
      <c r="B11" s="9" t="s">
        <v>19</v>
      </c>
      <c r="C11" s="2">
        <v>15</v>
      </c>
      <c r="D11" s="2">
        <f t="shared" si="0"/>
        <v>12</v>
      </c>
      <c r="E11" s="3">
        <f t="shared" si="1"/>
        <v>900</v>
      </c>
      <c r="F11" s="2">
        <f t="shared" si="2"/>
        <v>96</v>
      </c>
      <c r="G11" s="3">
        <f t="shared" si="3"/>
        <v>4800</v>
      </c>
      <c r="H11" s="2">
        <f t="shared" si="4"/>
        <v>15</v>
      </c>
      <c r="I11" s="3">
        <f t="shared" si="5"/>
        <v>750</v>
      </c>
      <c r="J11" s="3">
        <f>+E11+G11+I11</f>
        <v>6450</v>
      </c>
      <c r="K11" s="8"/>
      <c r="L11" s="8"/>
    </row>
    <row r="12" spans="1:12">
      <c r="A12" s="19"/>
      <c r="B12" s="9" t="s">
        <v>10</v>
      </c>
      <c r="C12" s="2">
        <v>2.1</v>
      </c>
      <c r="D12" s="2">
        <f t="shared" si="0"/>
        <v>1.6800000000000002</v>
      </c>
      <c r="E12" s="3">
        <f t="shared" si="1"/>
        <v>126.00000000000001</v>
      </c>
      <c r="F12" s="2">
        <f t="shared" si="2"/>
        <v>13.440000000000001</v>
      </c>
      <c r="G12" s="3">
        <f t="shared" si="3"/>
        <v>672.00000000000011</v>
      </c>
      <c r="H12" s="2">
        <f t="shared" si="4"/>
        <v>2.1</v>
      </c>
      <c r="I12" s="3">
        <f>+H12*$H$7</f>
        <v>105</v>
      </c>
      <c r="J12" s="3">
        <f t="shared" si="6"/>
        <v>903.00000000000011</v>
      </c>
      <c r="K12" s="8"/>
      <c r="L12" s="8"/>
    </row>
    <row r="13" spans="1:12">
      <c r="A13" s="19"/>
      <c r="B13" s="9" t="s">
        <v>11</v>
      </c>
      <c r="C13" s="2">
        <v>6.9</v>
      </c>
      <c r="D13" s="2">
        <f t="shared" si="0"/>
        <v>5.5200000000000005</v>
      </c>
      <c r="E13" s="3">
        <f t="shared" si="1"/>
        <v>414.00000000000006</v>
      </c>
      <c r="F13" s="2">
        <f t="shared" si="2"/>
        <v>44.160000000000004</v>
      </c>
      <c r="G13" s="3">
        <f t="shared" si="3"/>
        <v>2208</v>
      </c>
      <c r="H13" s="2">
        <f t="shared" si="4"/>
        <v>6.9</v>
      </c>
      <c r="I13" s="3">
        <f t="shared" si="5"/>
        <v>345</v>
      </c>
      <c r="J13" s="3">
        <f t="shared" si="6"/>
        <v>2967</v>
      </c>
      <c r="K13" s="8"/>
      <c r="L13" s="8"/>
    </row>
    <row r="14" spans="1:12">
      <c r="A14" s="19"/>
      <c r="B14" s="9" t="s">
        <v>12</v>
      </c>
      <c r="C14" s="2">
        <v>37</v>
      </c>
      <c r="D14" s="2">
        <f t="shared" si="0"/>
        <v>29.6</v>
      </c>
      <c r="E14" s="3">
        <f t="shared" si="1"/>
        <v>2220</v>
      </c>
      <c r="F14" s="2">
        <f t="shared" si="2"/>
        <v>236.8</v>
      </c>
      <c r="G14" s="3">
        <f t="shared" si="3"/>
        <v>11840</v>
      </c>
      <c r="H14" s="2">
        <f t="shared" si="4"/>
        <v>37</v>
      </c>
      <c r="I14" s="3">
        <f>+H14*$H$7</f>
        <v>1850</v>
      </c>
      <c r="J14" s="3">
        <f t="shared" si="6"/>
        <v>15910</v>
      </c>
      <c r="K14" s="8"/>
      <c r="L14" s="8"/>
    </row>
    <row r="15" spans="1:12">
      <c r="A15" s="19"/>
      <c r="B15" s="9" t="s">
        <v>19</v>
      </c>
      <c r="C15" s="2">
        <v>33.299999999999997</v>
      </c>
      <c r="D15" s="2">
        <f t="shared" si="0"/>
        <v>26.64</v>
      </c>
      <c r="E15" s="3">
        <f t="shared" si="1"/>
        <v>1998</v>
      </c>
      <c r="F15" s="2">
        <f t="shared" si="2"/>
        <v>213.12</v>
      </c>
      <c r="G15" s="3">
        <f t="shared" si="3"/>
        <v>10656</v>
      </c>
      <c r="H15" s="2">
        <f t="shared" si="4"/>
        <v>33.299999999999997</v>
      </c>
      <c r="I15" s="3">
        <f t="shared" si="5"/>
        <v>1664.9999999999998</v>
      </c>
      <c r="J15" s="3">
        <f t="shared" si="6"/>
        <v>14319</v>
      </c>
      <c r="K15" s="8"/>
      <c r="L15" s="8"/>
    </row>
    <row r="16" spans="1:12">
      <c r="A16" s="4"/>
      <c r="B16" s="9"/>
      <c r="C16" s="1"/>
      <c r="D16" s="2"/>
      <c r="E16" s="3"/>
      <c r="F16" s="2"/>
      <c r="G16" s="3"/>
      <c r="H16" s="2"/>
      <c r="I16" s="3"/>
      <c r="J16" s="3"/>
      <c r="K16" s="8"/>
      <c r="L16" s="8"/>
    </row>
    <row r="17" spans="1:12">
      <c r="A17" s="19" t="s">
        <v>7</v>
      </c>
      <c r="B17" s="9" t="s">
        <v>13</v>
      </c>
      <c r="C17" s="2">
        <v>133</v>
      </c>
      <c r="D17" s="2">
        <f t="shared" si="0"/>
        <v>106.4</v>
      </c>
      <c r="E17" s="3">
        <f t="shared" si="1"/>
        <v>7980</v>
      </c>
      <c r="F17" s="2">
        <f t="shared" si="2"/>
        <v>851.2</v>
      </c>
      <c r="G17" s="3">
        <f t="shared" si="3"/>
        <v>42560</v>
      </c>
      <c r="H17" s="2">
        <f t="shared" si="4"/>
        <v>133</v>
      </c>
      <c r="I17" s="3">
        <f>+H17*$H$7</f>
        <v>6650</v>
      </c>
      <c r="J17" s="3">
        <f t="shared" si="6"/>
        <v>57190</v>
      </c>
      <c r="K17" s="8"/>
      <c r="L17" s="8"/>
    </row>
    <row r="18" spans="1:12">
      <c r="A18" s="19"/>
      <c r="B18" s="16" t="s">
        <v>25</v>
      </c>
      <c r="C18" s="17">
        <v>20</v>
      </c>
      <c r="D18" s="17">
        <f t="shared" si="0"/>
        <v>16</v>
      </c>
      <c r="E18" s="18">
        <f t="shared" si="1"/>
        <v>1200</v>
      </c>
      <c r="F18" s="17">
        <f t="shared" si="2"/>
        <v>128</v>
      </c>
      <c r="G18" s="18">
        <f t="shared" si="3"/>
        <v>6400</v>
      </c>
      <c r="H18" s="17">
        <f t="shared" si="4"/>
        <v>20</v>
      </c>
      <c r="I18" s="18">
        <f>+H18*$H$7</f>
        <v>1000</v>
      </c>
      <c r="J18" s="18">
        <f t="shared" si="6"/>
        <v>8600</v>
      </c>
      <c r="K18" s="15"/>
      <c r="L18" s="15"/>
    </row>
    <row r="19" spans="1:12">
      <c r="A19" s="19"/>
      <c r="B19" s="9" t="s">
        <v>23</v>
      </c>
      <c r="C19" s="2">
        <v>51.3</v>
      </c>
      <c r="D19" s="2">
        <f t="shared" si="0"/>
        <v>41.04</v>
      </c>
      <c r="E19" s="3">
        <f t="shared" si="1"/>
        <v>3078</v>
      </c>
      <c r="F19" s="2">
        <f t="shared" si="2"/>
        <v>328.32</v>
      </c>
      <c r="G19" s="3">
        <f t="shared" si="3"/>
        <v>16416</v>
      </c>
      <c r="H19" s="2">
        <f t="shared" si="4"/>
        <v>51.3</v>
      </c>
      <c r="I19" s="3">
        <f>+H19*$H$7</f>
        <v>2565</v>
      </c>
      <c r="J19" s="3">
        <f t="shared" si="6"/>
        <v>22059</v>
      </c>
      <c r="K19" s="8"/>
      <c r="L19" s="8"/>
    </row>
    <row r="20" spans="1:12">
      <c r="A20" s="19"/>
      <c r="B20" s="9" t="s">
        <v>14</v>
      </c>
      <c r="C20" s="2">
        <v>4.4000000000000004</v>
      </c>
      <c r="D20" s="2">
        <f t="shared" si="0"/>
        <v>3.5200000000000005</v>
      </c>
      <c r="E20" s="3">
        <f t="shared" si="1"/>
        <v>264.00000000000006</v>
      </c>
      <c r="F20" s="2">
        <f t="shared" si="2"/>
        <v>28.160000000000004</v>
      </c>
      <c r="G20" s="3">
        <f t="shared" si="3"/>
        <v>1408.0000000000002</v>
      </c>
      <c r="H20" s="2">
        <f t="shared" si="4"/>
        <v>4.4000000000000004</v>
      </c>
      <c r="I20" s="3">
        <f t="shared" si="5"/>
        <v>220.00000000000003</v>
      </c>
      <c r="J20" s="3">
        <f t="shared" si="6"/>
        <v>1892.0000000000002</v>
      </c>
      <c r="K20" s="8"/>
      <c r="L20" s="8"/>
    </row>
  </sheetData>
  <mergeCells count="6">
    <mergeCell ref="A10:A15"/>
    <mergeCell ref="A17:A20"/>
    <mergeCell ref="A1:J1"/>
    <mergeCell ref="B2:J2"/>
    <mergeCell ref="B3:J3"/>
    <mergeCell ref="B4:J4"/>
  </mergeCells>
  <pageMargins left="0" right="0" top="0" bottom="0" header="0.31496062992125984" footer="0.31496062992125984"/>
  <pageSetup paperSize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FCO. I. MADERO  SANTIAGO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Obras Publicas Tere</cp:lastModifiedBy>
  <cp:lastPrinted>2015-09-04T19:57:05Z</cp:lastPrinted>
  <dcterms:created xsi:type="dcterms:W3CDTF">2014-10-08T14:18:51Z</dcterms:created>
  <dcterms:modified xsi:type="dcterms:W3CDTF">2016-06-21T19:22:11Z</dcterms:modified>
</cp:coreProperties>
</file>