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<sst xmlns="http://schemas.openxmlformats.org/spreadsheetml/2006/main" count="382" uniqueCount="144">
  <si>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</si>
  <si>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</si>
  <si>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</si>
  <si>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</si>
  <si>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</si>
  <si>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</si>
  <si>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</si>
  <si>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</si>
  <si>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</si>
  <si>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</si>
  <si>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R.F.C.</t>
  </si>
  <si>
    <t>DOMICILIO</t>
  </si>
  <si>
    <t>TRABAJADOS</t>
  </si>
  <si>
    <t>DIARIO</t>
  </si>
  <si>
    <t>QUINCENAL</t>
  </si>
  <si>
    <t>I.S.P.T.</t>
  </si>
  <si>
    <t>PAGAR</t>
  </si>
  <si>
    <t>TRABAJADOR</t>
  </si>
  <si>
    <t>TOTALES</t>
  </si>
  <si>
    <t>PRESIDENTE MUNICIPAL</t>
  </si>
  <si>
    <t>RESPONSABLE DEL DEPARTAMENTO</t>
  </si>
  <si>
    <t xml:space="preserve"> </t>
  </si>
  <si>
    <t>PENSIONADO</t>
  </si>
  <si>
    <t>PARTIDA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</si>
  <si>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</si>
  <si>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</si>
  <si>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</si>
  <si>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</si>
  <si>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</si>
  <si>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</si>
  <si>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>CAPITULO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</si>
  <si>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</si>
  <si>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</si>
  <si>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</si>
  <si>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</si>
  <si>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</si>
  <si>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</si>
  <si>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</si>
  <si>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PAVM610816</t>
  </si>
  <si>
    <t>MUVT611125</t>
  </si>
  <si>
    <t>GAMM730222</t>
  </si>
  <si>
    <t>VILLASEÑOR SALCEDO HECTOR RAMON</t>
  </si>
  <si>
    <t>VISH470302</t>
  </si>
  <si>
    <t>CONTRERAS GUTIERREZ PETRA</t>
  </si>
  <si>
    <t>COGP350427</t>
  </si>
  <si>
    <t>PENSIONADOS Y JUBILADOS</t>
  </si>
  <si>
    <t>TOTOTLAN, JALISCO</t>
  </si>
  <si>
    <t>GOPA411104-2G7</t>
  </si>
  <si>
    <t>GOMEZ BARBOZA JOSEFINA</t>
  </si>
  <si>
    <t>GOBJ520703</t>
  </si>
  <si>
    <t>HERA650308</t>
  </si>
  <si>
    <t>TORRES FLORES ISIDRO</t>
  </si>
  <si>
    <t>TOFI410210</t>
  </si>
  <si>
    <t>VEFG540209</t>
  </si>
  <si>
    <t>TINOCO VENEGAS JUANA</t>
  </si>
  <si>
    <t>TIVJ480111</t>
  </si>
  <si>
    <t>BARRERA GOMEZ FAUSTO EDMUNDO</t>
  </si>
  <si>
    <t>BAGF561221</t>
  </si>
  <si>
    <t>RIVERA ORTEGA OFELIA</t>
  </si>
  <si>
    <t>RIOO370930</t>
  </si>
  <si>
    <t>VAZQUEZ ACEVES EUGENIO</t>
  </si>
  <si>
    <t>VAAE490821</t>
  </si>
  <si>
    <t>LARA ESTRADA MA. CRISTINA</t>
  </si>
  <si>
    <t>LAEC350724</t>
  </si>
  <si>
    <t>SOLORIO GARCIA JUAN</t>
  </si>
  <si>
    <t>SOGJ40624</t>
  </si>
  <si>
    <t>HERNANDEZ CHAVEZ RAMON</t>
  </si>
  <si>
    <t>HECR381109</t>
  </si>
  <si>
    <t>SARM471030</t>
  </si>
  <si>
    <t>LOMELI ACEVES GUADALUPE</t>
  </si>
  <si>
    <t>LOAG630401</t>
  </si>
  <si>
    <t>IIRG440728</t>
  </si>
  <si>
    <t>MUÑOZ VALADEZ MARIA TERESA</t>
  </si>
  <si>
    <t>GARCIA MARTINEZ MARIA MINU</t>
  </si>
  <si>
    <t>RAMOS BAÑUELOS FELIPE</t>
  </si>
  <si>
    <t>RABF440913</t>
  </si>
  <si>
    <t>SALDAÑA GONZALEZ JUAN</t>
  </si>
  <si>
    <t>SAGJ410326</t>
  </si>
  <si>
    <t>PAEZ VELAZQUEZ MA. CONCEPCION</t>
  </si>
  <si>
    <t>LOPEZ AREVALO JOSE DE JESUS</t>
  </si>
  <si>
    <t>LOAJ420329</t>
  </si>
  <si>
    <t>CERRILLO REYES SIMON</t>
  </si>
  <si>
    <t>CERS550503</t>
  </si>
  <si>
    <t>PAVJ780107</t>
  </si>
  <si>
    <t>ROMO VAZQUEZ ISABEL</t>
  </si>
  <si>
    <t>ROVI711127</t>
  </si>
  <si>
    <t>OEJM500610</t>
  </si>
  <si>
    <t>ACEVES FRANCO ALBERTO</t>
  </si>
  <si>
    <t>AEFA680416</t>
  </si>
  <si>
    <t>HERNANDEZ LARA ANTONIA</t>
  </si>
  <si>
    <t>HELA610315</t>
  </si>
  <si>
    <t>MENDEZ ALVAREZ BLANCA ESTELA</t>
  </si>
  <si>
    <t>MEAB750205</t>
  </si>
  <si>
    <t>LOMELI ZUÑIGA DOROTEO</t>
  </si>
  <si>
    <t>LOMELI RAMIREZ J. JESUS</t>
  </si>
  <si>
    <t>LORJ</t>
  </si>
  <si>
    <t>CARRIZAL LOPEZ JUANA</t>
  </si>
  <si>
    <t>CALJ560322</t>
  </si>
  <si>
    <t>CERVANTES LUA MARIA SOFIA</t>
  </si>
  <si>
    <t>CELM330314</t>
  </si>
  <si>
    <t>ESCOBAR GONZALEZ LINO</t>
  </si>
  <si>
    <t>EOGL380923</t>
  </si>
  <si>
    <t>LOZD410312</t>
  </si>
  <si>
    <t>DEPOSITOS</t>
  </si>
  <si>
    <t>BRIONES PIÑA LORENZA</t>
  </si>
  <si>
    <t>BIPL630129</t>
  </si>
  <si>
    <t>MELENDREZ VALADEZ ALBINO</t>
  </si>
  <si>
    <t>MEVA</t>
  </si>
  <si>
    <t xml:space="preserve">  </t>
  </si>
  <si>
    <t>HERNANDEZ IBARRA RAFAEL</t>
  </si>
  <si>
    <t>HEIR461103</t>
  </si>
  <si>
    <t>VERA MORALES NORMA ANGELICA</t>
  </si>
  <si>
    <t>VEMN720120</t>
  </si>
  <si>
    <t>SALDAÑA CERDA ANGELINA</t>
  </si>
  <si>
    <t>SACA</t>
  </si>
  <si>
    <t>SANCHEZ BARROSO CARMEN</t>
  </si>
  <si>
    <t>SABC</t>
  </si>
  <si>
    <t>SALAZAR RUIZ JOSEFINA</t>
  </si>
  <si>
    <t>SARJ</t>
  </si>
  <si>
    <t>SILVA PEREZ ALICIA</t>
  </si>
  <si>
    <t>SIPA</t>
  </si>
  <si>
    <t>PRESTAMOS</t>
  </si>
  <si>
    <t>AVALOS ARIAS J. JESUS</t>
  </si>
  <si>
    <t>AVAJ</t>
  </si>
  <si>
    <t>HERNANDEZ JAUREGUI MA. REFUGIO</t>
  </si>
  <si>
    <t>CARRILLO HERNANDEZ SALVADOR</t>
  </si>
  <si>
    <t>CAHS560814Q</t>
  </si>
  <si>
    <t>GALVEZ MIRANDA JORGE</t>
  </si>
  <si>
    <t>GAMJ</t>
  </si>
  <si>
    <t>GUTIERREZ GARCIA JOSE DE JESUS</t>
  </si>
  <si>
    <t>GUGJ560916</t>
  </si>
  <si>
    <t>LOC. RAMBLAS CHICO</t>
  </si>
  <si>
    <t>GONZALEZ VILLAFAN MARIA</t>
  </si>
  <si>
    <t>GOVM190116</t>
  </si>
  <si>
    <t>MARIANO MATAMOROS 87380</t>
  </si>
  <si>
    <t>BELTRAN ALATORRE JUAN</t>
  </si>
  <si>
    <t>BEAJ500227UJA</t>
  </si>
  <si>
    <t>NOMINA: DEL 01 AL 15 NOVIEMBRE DEL 2018</t>
  </si>
  <si>
    <t>ING. SERGIO QUEZADA MENDOZA</t>
  </si>
  <si>
    <t>LIC. GABINO RUIZ LOPEZ</t>
  </si>
  <si>
    <t>NOMINA: DEL 01 DEL 15 NOVIEMBRE DEL 2018</t>
  </si>
  <si>
    <t>NOMINA: DEL 1 AL 15 NOVIEMBRE DEL 2018</t>
  </si>
  <si>
    <t>NOMINA: DEL 01 AL 15 NOOVIEMBRE DEL 2018</t>
  </si>
  <si>
    <t>NOMINA: DEL 01 AL 15 NOVIEMBRE 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</si>
</sst>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Normal="75" zoomScaleSheetLayoutView="100" zoomScalePageLayoutView="0" workbookViewId="0" topLeftCell="A131">
      <selection activeCell="L124" sqref="L124"/>
    </sheetView>
  </sheetViews>
  <sheetFormatPr defaultColWidth="10.7109375" defaultRowHeight="13.5" customHeight="1"/>
  <cols>
    <col min="1" max="1" width="6.8515625" style="2" customWidth="1"/>
    <col min="2" max="2" width="7.00390625" style="2" customWidth="1"/>
    <col min="3" max="3" width="14.8515625" style="2" customWidth="1"/>
    <col min="4" max="4" width="27.28125" style="15" customWidth="1"/>
    <col min="5" max="5" width="9.28125" style="2" customWidth="1"/>
    <col min="6" max="6" width="19.7109375" style="2" customWidth="1"/>
    <col min="7" max="7" width="8.7109375" style="2" customWidth="1"/>
    <col min="8" max="8" width="10.7109375" style="31" customWidth="1"/>
    <col min="9" max="9" width="11.28125" style="2" customWidth="1"/>
    <col min="10" max="10" width="10.28125" style="31" customWidth="1"/>
    <col min="11" max="11" width="10.8515625" style="2" customWidth="1"/>
    <col min="12" max="12" width="11.140625" style="41" customWidth="1"/>
    <col min="13" max="13" width="22.57421875" style="2" customWidth="1"/>
    <col min="14" max="14" width="14.57421875" style="2" customWidth="1"/>
    <col min="15" max="15" width="12.7109375" style="2" customWidth="1"/>
    <col min="16" max="16384" width="10.7109375" style="2" customWidth="1"/>
  </cols>
  <sheetData>
    <row r="1" spans="1:6" ht="13.5" customHeight="1">
      <c r="A1" s="69" t="s">
        <v>108</v>
      </c>
      <c r="C1" s="69" t="s">
        <v>21</v>
      </c>
      <c r="D1" s="69" t="s">
        <v>21</v>
      </c>
      <c r="E1" s="2" t="s">
        <v>21</v>
      </c>
      <c r="F1" s="2" t="s">
        <v>21</v>
      </c>
    </row>
    <row r="2" spans="1:10" ht="13.5" customHeight="1">
      <c r="A2" s="12" t="s">
        <v>21</v>
      </c>
      <c r="B2" s="12" t="s">
        <v>21</v>
      </c>
      <c r="C2" s="12" t="s">
        <v>0</v>
      </c>
      <c r="D2" s="12"/>
      <c r="E2" s="12"/>
      <c r="F2" s="12" t="s">
        <v>108</v>
      </c>
      <c r="G2" s="12"/>
      <c r="H2" s="32"/>
      <c r="I2" s="12"/>
      <c r="J2" s="32"/>
    </row>
    <row r="3" spans="1:10" ht="13.5" customHeight="1">
      <c r="A3" s="12" t="s">
        <v>21</v>
      </c>
      <c r="B3" s="12"/>
      <c r="C3" s="12" t="s">
        <v>137</v>
      </c>
      <c r="D3" s="12"/>
      <c r="E3" s="12"/>
      <c r="F3" s="34"/>
      <c r="G3" s="12" t="s">
        <v>45</v>
      </c>
      <c r="H3" s="32"/>
      <c r="I3" s="12"/>
      <c r="J3" s="32"/>
    </row>
    <row r="4" spans="1:10" ht="13.5" customHeight="1">
      <c r="A4" s="12"/>
      <c r="B4" s="12"/>
      <c r="C4" s="12" t="s">
        <v>1</v>
      </c>
      <c r="D4" s="12"/>
      <c r="E4" s="12"/>
      <c r="F4" s="12"/>
      <c r="G4" s="12"/>
      <c r="H4" s="32"/>
      <c r="I4" s="12"/>
      <c r="J4" s="32"/>
    </row>
    <row r="5" spans="1:13" ht="13.5" customHeight="1">
      <c r="A5" s="4"/>
      <c r="B5" s="4"/>
      <c r="C5" s="4"/>
      <c r="D5" s="4"/>
      <c r="E5" s="4"/>
      <c r="F5" s="4"/>
      <c r="G5" s="18" t="s">
        <v>2</v>
      </c>
      <c r="H5" s="5" t="s">
        <v>3</v>
      </c>
      <c r="I5" s="4" t="s">
        <v>4</v>
      </c>
      <c r="J5" s="5" t="s">
        <v>35</v>
      </c>
      <c r="K5" s="4" t="s">
        <v>5</v>
      </c>
      <c r="L5" s="4" t="s">
        <v>6</v>
      </c>
      <c r="M5" s="4" t="s">
        <v>7</v>
      </c>
    </row>
    <row r="6" spans="1:13" ht="13.5" customHeight="1">
      <c r="A6" s="4" t="s">
        <v>30</v>
      </c>
      <c r="B6" s="4" t="s">
        <v>23</v>
      </c>
      <c r="C6" s="4" t="s">
        <v>8</v>
      </c>
      <c r="D6" s="4" t="s">
        <v>9</v>
      </c>
      <c r="E6" s="4" t="s">
        <v>10</v>
      </c>
      <c r="F6" s="4" t="s">
        <v>11</v>
      </c>
      <c r="G6" s="18" t="s">
        <v>12</v>
      </c>
      <c r="H6" s="5" t="s">
        <v>13</v>
      </c>
      <c r="I6" s="4" t="s">
        <v>14</v>
      </c>
      <c r="J6" s="5" t="s">
        <v>36</v>
      </c>
      <c r="K6" s="4" t="s">
        <v>15</v>
      </c>
      <c r="L6" s="4" t="s">
        <v>16</v>
      </c>
      <c r="M6" s="4" t="s">
        <v>17</v>
      </c>
    </row>
    <row r="7" spans="1:13" ht="36.75" customHeight="1">
      <c r="A7" s="49">
        <v>5251</v>
      </c>
      <c r="B7" s="49">
        <v>100</v>
      </c>
      <c r="C7" s="50" t="s">
        <v>22</v>
      </c>
      <c r="D7" s="50" t="s">
        <v>27</v>
      </c>
      <c r="E7" s="50" t="s">
        <v>47</v>
      </c>
      <c r="F7" s="50" t="s">
        <v>46</v>
      </c>
      <c r="G7" s="53">
        <v>15</v>
      </c>
      <c r="H7" s="62">
        <v>210.25</v>
      </c>
      <c r="I7" s="62">
        <f aca="true" t="shared" si="0" ref="I7:I16">G7*H7</f>
        <v>3153.75</v>
      </c>
      <c r="J7" s="51">
        <v>0</v>
      </c>
      <c r="K7" s="51">
        <v>0</v>
      </c>
      <c r="L7" s="51">
        <f>I7+J7-K7</f>
        <v>3153.75</v>
      </c>
      <c r="M7" s="63"/>
    </row>
    <row r="8" spans="1:13" ht="36.75" customHeight="1">
      <c r="A8" s="49">
        <v>5251</v>
      </c>
      <c r="B8" s="49">
        <v>100</v>
      </c>
      <c r="C8" s="50" t="s">
        <v>22</v>
      </c>
      <c r="D8" s="50" t="s">
        <v>48</v>
      </c>
      <c r="E8" s="50" t="s">
        <v>49</v>
      </c>
      <c r="F8" s="50" t="s">
        <v>46</v>
      </c>
      <c r="G8" s="53">
        <v>15</v>
      </c>
      <c r="H8" s="62">
        <v>208.88</v>
      </c>
      <c r="I8" s="62">
        <f t="shared" si="0"/>
        <v>3133.2</v>
      </c>
      <c r="J8" s="51">
        <v>0</v>
      </c>
      <c r="K8" s="51">
        <f aca="true" t="shared" si="1" ref="K8:K13">K7</f>
        <v>0</v>
      </c>
      <c r="L8" s="51">
        <f aca="true" t="shared" si="2" ref="L8:L16">I8+J8-K8</f>
        <v>3133.2</v>
      </c>
      <c r="M8" s="1"/>
    </row>
    <row r="9" spans="1:13" ht="36.75" customHeight="1">
      <c r="A9" s="49">
        <v>5251</v>
      </c>
      <c r="B9" s="49">
        <v>100</v>
      </c>
      <c r="C9" s="50" t="s">
        <v>22</v>
      </c>
      <c r="D9" s="50" t="s">
        <v>24</v>
      </c>
      <c r="E9" s="50" t="s">
        <v>50</v>
      </c>
      <c r="F9" s="64" t="s">
        <v>46</v>
      </c>
      <c r="G9" s="53">
        <v>15</v>
      </c>
      <c r="H9" s="62">
        <v>138.16</v>
      </c>
      <c r="I9" s="62">
        <f t="shared" si="0"/>
        <v>2072.4</v>
      </c>
      <c r="J9" s="51">
        <v>0</v>
      </c>
      <c r="K9" s="51">
        <f t="shared" si="1"/>
        <v>0</v>
      </c>
      <c r="L9" s="51">
        <f t="shared" si="2"/>
        <v>2072.4</v>
      </c>
      <c r="M9" s="1"/>
    </row>
    <row r="10" spans="1:13" ht="36.75" customHeight="1">
      <c r="A10" s="49">
        <v>5251</v>
      </c>
      <c r="B10" s="49">
        <v>100</v>
      </c>
      <c r="C10" s="50" t="s">
        <v>22</v>
      </c>
      <c r="D10" s="50" t="s">
        <v>51</v>
      </c>
      <c r="E10" s="50" t="s">
        <v>52</v>
      </c>
      <c r="F10" s="50" t="s">
        <v>46</v>
      </c>
      <c r="G10" s="53">
        <v>15</v>
      </c>
      <c r="H10" s="62">
        <v>229.15</v>
      </c>
      <c r="I10" s="62">
        <f t="shared" si="0"/>
        <v>3437.25</v>
      </c>
      <c r="J10" s="51">
        <v>0</v>
      </c>
      <c r="K10" s="51">
        <f t="shared" si="1"/>
        <v>0</v>
      </c>
      <c r="L10" s="51">
        <f t="shared" si="2"/>
        <v>3437.25</v>
      </c>
      <c r="M10" s="1"/>
    </row>
    <row r="11" spans="1:13" ht="36.75" customHeight="1">
      <c r="A11" s="49">
        <v>5251</v>
      </c>
      <c r="B11" s="49">
        <v>100</v>
      </c>
      <c r="C11" s="50" t="s">
        <v>22</v>
      </c>
      <c r="D11" s="50" t="s">
        <v>29</v>
      </c>
      <c r="E11" s="50" t="s">
        <v>53</v>
      </c>
      <c r="F11" s="50" t="s">
        <v>46</v>
      </c>
      <c r="G11" s="53">
        <v>15</v>
      </c>
      <c r="H11" s="62">
        <v>145.27</v>
      </c>
      <c r="I11" s="62">
        <f t="shared" si="0"/>
        <v>2179.05</v>
      </c>
      <c r="J11" s="51">
        <v>0</v>
      </c>
      <c r="K11" s="51">
        <f t="shared" si="1"/>
        <v>0</v>
      </c>
      <c r="L11" s="51">
        <f t="shared" si="2"/>
        <v>2179.05</v>
      </c>
      <c r="M11" s="1"/>
    </row>
    <row r="12" spans="1:13" ht="36.75" customHeight="1">
      <c r="A12" s="49">
        <v>5251</v>
      </c>
      <c r="B12" s="49">
        <v>100</v>
      </c>
      <c r="C12" s="50" t="s">
        <v>22</v>
      </c>
      <c r="D12" s="50" t="s">
        <v>54</v>
      </c>
      <c r="E12" s="50" t="s">
        <v>55</v>
      </c>
      <c r="F12" s="50" t="s">
        <v>46</v>
      </c>
      <c r="G12" s="53">
        <v>15</v>
      </c>
      <c r="H12" s="62">
        <v>130.53</v>
      </c>
      <c r="I12" s="62">
        <f t="shared" si="0"/>
        <v>1957.95</v>
      </c>
      <c r="J12" s="51">
        <v>0</v>
      </c>
      <c r="K12" s="51">
        <f t="shared" si="1"/>
        <v>0</v>
      </c>
      <c r="L12" s="51">
        <f t="shared" si="2"/>
        <v>1957.95</v>
      </c>
      <c r="M12" s="1"/>
    </row>
    <row r="13" spans="1:13" ht="36.75" customHeight="1">
      <c r="A13" s="49">
        <v>5251</v>
      </c>
      <c r="B13" s="49">
        <v>100</v>
      </c>
      <c r="C13" s="50" t="s">
        <v>22</v>
      </c>
      <c r="D13" s="50" t="s">
        <v>56</v>
      </c>
      <c r="E13" s="50" t="s">
        <v>57</v>
      </c>
      <c r="F13" s="50" t="s">
        <v>46</v>
      </c>
      <c r="G13" s="53">
        <v>15</v>
      </c>
      <c r="H13" s="62">
        <v>378.15</v>
      </c>
      <c r="I13" s="62">
        <f t="shared" si="0"/>
        <v>5672.25</v>
      </c>
      <c r="J13" s="51">
        <v>0</v>
      </c>
      <c r="K13" s="51">
        <f t="shared" si="1"/>
        <v>0</v>
      </c>
      <c r="L13" s="51">
        <f t="shared" si="2"/>
        <v>5672.25</v>
      </c>
      <c r="M13" s="1"/>
    </row>
    <row r="14" spans="1:13" ht="36.75" customHeight="1">
      <c r="A14" s="49">
        <v>5251</v>
      </c>
      <c r="B14" s="49">
        <v>100</v>
      </c>
      <c r="C14" s="50" t="s">
        <v>22</v>
      </c>
      <c r="D14" s="50" t="s">
        <v>58</v>
      </c>
      <c r="E14" s="50" t="s">
        <v>59</v>
      </c>
      <c r="F14" s="50" t="s">
        <v>46</v>
      </c>
      <c r="G14" s="53">
        <v>15</v>
      </c>
      <c r="H14" s="62">
        <v>51.39</v>
      </c>
      <c r="I14" s="62">
        <f t="shared" si="0"/>
        <v>770.85</v>
      </c>
      <c r="J14" s="51">
        <v>0</v>
      </c>
      <c r="K14" s="51"/>
      <c r="L14" s="51">
        <f t="shared" si="2"/>
        <v>770.85</v>
      </c>
      <c r="M14" s="1"/>
    </row>
    <row r="15" spans="1:13" ht="36.75" customHeight="1">
      <c r="A15" s="49">
        <v>5251</v>
      </c>
      <c r="B15" s="49">
        <v>100</v>
      </c>
      <c r="C15" s="50" t="s">
        <v>22</v>
      </c>
      <c r="D15" s="50" t="s">
        <v>60</v>
      </c>
      <c r="E15" s="50" t="s">
        <v>61</v>
      </c>
      <c r="F15" s="50" t="s">
        <v>46</v>
      </c>
      <c r="G15" s="53">
        <v>15</v>
      </c>
      <c r="H15" s="62">
        <v>51.39</v>
      </c>
      <c r="I15" s="62">
        <f t="shared" si="0"/>
        <v>770.85</v>
      </c>
      <c r="J15" s="51">
        <v>0</v>
      </c>
      <c r="K15" s="51"/>
      <c r="L15" s="51">
        <f t="shared" si="2"/>
        <v>770.85</v>
      </c>
      <c r="M15" s="1"/>
    </row>
    <row r="16" spans="1:13" ht="36.75" customHeight="1">
      <c r="A16" s="49">
        <v>5251</v>
      </c>
      <c r="B16" s="49">
        <v>100</v>
      </c>
      <c r="C16" s="50" t="s">
        <v>22</v>
      </c>
      <c r="D16" s="50" t="s">
        <v>62</v>
      </c>
      <c r="E16" s="50" t="s">
        <v>63</v>
      </c>
      <c r="F16" s="50" t="s">
        <v>46</v>
      </c>
      <c r="G16" s="53">
        <v>15</v>
      </c>
      <c r="H16" s="62">
        <v>51.39</v>
      </c>
      <c r="I16" s="62">
        <f t="shared" si="0"/>
        <v>770.85</v>
      </c>
      <c r="J16" s="51">
        <v>0</v>
      </c>
      <c r="K16" s="51">
        <f>K13</f>
        <v>0</v>
      </c>
      <c r="L16" s="51">
        <f t="shared" si="2"/>
        <v>770.85</v>
      </c>
      <c r="M16" s="1"/>
    </row>
    <row r="17" spans="1:16" ht="13.5" customHeight="1">
      <c r="A17" s="49"/>
      <c r="B17" s="49"/>
      <c r="C17" s="50"/>
      <c r="D17" s="50"/>
      <c r="E17" s="52" t="s">
        <v>18</v>
      </c>
      <c r="F17" s="52"/>
      <c r="G17" s="60"/>
      <c r="H17" s="61"/>
      <c r="I17" s="61">
        <f>SUM(I7:I16)</f>
        <v>23918.399999999998</v>
      </c>
      <c r="J17" s="61">
        <f>SUM(J7:J16)</f>
        <v>0</v>
      </c>
      <c r="K17" s="61">
        <f>SUM(K7:K16)</f>
        <v>0</v>
      </c>
      <c r="L17" s="61">
        <f>SUM(L7:L16)</f>
        <v>23918.399999999998</v>
      </c>
      <c r="M17" s="1"/>
      <c r="N17" s="3">
        <f>L17</f>
        <v>23918.399999999998</v>
      </c>
      <c r="O17" s="3"/>
      <c r="P17" s="3"/>
    </row>
    <row r="18" spans="1:16" ht="13.5" customHeight="1">
      <c r="A18" s="13"/>
      <c r="B18" s="13"/>
      <c r="C18" s="10"/>
      <c r="D18" s="10"/>
      <c r="E18" s="14"/>
      <c r="F18" s="14"/>
      <c r="G18" s="25"/>
      <c r="H18" s="11"/>
      <c r="I18" s="11"/>
      <c r="J18" s="11"/>
      <c r="K18" s="11"/>
      <c r="L18" s="11"/>
      <c r="M18" s="10"/>
      <c r="N18" s="3"/>
      <c r="O18" s="3"/>
      <c r="P18" s="3"/>
    </row>
    <row r="19" spans="1:16" ht="13.5" customHeight="1">
      <c r="A19" s="13"/>
      <c r="B19" s="13"/>
      <c r="C19" s="10"/>
      <c r="D19" s="10"/>
      <c r="E19" s="14"/>
      <c r="F19" s="14"/>
      <c r="G19" s="25"/>
      <c r="H19" s="11"/>
      <c r="I19" s="11"/>
      <c r="J19" s="11"/>
      <c r="K19" s="11"/>
      <c r="L19" s="11"/>
      <c r="M19" s="10"/>
      <c r="N19" s="3"/>
      <c r="O19" s="3"/>
      <c r="P19" s="3"/>
    </row>
    <row r="20" spans="1:16" ht="13.5" customHeight="1">
      <c r="A20" s="13"/>
      <c r="B20" s="13"/>
      <c r="C20" s="10"/>
      <c r="D20" s="10"/>
      <c r="E20" s="14"/>
      <c r="F20" s="14"/>
      <c r="G20" s="25"/>
      <c r="H20" s="11"/>
      <c r="I20" s="11"/>
      <c r="J20" s="11"/>
      <c r="K20" s="11"/>
      <c r="L20" s="11"/>
      <c r="M20" s="10"/>
      <c r="N20" s="3"/>
      <c r="O20" s="3"/>
      <c r="P20" s="3"/>
    </row>
    <row r="21" spans="1:16" ht="13.5" customHeight="1">
      <c r="A21" s="13"/>
      <c r="B21" s="13"/>
      <c r="C21" s="10"/>
      <c r="D21" s="10"/>
      <c r="E21" s="14"/>
      <c r="F21" s="14"/>
      <c r="G21" s="25"/>
      <c r="H21" s="11"/>
      <c r="I21" s="11"/>
      <c r="J21" s="11"/>
      <c r="K21" s="11"/>
      <c r="L21" s="11"/>
      <c r="M21" s="10"/>
      <c r="N21" s="3"/>
      <c r="O21" s="3"/>
      <c r="P21" s="3"/>
    </row>
    <row r="22" spans="1:13" s="15" customFormat="1" ht="13.5" customHeight="1">
      <c r="A22" s="26"/>
      <c r="C22" s="17" t="s">
        <v>19</v>
      </c>
      <c r="D22" s="6"/>
      <c r="G22" s="17" t="s">
        <v>20</v>
      </c>
      <c r="H22" s="33"/>
      <c r="I22" s="19"/>
      <c r="J22" s="35"/>
      <c r="K22" s="35"/>
      <c r="L22" s="20" t="s">
        <v>31</v>
      </c>
      <c r="M22" s="20"/>
    </row>
    <row r="23" spans="1:13" s="15" customFormat="1" ht="13.5" customHeight="1">
      <c r="A23" s="36"/>
      <c r="B23" s="16"/>
      <c r="C23" s="37" t="s">
        <v>138</v>
      </c>
      <c r="D23" s="8"/>
      <c r="F23" s="37"/>
      <c r="G23" s="37" t="s">
        <v>138</v>
      </c>
      <c r="H23" s="33"/>
      <c r="I23" s="21"/>
      <c r="J23" s="35"/>
      <c r="K23" s="35"/>
      <c r="L23" s="22"/>
      <c r="M23" s="22" t="s">
        <v>139</v>
      </c>
    </row>
    <row r="26" spans="1:10" ht="13.5" customHeight="1">
      <c r="A26" s="12"/>
      <c r="B26" s="12"/>
      <c r="C26" s="12" t="s">
        <v>0</v>
      </c>
      <c r="D26" s="12"/>
      <c r="E26" s="12"/>
      <c r="F26" s="12"/>
      <c r="G26" s="12"/>
      <c r="H26" s="32"/>
      <c r="I26" s="12"/>
      <c r="J26" s="38"/>
    </row>
    <row r="27" spans="1:10" ht="13.5" customHeight="1">
      <c r="A27" s="12"/>
      <c r="B27" s="12"/>
      <c r="C27" s="12" t="s">
        <v>140</v>
      </c>
      <c r="D27" s="12"/>
      <c r="E27" s="12"/>
      <c r="F27" s="12"/>
      <c r="G27" s="12" t="s">
        <v>45</v>
      </c>
      <c r="H27" s="32"/>
      <c r="I27" s="12"/>
      <c r="J27" s="32"/>
    </row>
    <row r="28" spans="1:10" ht="13.5" customHeight="1">
      <c r="A28" s="12"/>
      <c r="B28" s="12"/>
      <c r="C28" s="12" t="s">
        <v>1</v>
      </c>
      <c r="D28" s="12"/>
      <c r="E28" s="12"/>
      <c r="F28" s="12"/>
      <c r="G28" s="12"/>
      <c r="H28" s="32"/>
      <c r="I28" s="12"/>
      <c r="J28" s="32"/>
    </row>
    <row r="29" spans="1:13" ht="13.5" customHeight="1">
      <c r="A29" s="4"/>
      <c r="B29" s="4"/>
      <c r="C29" s="4"/>
      <c r="D29" s="4"/>
      <c r="E29" s="4"/>
      <c r="F29" s="4"/>
      <c r="G29" s="4" t="s">
        <v>2</v>
      </c>
      <c r="H29" s="5" t="s">
        <v>3</v>
      </c>
      <c r="I29" s="4" t="s">
        <v>4</v>
      </c>
      <c r="J29" s="5" t="s">
        <v>35</v>
      </c>
      <c r="K29" s="4" t="s">
        <v>5</v>
      </c>
      <c r="L29" s="4" t="s">
        <v>6</v>
      </c>
      <c r="M29" s="4" t="s">
        <v>7</v>
      </c>
    </row>
    <row r="30" spans="1:13" ht="13.5" customHeight="1">
      <c r="A30" s="4" t="s">
        <v>30</v>
      </c>
      <c r="B30" s="4" t="s">
        <v>23</v>
      </c>
      <c r="C30" s="4" t="s">
        <v>8</v>
      </c>
      <c r="D30" s="4" t="s">
        <v>9</v>
      </c>
      <c r="E30" s="4" t="s">
        <v>10</v>
      </c>
      <c r="F30" s="4" t="s">
        <v>11</v>
      </c>
      <c r="G30" s="4" t="s">
        <v>12</v>
      </c>
      <c r="H30" s="5" t="s">
        <v>13</v>
      </c>
      <c r="I30" s="4" t="s">
        <v>14</v>
      </c>
      <c r="J30" s="5" t="s">
        <v>36</v>
      </c>
      <c r="K30" s="4" t="s">
        <v>15</v>
      </c>
      <c r="L30" s="4" t="s">
        <v>16</v>
      </c>
      <c r="M30" s="4" t="s">
        <v>17</v>
      </c>
    </row>
    <row r="31" spans="1:13" ht="36.75" customHeight="1">
      <c r="A31" s="49">
        <v>5251</v>
      </c>
      <c r="B31" s="49">
        <v>100</v>
      </c>
      <c r="C31" s="50" t="s">
        <v>22</v>
      </c>
      <c r="D31" s="50" t="s">
        <v>64</v>
      </c>
      <c r="E31" s="50" t="s">
        <v>65</v>
      </c>
      <c r="F31" s="50" t="s">
        <v>46</v>
      </c>
      <c r="G31" s="49">
        <v>15</v>
      </c>
      <c r="H31" s="51">
        <v>84.23</v>
      </c>
      <c r="I31" s="51">
        <f>G31*H31</f>
        <v>1263.45</v>
      </c>
      <c r="J31" s="51">
        <v>0</v>
      </c>
      <c r="K31" s="51">
        <v>0</v>
      </c>
      <c r="L31" s="51">
        <f>I31+J31-K31</f>
        <v>1263.45</v>
      </c>
      <c r="M31" s="1"/>
    </row>
    <row r="32" spans="1:13" ht="36.75" customHeight="1">
      <c r="A32" s="49">
        <v>5251</v>
      </c>
      <c r="B32" s="49">
        <v>100</v>
      </c>
      <c r="C32" s="50" t="s">
        <v>22</v>
      </c>
      <c r="D32" s="50" t="s">
        <v>115</v>
      </c>
      <c r="E32" s="50" t="s">
        <v>116</v>
      </c>
      <c r="F32" s="50" t="s">
        <v>46</v>
      </c>
      <c r="G32" s="49">
        <v>15</v>
      </c>
      <c r="H32" s="51">
        <v>176.86</v>
      </c>
      <c r="I32" s="51">
        <f aca="true" t="shared" si="3" ref="I32:I41">G32*H32</f>
        <v>2652.9</v>
      </c>
      <c r="J32" s="51">
        <v>0</v>
      </c>
      <c r="K32" s="51">
        <v>0</v>
      </c>
      <c r="L32" s="51">
        <f aca="true" t="shared" si="4" ref="L32:L41">I32+J32-K32</f>
        <v>2652.9</v>
      </c>
      <c r="M32" s="1"/>
    </row>
    <row r="33" spans="1:13" ht="36.75" customHeight="1">
      <c r="A33" s="49">
        <v>5251</v>
      </c>
      <c r="B33" s="49">
        <v>100</v>
      </c>
      <c r="C33" s="50" t="s">
        <v>22</v>
      </c>
      <c r="D33" s="50" t="s">
        <v>66</v>
      </c>
      <c r="E33" s="50" t="s">
        <v>67</v>
      </c>
      <c r="F33" s="50" t="s">
        <v>46</v>
      </c>
      <c r="G33" s="49">
        <v>15</v>
      </c>
      <c r="H33" s="51">
        <v>176.86</v>
      </c>
      <c r="I33" s="51">
        <f t="shared" si="3"/>
        <v>2652.9</v>
      </c>
      <c r="J33" s="51">
        <v>0</v>
      </c>
      <c r="K33" s="51">
        <v>0</v>
      </c>
      <c r="L33" s="51">
        <f t="shared" si="4"/>
        <v>2652.9</v>
      </c>
      <c r="M33" s="1"/>
    </row>
    <row r="34" spans="1:13" ht="36.75" customHeight="1">
      <c r="A34" s="49">
        <v>5251</v>
      </c>
      <c r="B34" s="49">
        <v>100</v>
      </c>
      <c r="C34" s="50" t="s">
        <v>22</v>
      </c>
      <c r="D34" s="50" t="s">
        <v>113</v>
      </c>
      <c r="E34" s="50" t="s">
        <v>114</v>
      </c>
      <c r="F34" s="50" t="s">
        <v>46</v>
      </c>
      <c r="G34" s="49">
        <v>15</v>
      </c>
      <c r="H34" s="51">
        <v>176.86</v>
      </c>
      <c r="I34" s="51">
        <f t="shared" si="3"/>
        <v>2652.9</v>
      </c>
      <c r="J34" s="51">
        <v>0</v>
      </c>
      <c r="K34" s="51">
        <v>0</v>
      </c>
      <c r="L34" s="51">
        <f t="shared" si="4"/>
        <v>2652.9</v>
      </c>
      <c r="M34" s="1"/>
    </row>
    <row r="35" spans="1:13" ht="36.75" customHeight="1">
      <c r="A35" s="49">
        <v>5251</v>
      </c>
      <c r="B35" s="49">
        <v>100</v>
      </c>
      <c r="C35" s="50" t="s">
        <v>22</v>
      </c>
      <c r="D35" s="50" t="s">
        <v>25</v>
      </c>
      <c r="E35" s="50" t="s">
        <v>68</v>
      </c>
      <c r="F35" s="50" t="s">
        <v>46</v>
      </c>
      <c r="G35" s="49">
        <v>15</v>
      </c>
      <c r="H35" s="51">
        <v>176.86</v>
      </c>
      <c r="I35" s="51">
        <f t="shared" si="3"/>
        <v>2652.9</v>
      </c>
      <c r="J35" s="51">
        <v>0</v>
      </c>
      <c r="K35" s="51">
        <v>0</v>
      </c>
      <c r="L35" s="51">
        <f t="shared" si="4"/>
        <v>2652.9</v>
      </c>
      <c r="M35" s="1"/>
    </row>
    <row r="36" spans="1:13" ht="36.75" customHeight="1">
      <c r="A36" s="49">
        <v>5251</v>
      </c>
      <c r="B36" s="49">
        <v>100</v>
      </c>
      <c r="C36" s="50" t="s">
        <v>22</v>
      </c>
      <c r="D36" s="50" t="s">
        <v>69</v>
      </c>
      <c r="E36" s="50" t="s">
        <v>70</v>
      </c>
      <c r="F36" s="50" t="s">
        <v>46</v>
      </c>
      <c r="G36" s="49">
        <v>15</v>
      </c>
      <c r="H36" s="51">
        <v>176.86</v>
      </c>
      <c r="I36" s="51">
        <f t="shared" si="3"/>
        <v>2652.9</v>
      </c>
      <c r="J36" s="51">
        <v>0</v>
      </c>
      <c r="K36" s="51">
        <v>0</v>
      </c>
      <c r="L36" s="51">
        <f t="shared" si="4"/>
        <v>2652.9</v>
      </c>
      <c r="M36" s="1"/>
    </row>
    <row r="37" spans="1:13" ht="36.75" customHeight="1">
      <c r="A37" s="49">
        <v>5251</v>
      </c>
      <c r="B37" s="49">
        <v>100</v>
      </c>
      <c r="C37" s="50" t="s">
        <v>22</v>
      </c>
      <c r="D37" s="50" t="s">
        <v>28</v>
      </c>
      <c r="E37" s="50" t="s">
        <v>71</v>
      </c>
      <c r="F37" s="50" t="s">
        <v>46</v>
      </c>
      <c r="G37" s="49">
        <v>15</v>
      </c>
      <c r="H37" s="51">
        <v>135.31</v>
      </c>
      <c r="I37" s="51">
        <f t="shared" si="3"/>
        <v>2029.65</v>
      </c>
      <c r="J37" s="51">
        <v>0</v>
      </c>
      <c r="K37" s="51">
        <v>0</v>
      </c>
      <c r="L37" s="51">
        <f t="shared" si="4"/>
        <v>2029.65</v>
      </c>
      <c r="M37" s="1"/>
    </row>
    <row r="38" spans="1:13" ht="36.75" customHeight="1">
      <c r="A38" s="49">
        <v>5251</v>
      </c>
      <c r="B38" s="49">
        <v>100</v>
      </c>
      <c r="C38" s="50" t="s">
        <v>22</v>
      </c>
      <c r="D38" s="50" t="s">
        <v>72</v>
      </c>
      <c r="E38" s="50" t="s">
        <v>39</v>
      </c>
      <c r="F38" s="50" t="s">
        <v>46</v>
      </c>
      <c r="G38" s="49">
        <v>15</v>
      </c>
      <c r="H38" s="51">
        <v>206.16</v>
      </c>
      <c r="I38" s="51">
        <f t="shared" si="3"/>
        <v>3092.4</v>
      </c>
      <c r="J38" s="51">
        <v>0</v>
      </c>
      <c r="K38" s="51">
        <v>0</v>
      </c>
      <c r="L38" s="51">
        <f t="shared" si="4"/>
        <v>3092.4</v>
      </c>
      <c r="M38" s="1"/>
    </row>
    <row r="39" spans="1:13" ht="36.75" customHeight="1">
      <c r="A39" s="49">
        <v>5251</v>
      </c>
      <c r="B39" s="49">
        <v>100</v>
      </c>
      <c r="C39" s="50" t="s">
        <v>22</v>
      </c>
      <c r="D39" s="50" t="s">
        <v>73</v>
      </c>
      <c r="E39" s="50" t="s">
        <v>40</v>
      </c>
      <c r="F39" s="50" t="s">
        <v>46</v>
      </c>
      <c r="G39" s="49">
        <v>15</v>
      </c>
      <c r="H39" s="51">
        <v>176.86</v>
      </c>
      <c r="I39" s="51">
        <f t="shared" si="3"/>
        <v>2652.9</v>
      </c>
      <c r="J39" s="51">
        <v>0</v>
      </c>
      <c r="K39" s="51">
        <v>0</v>
      </c>
      <c r="L39" s="51">
        <f t="shared" si="4"/>
        <v>2652.9</v>
      </c>
      <c r="M39" s="1"/>
    </row>
    <row r="40" spans="1:13" ht="36.75" customHeight="1">
      <c r="A40" s="49">
        <v>5251</v>
      </c>
      <c r="B40" s="49">
        <v>100</v>
      </c>
      <c r="C40" s="50" t="s">
        <v>22</v>
      </c>
      <c r="D40" s="50" t="s">
        <v>74</v>
      </c>
      <c r="E40" s="50" t="s">
        <v>75</v>
      </c>
      <c r="F40" s="50" t="s">
        <v>46</v>
      </c>
      <c r="G40" s="49">
        <v>15</v>
      </c>
      <c r="H40" s="51">
        <v>141.38</v>
      </c>
      <c r="I40" s="51">
        <f t="shared" si="3"/>
        <v>2120.7</v>
      </c>
      <c r="J40" s="51">
        <v>0</v>
      </c>
      <c r="K40" s="51">
        <v>0</v>
      </c>
      <c r="L40" s="51">
        <f t="shared" si="4"/>
        <v>2120.7</v>
      </c>
      <c r="M40" s="1"/>
    </row>
    <row r="41" spans="1:13" ht="36.75" customHeight="1">
      <c r="A41" s="49">
        <v>5251</v>
      </c>
      <c r="B41" s="49">
        <v>100</v>
      </c>
      <c r="C41" s="50" t="s">
        <v>22</v>
      </c>
      <c r="D41" s="50" t="s">
        <v>76</v>
      </c>
      <c r="E41" s="50" t="s">
        <v>77</v>
      </c>
      <c r="F41" s="50" t="s">
        <v>46</v>
      </c>
      <c r="G41" s="49">
        <v>15</v>
      </c>
      <c r="H41" s="51">
        <v>80.2</v>
      </c>
      <c r="I41" s="51">
        <f t="shared" si="3"/>
        <v>1203</v>
      </c>
      <c r="J41" s="51">
        <v>0</v>
      </c>
      <c r="K41" s="51">
        <v>0</v>
      </c>
      <c r="L41" s="51">
        <f t="shared" si="4"/>
        <v>1203</v>
      </c>
      <c r="M41" s="1"/>
    </row>
    <row r="42" spans="1:14" ht="13.5" customHeight="1">
      <c r="A42" s="49"/>
      <c r="B42" s="49"/>
      <c r="C42" s="50"/>
      <c r="D42" s="50"/>
      <c r="E42" s="52" t="s">
        <v>18</v>
      </c>
      <c r="F42" s="50"/>
      <c r="G42" s="49"/>
      <c r="H42" s="51"/>
      <c r="I42" s="61">
        <v>31584.8</v>
      </c>
      <c r="J42" s="61">
        <f>SUM(J31:J41)</f>
        <v>0</v>
      </c>
      <c r="K42" s="61">
        <f>SUM(K31:K41)</f>
        <v>0</v>
      </c>
      <c r="L42" s="61">
        <f>SUM(L31:L41)</f>
        <v>25626.600000000002</v>
      </c>
      <c r="M42" s="1"/>
      <c r="N42" s="3">
        <f>L42</f>
        <v>25626.600000000002</v>
      </c>
    </row>
    <row r="43" spans="1:14" s="7" customFormat="1" ht="13.5" customHeight="1">
      <c r="A43" s="13"/>
      <c r="B43" s="13"/>
      <c r="C43" s="10"/>
      <c r="D43" s="10"/>
      <c r="E43" s="14"/>
      <c r="F43" s="10"/>
      <c r="G43" s="13"/>
      <c r="H43" s="9"/>
      <c r="I43" s="9"/>
      <c r="J43" s="9"/>
      <c r="K43" s="9"/>
      <c r="L43" s="11"/>
      <c r="M43" s="10"/>
      <c r="N43" s="39"/>
    </row>
    <row r="44" spans="1:14" s="7" customFormat="1" ht="13.5" customHeight="1">
      <c r="A44" s="13"/>
      <c r="B44" s="13"/>
      <c r="C44" s="10"/>
      <c r="D44" s="10"/>
      <c r="E44" s="14"/>
      <c r="F44" s="10"/>
      <c r="G44" s="13"/>
      <c r="H44" s="9"/>
      <c r="I44" s="9"/>
      <c r="J44" s="9"/>
      <c r="K44" s="9"/>
      <c r="L44" s="11"/>
      <c r="M44" s="10"/>
      <c r="N44" s="39"/>
    </row>
    <row r="45" spans="1:14" s="7" customFormat="1" ht="13.5" customHeight="1">
      <c r="A45" s="13"/>
      <c r="B45" s="13"/>
      <c r="C45" s="10"/>
      <c r="D45" s="10"/>
      <c r="E45" s="14"/>
      <c r="F45" s="10"/>
      <c r="G45" s="13"/>
      <c r="H45" s="9"/>
      <c r="I45" s="9"/>
      <c r="J45" s="9"/>
      <c r="K45" s="9"/>
      <c r="L45" s="11"/>
      <c r="M45" s="10"/>
      <c r="N45" s="39"/>
    </row>
    <row r="46" spans="1:14" s="7" customFormat="1" ht="13.5" customHeight="1">
      <c r="A46" s="13"/>
      <c r="B46" s="13"/>
      <c r="C46" s="10" t="s">
        <v>21</v>
      </c>
      <c r="D46" s="10"/>
      <c r="E46" s="14"/>
      <c r="F46" s="10"/>
      <c r="G46" s="13"/>
      <c r="H46" s="9"/>
      <c r="I46" s="9"/>
      <c r="J46" s="9"/>
      <c r="K46" s="9"/>
      <c r="L46" s="11"/>
      <c r="M46" s="10"/>
      <c r="N46" s="39"/>
    </row>
    <row r="47" spans="1:13" s="7" customFormat="1" ht="13.5" customHeight="1">
      <c r="A47" s="13"/>
      <c r="B47" s="13"/>
      <c r="C47" s="10"/>
      <c r="D47" s="10"/>
      <c r="E47" s="10"/>
      <c r="F47" s="10"/>
      <c r="G47" s="13"/>
      <c r="H47" s="9"/>
      <c r="I47" s="9"/>
      <c r="J47" s="9"/>
      <c r="K47" s="9"/>
      <c r="L47" s="9"/>
      <c r="M47" s="10"/>
    </row>
    <row r="48" spans="1:13" s="7" customFormat="1" ht="13.5" customHeight="1">
      <c r="A48" s="13"/>
      <c r="B48" s="13"/>
      <c r="C48" s="10"/>
      <c r="D48" s="10"/>
      <c r="E48" s="10"/>
      <c r="F48" s="10"/>
      <c r="G48" s="13"/>
      <c r="H48" s="9"/>
      <c r="I48" s="9"/>
      <c r="J48" s="9"/>
      <c r="K48" s="9"/>
      <c r="L48" s="9"/>
      <c r="M48" s="10"/>
    </row>
    <row r="49" spans="1:13" s="15" customFormat="1" ht="13.5" customHeight="1">
      <c r="A49" s="26"/>
      <c r="C49" s="17" t="s">
        <v>19</v>
      </c>
      <c r="D49" s="6"/>
      <c r="G49" s="17" t="s">
        <v>20</v>
      </c>
      <c r="H49" s="33"/>
      <c r="I49" s="19"/>
      <c r="J49" s="35"/>
      <c r="K49" s="35"/>
      <c r="L49" s="20" t="s">
        <v>31</v>
      </c>
      <c r="M49" s="20"/>
    </row>
    <row r="50" spans="1:13" s="15" customFormat="1" ht="13.5" customHeight="1">
      <c r="A50" s="36"/>
      <c r="B50" s="16"/>
      <c r="C50" s="37" t="s">
        <v>138</v>
      </c>
      <c r="D50" s="8"/>
      <c r="G50" s="37" t="s">
        <v>138</v>
      </c>
      <c r="H50" s="33"/>
      <c r="I50" s="21"/>
      <c r="J50" s="35"/>
      <c r="K50" s="35"/>
      <c r="L50" s="22" t="s">
        <v>139</v>
      </c>
      <c r="M50" s="22"/>
    </row>
    <row r="51" spans="1:13" ht="13.5" customHeight="1">
      <c r="A51" s="10"/>
      <c r="B51" s="10"/>
      <c r="I51" s="25"/>
      <c r="J51" s="25"/>
      <c r="K51" s="10"/>
      <c r="L51" s="10"/>
      <c r="M51" s="10"/>
    </row>
    <row r="52" spans="1:10" ht="13.5" customHeight="1">
      <c r="A52" s="12"/>
      <c r="B52" s="12"/>
      <c r="C52" s="12" t="s">
        <v>0</v>
      </c>
      <c r="D52" s="12"/>
      <c r="E52" s="12"/>
      <c r="F52" s="12"/>
      <c r="G52" s="12"/>
      <c r="H52" s="32"/>
      <c r="I52" s="12"/>
      <c r="J52" s="38"/>
    </row>
    <row r="53" spans="1:10" ht="13.5" customHeight="1">
      <c r="A53" s="12"/>
      <c r="B53" s="12"/>
      <c r="C53" s="12" t="s">
        <v>141</v>
      </c>
      <c r="D53" s="12"/>
      <c r="E53" s="12"/>
      <c r="F53" s="12"/>
      <c r="G53" s="12" t="s">
        <v>45</v>
      </c>
      <c r="H53" s="32"/>
      <c r="I53" s="12"/>
      <c r="J53" s="32"/>
    </row>
    <row r="54" spans="1:10" ht="13.5" customHeight="1">
      <c r="A54" s="12"/>
      <c r="B54" s="12"/>
      <c r="C54" s="12" t="s">
        <v>1</v>
      </c>
      <c r="D54" s="12"/>
      <c r="E54" s="12"/>
      <c r="F54" s="12"/>
      <c r="G54" s="12"/>
      <c r="H54" s="32"/>
      <c r="I54" s="12"/>
      <c r="J54" s="32"/>
    </row>
    <row r="55" spans="1:13" ht="13.5" customHeight="1">
      <c r="A55" s="4"/>
      <c r="B55" s="4"/>
      <c r="C55" s="4"/>
      <c r="D55" s="4"/>
      <c r="E55" s="4"/>
      <c r="F55" s="4"/>
      <c r="G55" s="4" t="s">
        <v>2</v>
      </c>
      <c r="H55" s="5" t="s">
        <v>3</v>
      </c>
      <c r="I55" s="4" t="s">
        <v>4</v>
      </c>
      <c r="J55" s="5" t="s">
        <v>35</v>
      </c>
      <c r="K55" s="4" t="s">
        <v>5</v>
      </c>
      <c r="L55" s="4" t="s">
        <v>6</v>
      </c>
      <c r="M55" s="4" t="s">
        <v>7</v>
      </c>
    </row>
    <row r="56" spans="1:13" ht="13.5" customHeight="1">
      <c r="A56" s="4" t="s">
        <v>30</v>
      </c>
      <c r="B56" s="4" t="s">
        <v>23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5" t="s">
        <v>13</v>
      </c>
      <c r="I56" s="4" t="s">
        <v>14</v>
      </c>
      <c r="J56" s="5" t="s">
        <v>36</v>
      </c>
      <c r="K56" s="4" t="s">
        <v>15</v>
      </c>
      <c r="L56" s="4" t="s">
        <v>16</v>
      </c>
      <c r="M56" s="4" t="s">
        <v>17</v>
      </c>
    </row>
    <row r="57" spans="1:13" ht="36.75" customHeight="1">
      <c r="A57" s="49">
        <v>5251</v>
      </c>
      <c r="B57" s="49">
        <v>100</v>
      </c>
      <c r="C57" s="50" t="s">
        <v>22</v>
      </c>
      <c r="D57" s="50" t="s">
        <v>78</v>
      </c>
      <c r="E57" s="50" t="s">
        <v>38</v>
      </c>
      <c r="F57" s="50" t="s">
        <v>46</v>
      </c>
      <c r="G57" s="49">
        <v>15</v>
      </c>
      <c r="H57" s="51">
        <v>100.1</v>
      </c>
      <c r="I57" s="51">
        <f>G57*H57</f>
        <v>1501.5</v>
      </c>
      <c r="J57" s="51">
        <v>0</v>
      </c>
      <c r="K57" s="51">
        <v>0</v>
      </c>
      <c r="L57" s="51">
        <f>I57+J57-K57</f>
        <v>1501.5</v>
      </c>
      <c r="M57" s="1"/>
    </row>
    <row r="58" spans="1:13" ht="36.75" customHeight="1">
      <c r="A58" s="49">
        <v>5251</v>
      </c>
      <c r="B58" s="49">
        <v>100</v>
      </c>
      <c r="C58" s="50" t="s">
        <v>22</v>
      </c>
      <c r="D58" s="50" t="s">
        <v>79</v>
      </c>
      <c r="E58" s="50" t="s">
        <v>80</v>
      </c>
      <c r="F58" s="50" t="s">
        <v>46</v>
      </c>
      <c r="G58" s="49">
        <v>15</v>
      </c>
      <c r="H58" s="51">
        <v>188.43</v>
      </c>
      <c r="I58" s="51">
        <f aca="true" t="shared" si="5" ref="I58:I68">G58*H58</f>
        <v>2826.4500000000003</v>
      </c>
      <c r="J58" s="51">
        <v>0</v>
      </c>
      <c r="K58" s="51">
        <v>0</v>
      </c>
      <c r="L58" s="51">
        <f aca="true" t="shared" si="6" ref="L58:L68">I58+J58-K58</f>
        <v>2826.4500000000003</v>
      </c>
      <c r="M58" s="1"/>
    </row>
    <row r="59" spans="1:13" ht="36.75" customHeight="1">
      <c r="A59" s="49">
        <v>5251</v>
      </c>
      <c r="B59" s="49">
        <v>100</v>
      </c>
      <c r="C59" s="50" t="s">
        <v>22</v>
      </c>
      <c r="D59" s="50" t="s">
        <v>81</v>
      </c>
      <c r="E59" s="50" t="s">
        <v>82</v>
      </c>
      <c r="F59" s="50" t="s">
        <v>46</v>
      </c>
      <c r="G59" s="49">
        <v>15</v>
      </c>
      <c r="H59" s="51">
        <v>176.86</v>
      </c>
      <c r="I59" s="51">
        <f t="shared" si="5"/>
        <v>2652.9</v>
      </c>
      <c r="J59" s="51">
        <v>0</v>
      </c>
      <c r="K59" s="51">
        <v>0</v>
      </c>
      <c r="L59" s="51">
        <f t="shared" si="6"/>
        <v>2652.9</v>
      </c>
      <c r="M59" s="1"/>
    </row>
    <row r="60" spans="1:13" ht="36.75" customHeight="1">
      <c r="A60" s="49">
        <v>5251</v>
      </c>
      <c r="B60" s="49">
        <v>100</v>
      </c>
      <c r="C60" s="50" t="s">
        <v>22</v>
      </c>
      <c r="D60" s="50" t="s">
        <v>26</v>
      </c>
      <c r="E60" s="50" t="s">
        <v>83</v>
      </c>
      <c r="F60" s="50" t="s">
        <v>46</v>
      </c>
      <c r="G60" s="49">
        <v>15</v>
      </c>
      <c r="H60" s="51">
        <v>142.29</v>
      </c>
      <c r="I60" s="51">
        <f t="shared" si="5"/>
        <v>2134.35</v>
      </c>
      <c r="J60" s="51">
        <v>0</v>
      </c>
      <c r="K60" s="51">
        <v>0</v>
      </c>
      <c r="L60" s="51">
        <f t="shared" si="6"/>
        <v>2134.35</v>
      </c>
      <c r="M60" s="1"/>
    </row>
    <row r="61" spans="1:13" ht="36.75" customHeight="1">
      <c r="A61" s="49">
        <v>5251</v>
      </c>
      <c r="B61" s="49">
        <v>100</v>
      </c>
      <c r="C61" s="50" t="s">
        <v>22</v>
      </c>
      <c r="D61" s="50" t="s">
        <v>84</v>
      </c>
      <c r="E61" s="50" t="s">
        <v>85</v>
      </c>
      <c r="F61" s="50" t="s">
        <v>46</v>
      </c>
      <c r="G61" s="49">
        <v>15</v>
      </c>
      <c r="H61" s="51">
        <v>155.01</v>
      </c>
      <c r="I61" s="51">
        <f t="shared" si="5"/>
        <v>2325.1499999999996</v>
      </c>
      <c r="J61" s="51">
        <v>0</v>
      </c>
      <c r="K61" s="51">
        <v>0</v>
      </c>
      <c r="L61" s="51">
        <f t="shared" si="6"/>
        <v>2325.1499999999996</v>
      </c>
      <c r="M61" s="1"/>
    </row>
    <row r="62" spans="1:13" ht="36.75" customHeight="1">
      <c r="A62" s="49">
        <v>5251</v>
      </c>
      <c r="B62" s="49">
        <v>100</v>
      </c>
      <c r="C62" s="50" t="s">
        <v>22</v>
      </c>
      <c r="D62" s="50" t="s">
        <v>43</v>
      </c>
      <c r="E62" s="50" t="s">
        <v>44</v>
      </c>
      <c r="F62" s="50" t="s">
        <v>46</v>
      </c>
      <c r="G62" s="49">
        <v>15</v>
      </c>
      <c r="H62" s="51">
        <v>116.1</v>
      </c>
      <c r="I62" s="51">
        <f t="shared" si="5"/>
        <v>1741.5</v>
      </c>
      <c r="J62" s="51">
        <v>0</v>
      </c>
      <c r="K62" s="51">
        <v>0</v>
      </c>
      <c r="L62" s="51">
        <f t="shared" si="6"/>
        <v>1741.5</v>
      </c>
      <c r="M62" s="1"/>
    </row>
    <row r="63" spans="1:13" ht="36.75" customHeight="1">
      <c r="A63" s="49">
        <v>5251</v>
      </c>
      <c r="B63" s="49">
        <v>100</v>
      </c>
      <c r="C63" s="50" t="s">
        <v>22</v>
      </c>
      <c r="D63" s="50" t="s">
        <v>122</v>
      </c>
      <c r="E63" s="50" t="s">
        <v>123</v>
      </c>
      <c r="F63" s="50" t="s">
        <v>46</v>
      </c>
      <c r="G63" s="49">
        <v>15</v>
      </c>
      <c r="H63" s="51">
        <v>161.44</v>
      </c>
      <c r="I63" s="51">
        <f t="shared" si="5"/>
        <v>2421.6</v>
      </c>
      <c r="J63" s="51">
        <v>0</v>
      </c>
      <c r="K63" s="51">
        <v>0</v>
      </c>
      <c r="L63" s="51">
        <f t="shared" si="6"/>
        <v>2421.6</v>
      </c>
      <c r="M63" s="1"/>
    </row>
    <row r="64" spans="1:13" ht="36.75" customHeight="1">
      <c r="A64" s="49">
        <v>5251</v>
      </c>
      <c r="B64" s="49">
        <v>100</v>
      </c>
      <c r="C64" s="50" t="s">
        <v>22</v>
      </c>
      <c r="D64" s="50" t="s">
        <v>124</v>
      </c>
      <c r="E64" s="50" t="s">
        <v>86</v>
      </c>
      <c r="F64" s="50" t="s">
        <v>46</v>
      </c>
      <c r="G64" s="49">
        <v>15</v>
      </c>
      <c r="H64" s="51">
        <v>97.83</v>
      </c>
      <c r="I64" s="51">
        <f t="shared" si="5"/>
        <v>1467.45</v>
      </c>
      <c r="J64" s="51">
        <v>0</v>
      </c>
      <c r="K64" s="51">
        <v>0</v>
      </c>
      <c r="L64" s="51">
        <f t="shared" si="6"/>
        <v>1467.45</v>
      </c>
      <c r="M64" s="1"/>
    </row>
    <row r="65" spans="1:13" ht="36.75" customHeight="1">
      <c r="A65" s="49">
        <v>5251</v>
      </c>
      <c r="B65" s="49">
        <v>100</v>
      </c>
      <c r="C65" s="50" t="s">
        <v>22</v>
      </c>
      <c r="D65" s="50" t="s">
        <v>41</v>
      </c>
      <c r="E65" s="50" t="s">
        <v>42</v>
      </c>
      <c r="F65" s="50" t="s">
        <v>46</v>
      </c>
      <c r="G65" s="49">
        <v>15</v>
      </c>
      <c r="H65" s="51">
        <v>217.92</v>
      </c>
      <c r="I65" s="51">
        <f t="shared" si="5"/>
        <v>3268.7999999999997</v>
      </c>
      <c r="J65" s="51">
        <v>0</v>
      </c>
      <c r="K65" s="51">
        <v>0</v>
      </c>
      <c r="L65" s="51">
        <f t="shared" si="6"/>
        <v>3268.7999999999997</v>
      </c>
      <c r="M65" s="1"/>
    </row>
    <row r="66" spans="1:13" ht="36.75" customHeight="1">
      <c r="A66" s="49">
        <v>5251</v>
      </c>
      <c r="B66" s="49">
        <v>100</v>
      </c>
      <c r="C66" s="50" t="s">
        <v>22</v>
      </c>
      <c r="D66" s="50" t="s">
        <v>87</v>
      </c>
      <c r="E66" s="50" t="s">
        <v>88</v>
      </c>
      <c r="F66" s="50" t="s">
        <v>46</v>
      </c>
      <c r="G66" s="49">
        <v>15</v>
      </c>
      <c r="H66" s="51">
        <v>173.05</v>
      </c>
      <c r="I66" s="51">
        <f t="shared" si="5"/>
        <v>2595.75</v>
      </c>
      <c r="J66" s="51">
        <v>0</v>
      </c>
      <c r="K66" s="51">
        <v>0</v>
      </c>
      <c r="L66" s="51">
        <f t="shared" si="6"/>
        <v>2595.75</v>
      </c>
      <c r="M66" s="1"/>
    </row>
    <row r="67" spans="1:13" ht="36.75" customHeight="1">
      <c r="A67" s="49">
        <v>5251</v>
      </c>
      <c r="B67" s="49">
        <v>100</v>
      </c>
      <c r="C67" s="50" t="s">
        <v>22</v>
      </c>
      <c r="D67" s="50" t="s">
        <v>89</v>
      </c>
      <c r="E67" s="50" t="s">
        <v>90</v>
      </c>
      <c r="F67" s="50" t="s">
        <v>46</v>
      </c>
      <c r="G67" s="49">
        <v>15</v>
      </c>
      <c r="H67" s="51">
        <v>120.25</v>
      </c>
      <c r="I67" s="51">
        <f t="shared" si="5"/>
        <v>1803.75</v>
      </c>
      <c r="J67" s="51">
        <v>0</v>
      </c>
      <c r="K67" s="51">
        <v>0</v>
      </c>
      <c r="L67" s="51">
        <f t="shared" si="6"/>
        <v>1803.75</v>
      </c>
      <c r="M67" s="1"/>
    </row>
    <row r="68" spans="1:13" ht="36.75" customHeight="1">
      <c r="A68" s="49">
        <v>5251</v>
      </c>
      <c r="B68" s="49">
        <v>100</v>
      </c>
      <c r="C68" s="50" t="s">
        <v>22</v>
      </c>
      <c r="D68" s="50" t="s">
        <v>91</v>
      </c>
      <c r="E68" s="50" t="s">
        <v>92</v>
      </c>
      <c r="F68" s="50" t="s">
        <v>46</v>
      </c>
      <c r="G68" s="49">
        <v>15</v>
      </c>
      <c r="H68" s="51">
        <v>144.33</v>
      </c>
      <c r="I68" s="51">
        <f t="shared" si="5"/>
        <v>2164.9500000000003</v>
      </c>
      <c r="J68" s="51">
        <v>0</v>
      </c>
      <c r="K68" s="51">
        <v>0</v>
      </c>
      <c r="L68" s="51">
        <f t="shared" si="6"/>
        <v>2164.9500000000003</v>
      </c>
      <c r="M68" s="1"/>
    </row>
    <row r="69" spans="1:14" ht="13.5" customHeight="1">
      <c r="A69" s="49"/>
      <c r="B69" s="49"/>
      <c r="C69" s="50"/>
      <c r="D69" s="50"/>
      <c r="E69" s="52" t="s">
        <v>18</v>
      </c>
      <c r="F69" s="50"/>
      <c r="G69" s="49"/>
      <c r="H69" s="51"/>
      <c r="I69" s="61">
        <f>SUM(I57:I68)</f>
        <v>26904.15</v>
      </c>
      <c r="J69" s="61">
        <f>SUM(J57:J68)</f>
        <v>0</v>
      </c>
      <c r="K69" s="61">
        <f>SUM(K57:K68)</f>
        <v>0</v>
      </c>
      <c r="L69" s="61">
        <f>SUM(L57:L68)</f>
        <v>26904.15</v>
      </c>
      <c r="M69" s="1"/>
      <c r="N69" s="3">
        <f>L69</f>
        <v>26904.15</v>
      </c>
    </row>
    <row r="70" spans="1:13" s="7" customFormat="1" ht="13.5" customHeight="1">
      <c r="A70" s="13"/>
      <c r="B70" s="13"/>
      <c r="C70" s="10"/>
      <c r="D70" s="10"/>
      <c r="E70" s="10"/>
      <c r="F70" s="10"/>
      <c r="G70" s="13"/>
      <c r="H70" s="9"/>
      <c r="I70" s="9"/>
      <c r="J70" s="9"/>
      <c r="K70" s="9"/>
      <c r="L70" s="9"/>
      <c r="M70" s="10"/>
    </row>
    <row r="71" spans="1:13" s="7" customFormat="1" ht="13.5" customHeight="1">
      <c r="A71" s="13"/>
      <c r="B71" s="13"/>
      <c r="C71" s="10"/>
      <c r="D71" s="10"/>
      <c r="E71" s="10"/>
      <c r="F71" s="10"/>
      <c r="G71" s="13"/>
      <c r="H71" s="9"/>
      <c r="I71" s="9"/>
      <c r="J71" s="9"/>
      <c r="K71" s="9"/>
      <c r="L71" s="9"/>
      <c r="M71" s="10"/>
    </row>
    <row r="72" spans="1:13" s="15" customFormat="1" ht="13.5" customHeight="1">
      <c r="A72" s="26"/>
      <c r="C72" s="17" t="s">
        <v>19</v>
      </c>
      <c r="D72" s="6"/>
      <c r="G72" s="17" t="s">
        <v>20</v>
      </c>
      <c r="H72" s="33"/>
      <c r="I72" s="19"/>
      <c r="J72" s="35"/>
      <c r="K72" s="35"/>
      <c r="L72" s="20" t="s">
        <v>31</v>
      </c>
      <c r="M72" s="20"/>
    </row>
    <row r="73" spans="1:13" s="15" customFormat="1" ht="13.5" customHeight="1">
      <c r="A73" s="36"/>
      <c r="B73" s="16"/>
      <c r="C73" s="37" t="s">
        <v>138</v>
      </c>
      <c r="D73" s="8"/>
      <c r="G73" s="37" t="s">
        <v>138</v>
      </c>
      <c r="H73" s="33"/>
      <c r="I73" s="21"/>
      <c r="J73" s="35"/>
      <c r="K73" s="35"/>
      <c r="L73" s="22" t="s">
        <v>139</v>
      </c>
      <c r="M73" s="22"/>
    </row>
    <row r="74" spans="1:13" s="15" customFormat="1" ht="13.5" customHeight="1">
      <c r="A74" s="36"/>
      <c r="B74" s="16"/>
      <c r="C74" s="37"/>
      <c r="D74" s="8"/>
      <c r="G74" s="37"/>
      <c r="H74" s="33"/>
      <c r="I74" s="21"/>
      <c r="J74" s="35"/>
      <c r="K74" s="35"/>
      <c r="L74" s="22"/>
      <c r="M74" s="22"/>
    </row>
    <row r="75" spans="1:13" s="15" customFormat="1" ht="13.5" customHeight="1">
      <c r="A75" s="36"/>
      <c r="B75" s="16"/>
      <c r="C75" s="37"/>
      <c r="D75" s="8"/>
      <c r="G75" s="37"/>
      <c r="H75" s="33"/>
      <c r="I75" s="21"/>
      <c r="J75" s="35"/>
      <c r="K75" s="35"/>
      <c r="L75" s="22"/>
      <c r="M75" s="22"/>
    </row>
    <row r="76" spans="1:13" s="15" customFormat="1" ht="13.5" customHeight="1">
      <c r="A76" s="36"/>
      <c r="B76" s="16"/>
      <c r="C76" s="37"/>
      <c r="D76" s="8"/>
      <c r="G76" s="37"/>
      <c r="H76" s="33"/>
      <c r="I76" s="21"/>
      <c r="J76" s="35"/>
      <c r="K76" s="35"/>
      <c r="L76" s="22"/>
      <c r="M76" s="22"/>
    </row>
    <row r="77" spans="1:13" s="15" customFormat="1" ht="13.5" customHeight="1">
      <c r="A77" s="36"/>
      <c r="B77" s="16"/>
      <c r="C77" s="37"/>
      <c r="D77" s="8" t="s">
        <v>21</v>
      </c>
      <c r="G77" s="37"/>
      <c r="H77" s="33"/>
      <c r="I77" s="21"/>
      <c r="J77" s="35"/>
      <c r="K77" s="35"/>
      <c r="L77" s="22"/>
      <c r="M77" s="22"/>
    </row>
    <row r="78" spans="1:13" s="15" customFormat="1" ht="13.5" customHeight="1">
      <c r="A78" s="36"/>
      <c r="B78" s="16"/>
      <c r="C78" s="37"/>
      <c r="D78" s="8"/>
      <c r="G78" s="37"/>
      <c r="H78" s="33"/>
      <c r="I78" s="21"/>
      <c r="J78" s="35"/>
      <c r="K78" s="35"/>
      <c r="L78" s="22"/>
      <c r="M78" s="22"/>
    </row>
    <row r="79" spans="1:10" ht="13.5" customHeight="1">
      <c r="A79" s="12"/>
      <c r="B79" s="12"/>
      <c r="C79" s="12" t="s">
        <v>0</v>
      </c>
      <c r="D79" s="12"/>
      <c r="E79" s="12"/>
      <c r="F79" s="12"/>
      <c r="G79" s="12"/>
      <c r="H79" s="32"/>
      <c r="I79" s="12"/>
      <c r="J79" s="38"/>
    </row>
    <row r="80" spans="1:10" ht="13.5" customHeight="1">
      <c r="A80" s="12"/>
      <c r="B80" s="12"/>
      <c r="C80" s="12" t="s">
        <v>142</v>
      </c>
      <c r="D80" s="12"/>
      <c r="E80" s="12"/>
      <c r="F80" s="12"/>
      <c r="G80" s="12" t="s">
        <v>45</v>
      </c>
      <c r="H80" s="32"/>
      <c r="I80" s="12"/>
      <c r="J80" s="32"/>
    </row>
    <row r="81" spans="1:10" ht="13.5" customHeight="1">
      <c r="A81" s="12"/>
      <c r="B81" s="12"/>
      <c r="C81" s="12" t="s">
        <v>1</v>
      </c>
      <c r="D81" s="12"/>
      <c r="E81" s="12"/>
      <c r="F81" s="12"/>
      <c r="G81" s="12"/>
      <c r="H81" s="32"/>
      <c r="I81" s="12"/>
      <c r="J81" s="32"/>
    </row>
    <row r="82" spans="1:13" ht="13.5" customHeight="1">
      <c r="A82" s="4"/>
      <c r="B82" s="4"/>
      <c r="C82" s="4"/>
      <c r="D82" s="4"/>
      <c r="E82" s="4"/>
      <c r="F82" s="4"/>
      <c r="G82" s="4" t="s">
        <v>2</v>
      </c>
      <c r="H82" s="5" t="s">
        <v>3</v>
      </c>
      <c r="I82" s="4" t="s">
        <v>4</v>
      </c>
      <c r="J82" s="5" t="s">
        <v>35</v>
      </c>
      <c r="K82" s="4" t="s">
        <v>5</v>
      </c>
      <c r="L82" s="4" t="s">
        <v>6</v>
      </c>
      <c r="M82" s="4" t="s">
        <v>7</v>
      </c>
    </row>
    <row r="83" spans="1:13" ht="13.5" customHeight="1">
      <c r="A83" s="4" t="s">
        <v>30</v>
      </c>
      <c r="B83" s="4" t="s">
        <v>23</v>
      </c>
      <c r="C83" s="4" t="s">
        <v>8</v>
      </c>
      <c r="D83" s="4" t="s">
        <v>9</v>
      </c>
      <c r="E83" s="4" t="s">
        <v>10</v>
      </c>
      <c r="F83" s="4" t="s">
        <v>11</v>
      </c>
      <c r="G83" s="4" t="s">
        <v>12</v>
      </c>
      <c r="H83" s="5" t="s">
        <v>13</v>
      </c>
      <c r="I83" s="4" t="s">
        <v>14</v>
      </c>
      <c r="J83" s="5" t="s">
        <v>36</v>
      </c>
      <c r="K83" s="4" t="s">
        <v>15</v>
      </c>
      <c r="L83" s="4" t="s">
        <v>16</v>
      </c>
      <c r="M83" s="4" t="s">
        <v>17</v>
      </c>
    </row>
    <row r="84" spans="1:13" ht="36.75" customHeight="1">
      <c r="A84" s="49">
        <v>5251</v>
      </c>
      <c r="B84" s="49">
        <v>100</v>
      </c>
      <c r="C84" s="50" t="s">
        <v>22</v>
      </c>
      <c r="D84" s="50" t="s">
        <v>93</v>
      </c>
      <c r="E84" s="50" t="s">
        <v>102</v>
      </c>
      <c r="F84" s="50" t="s">
        <v>46</v>
      </c>
      <c r="G84" s="49">
        <v>15</v>
      </c>
      <c r="H84" s="51">
        <v>176.86</v>
      </c>
      <c r="I84" s="51">
        <f aca="true" t="shared" si="7" ref="I84:I95">G84*H84</f>
        <v>2652.9</v>
      </c>
      <c r="J84" s="51">
        <v>0</v>
      </c>
      <c r="K84" s="51">
        <v>0</v>
      </c>
      <c r="L84" s="51">
        <f aca="true" t="shared" si="8" ref="L84:L95">I84+J84-K84</f>
        <v>2652.9</v>
      </c>
      <c r="M84" s="1"/>
    </row>
    <row r="85" spans="1:13" ht="36.75" customHeight="1">
      <c r="A85" s="49">
        <v>5251</v>
      </c>
      <c r="B85" s="49">
        <v>100</v>
      </c>
      <c r="C85" s="50" t="s">
        <v>22</v>
      </c>
      <c r="D85" s="50" t="s">
        <v>94</v>
      </c>
      <c r="E85" s="50" t="s">
        <v>95</v>
      </c>
      <c r="F85" s="50" t="s">
        <v>46</v>
      </c>
      <c r="G85" s="49">
        <v>15</v>
      </c>
      <c r="H85" s="51">
        <v>117.53</v>
      </c>
      <c r="I85" s="51">
        <f t="shared" si="7"/>
        <v>1762.95</v>
      </c>
      <c r="J85" s="51">
        <v>0</v>
      </c>
      <c r="K85" s="51">
        <v>0</v>
      </c>
      <c r="L85" s="51">
        <f t="shared" si="8"/>
        <v>1762.95</v>
      </c>
      <c r="M85" s="1"/>
    </row>
    <row r="86" spans="1:13" ht="36.75" customHeight="1">
      <c r="A86" s="49">
        <v>5251</v>
      </c>
      <c r="B86" s="49">
        <v>100</v>
      </c>
      <c r="C86" s="50" t="s">
        <v>22</v>
      </c>
      <c r="D86" s="50" t="s">
        <v>96</v>
      </c>
      <c r="E86" s="50" t="s">
        <v>97</v>
      </c>
      <c r="F86" s="50" t="s">
        <v>46</v>
      </c>
      <c r="G86" s="49">
        <v>15</v>
      </c>
      <c r="H86" s="51">
        <v>46.66</v>
      </c>
      <c r="I86" s="51">
        <f t="shared" si="7"/>
        <v>699.9</v>
      </c>
      <c r="J86" s="51">
        <v>0</v>
      </c>
      <c r="K86" s="51">
        <v>0</v>
      </c>
      <c r="L86" s="51">
        <f t="shared" si="8"/>
        <v>699.9</v>
      </c>
      <c r="M86" s="1"/>
    </row>
    <row r="87" spans="1:13" ht="36.75" customHeight="1">
      <c r="A87" s="49">
        <v>5251</v>
      </c>
      <c r="B87" s="49">
        <v>100</v>
      </c>
      <c r="C87" s="50" t="s">
        <v>22</v>
      </c>
      <c r="D87" s="50" t="s">
        <v>98</v>
      </c>
      <c r="E87" s="50" t="s">
        <v>99</v>
      </c>
      <c r="F87" s="50" t="s">
        <v>46</v>
      </c>
      <c r="G87" s="49">
        <v>15</v>
      </c>
      <c r="H87" s="51">
        <v>46.66</v>
      </c>
      <c r="I87" s="51">
        <f t="shared" si="7"/>
        <v>699.9</v>
      </c>
      <c r="J87" s="51">
        <v>0</v>
      </c>
      <c r="K87" s="51">
        <v>0</v>
      </c>
      <c r="L87" s="51">
        <f t="shared" si="8"/>
        <v>699.9</v>
      </c>
      <c r="M87" s="1"/>
    </row>
    <row r="88" spans="1:13" ht="36.75" customHeight="1">
      <c r="A88" s="49">
        <v>5251</v>
      </c>
      <c r="B88" s="49">
        <v>100</v>
      </c>
      <c r="C88" s="50" t="s">
        <v>22</v>
      </c>
      <c r="D88" s="50" t="s">
        <v>104</v>
      </c>
      <c r="E88" s="50" t="s">
        <v>105</v>
      </c>
      <c r="F88" s="50" t="s">
        <v>46</v>
      </c>
      <c r="G88" s="49">
        <v>15</v>
      </c>
      <c r="H88" s="51">
        <v>174.76</v>
      </c>
      <c r="I88" s="51">
        <f t="shared" si="7"/>
        <v>2621.3999999999996</v>
      </c>
      <c r="J88" s="51">
        <v>0</v>
      </c>
      <c r="K88" s="51">
        <v>0</v>
      </c>
      <c r="L88" s="51">
        <f t="shared" si="8"/>
        <v>2621.3999999999996</v>
      </c>
      <c r="M88" s="1"/>
    </row>
    <row r="89" spans="1:13" ht="36.75" customHeight="1">
      <c r="A89" s="49">
        <v>5251</v>
      </c>
      <c r="B89" s="49">
        <v>100</v>
      </c>
      <c r="C89" s="50" t="s">
        <v>22</v>
      </c>
      <c r="D89" s="50" t="s">
        <v>100</v>
      </c>
      <c r="E89" s="50" t="s">
        <v>101</v>
      </c>
      <c r="F89" s="50" t="s">
        <v>46</v>
      </c>
      <c r="G89" s="49">
        <v>15</v>
      </c>
      <c r="H89" s="51">
        <v>129.5</v>
      </c>
      <c r="I89" s="51">
        <f t="shared" si="7"/>
        <v>1942.5</v>
      </c>
      <c r="J89" s="51">
        <v>0</v>
      </c>
      <c r="K89" s="51">
        <v>0</v>
      </c>
      <c r="L89" s="51">
        <f t="shared" si="8"/>
        <v>1942.5</v>
      </c>
      <c r="M89" s="1"/>
    </row>
    <row r="90" spans="1:13" ht="36.75" customHeight="1">
      <c r="A90" s="49">
        <v>5251</v>
      </c>
      <c r="B90" s="49">
        <v>100</v>
      </c>
      <c r="C90" s="50" t="s">
        <v>22</v>
      </c>
      <c r="D90" s="50" t="s">
        <v>109</v>
      </c>
      <c r="E90" s="50" t="s">
        <v>110</v>
      </c>
      <c r="F90" s="50" t="s">
        <v>46</v>
      </c>
      <c r="G90" s="49">
        <v>15</v>
      </c>
      <c r="H90" s="51">
        <v>115.56</v>
      </c>
      <c r="I90" s="51">
        <f t="shared" si="7"/>
        <v>1733.4</v>
      </c>
      <c r="J90" s="51">
        <v>0</v>
      </c>
      <c r="K90" s="51">
        <v>0</v>
      </c>
      <c r="L90" s="51">
        <f t="shared" si="8"/>
        <v>1733.4</v>
      </c>
      <c r="M90" s="1"/>
    </row>
    <row r="91" spans="1:13" ht="36.75" customHeight="1">
      <c r="A91" s="49">
        <v>5251</v>
      </c>
      <c r="B91" s="49">
        <v>100</v>
      </c>
      <c r="C91" s="50" t="s">
        <v>22</v>
      </c>
      <c r="D91" s="50" t="s">
        <v>111</v>
      </c>
      <c r="E91" s="50" t="s">
        <v>112</v>
      </c>
      <c r="F91" s="50" t="s">
        <v>46</v>
      </c>
      <c r="G91" s="49">
        <v>15</v>
      </c>
      <c r="H91" s="51">
        <v>130.53</v>
      </c>
      <c r="I91" s="51">
        <f t="shared" si="7"/>
        <v>1957.95</v>
      </c>
      <c r="J91" s="51">
        <v>0</v>
      </c>
      <c r="K91" s="51">
        <v>0</v>
      </c>
      <c r="L91" s="51">
        <f t="shared" si="8"/>
        <v>1957.95</v>
      </c>
      <c r="M91" s="1"/>
    </row>
    <row r="92" spans="1:13" ht="36.75" customHeight="1">
      <c r="A92" s="49">
        <v>5251</v>
      </c>
      <c r="B92" s="49">
        <v>100</v>
      </c>
      <c r="C92" s="50" t="s">
        <v>22</v>
      </c>
      <c r="D92" s="50" t="s">
        <v>117</v>
      </c>
      <c r="E92" s="50" t="s">
        <v>118</v>
      </c>
      <c r="F92" s="50" t="s">
        <v>46</v>
      </c>
      <c r="G92" s="49">
        <v>15</v>
      </c>
      <c r="H92" s="51">
        <v>142.1</v>
      </c>
      <c r="I92" s="51">
        <f t="shared" si="7"/>
        <v>2131.5</v>
      </c>
      <c r="J92" s="51">
        <v>0</v>
      </c>
      <c r="K92" s="51">
        <v>0</v>
      </c>
      <c r="L92" s="51">
        <f t="shared" si="8"/>
        <v>2131.5</v>
      </c>
      <c r="M92" s="1"/>
    </row>
    <row r="93" spans="1:13" ht="36.75" customHeight="1">
      <c r="A93" s="49">
        <v>5251</v>
      </c>
      <c r="B93" s="49">
        <v>100</v>
      </c>
      <c r="C93" s="50" t="s">
        <v>22</v>
      </c>
      <c r="D93" s="50" t="s">
        <v>119</v>
      </c>
      <c r="E93" s="50" t="s">
        <v>120</v>
      </c>
      <c r="F93" s="50" t="s">
        <v>46</v>
      </c>
      <c r="G93" s="49">
        <v>15</v>
      </c>
      <c r="H93" s="51">
        <v>138.16</v>
      </c>
      <c r="I93" s="51">
        <f t="shared" si="7"/>
        <v>2072.4</v>
      </c>
      <c r="J93" s="51">
        <v>0</v>
      </c>
      <c r="K93" s="51">
        <v>0</v>
      </c>
      <c r="L93" s="51">
        <f t="shared" si="8"/>
        <v>2072.4</v>
      </c>
      <c r="M93" s="1"/>
    </row>
    <row r="94" spans="1:13" ht="36.75" customHeight="1">
      <c r="A94" s="49">
        <v>5251</v>
      </c>
      <c r="B94" s="49">
        <v>100</v>
      </c>
      <c r="C94" s="50" t="s">
        <v>22</v>
      </c>
      <c r="D94" s="50" t="s">
        <v>125</v>
      </c>
      <c r="E94" s="50" t="s">
        <v>126</v>
      </c>
      <c r="F94" s="50" t="s">
        <v>46</v>
      </c>
      <c r="G94" s="49">
        <v>15</v>
      </c>
      <c r="H94" s="51">
        <v>227.74</v>
      </c>
      <c r="I94" s="51">
        <f t="shared" si="7"/>
        <v>3416.1000000000004</v>
      </c>
      <c r="J94" s="51">
        <v>0</v>
      </c>
      <c r="K94" s="51">
        <v>0</v>
      </c>
      <c r="L94" s="51">
        <f t="shared" si="8"/>
        <v>3416.1000000000004</v>
      </c>
      <c r="M94" s="1"/>
    </row>
    <row r="95" spans="1:13" ht="36.75" customHeight="1">
      <c r="A95" s="49">
        <v>5251</v>
      </c>
      <c r="B95" s="49">
        <v>100</v>
      </c>
      <c r="C95" s="50" t="s">
        <v>22</v>
      </c>
      <c r="D95" s="50" t="s">
        <v>106</v>
      </c>
      <c r="E95" s="50" t="s">
        <v>107</v>
      </c>
      <c r="F95" s="50" t="s">
        <v>46</v>
      </c>
      <c r="G95" s="49">
        <v>15</v>
      </c>
      <c r="H95" s="51">
        <v>302.31</v>
      </c>
      <c r="I95" s="51">
        <f t="shared" si="7"/>
        <v>4534.65</v>
      </c>
      <c r="J95" s="51">
        <v>0</v>
      </c>
      <c r="K95" s="51">
        <v>0</v>
      </c>
      <c r="L95" s="51">
        <f t="shared" si="8"/>
        <v>4534.65</v>
      </c>
      <c r="M95" s="1"/>
    </row>
    <row r="96" spans="1:14" ht="13.5" customHeight="1">
      <c r="A96" s="49"/>
      <c r="B96" s="49"/>
      <c r="C96" s="50"/>
      <c r="D96" s="50"/>
      <c r="E96" s="52" t="s">
        <v>18</v>
      </c>
      <c r="F96" s="50"/>
      <c r="G96" s="49"/>
      <c r="H96" s="51"/>
      <c r="I96" s="61">
        <f>SUM(I84:I95)</f>
        <v>26225.550000000003</v>
      </c>
      <c r="J96" s="61">
        <f>SUM(J84:J95)</f>
        <v>0</v>
      </c>
      <c r="K96" s="61">
        <f>SUM(K84:K95)</f>
        <v>0</v>
      </c>
      <c r="L96" s="61">
        <f>SUM(L84:L95)</f>
        <v>26225.550000000003</v>
      </c>
      <c r="M96" s="1"/>
      <c r="N96" s="3">
        <f>L96</f>
        <v>26225.550000000003</v>
      </c>
    </row>
    <row r="97" spans="1:13" s="7" customFormat="1" ht="13.5" customHeight="1">
      <c r="A97" s="13"/>
      <c r="B97" s="13"/>
      <c r="C97" s="10"/>
      <c r="D97" s="10"/>
      <c r="E97" s="10"/>
      <c r="F97" s="10"/>
      <c r="G97" s="13"/>
      <c r="H97" s="9"/>
      <c r="I97" s="9"/>
      <c r="J97" s="9"/>
      <c r="K97" s="9"/>
      <c r="L97" s="9"/>
      <c r="M97" s="10"/>
    </row>
    <row r="98" spans="1:13" s="7" customFormat="1" ht="13.5" customHeight="1">
      <c r="A98" s="13"/>
      <c r="B98" s="13"/>
      <c r="C98" s="10"/>
      <c r="D98" s="10"/>
      <c r="E98" s="10"/>
      <c r="F98" s="10"/>
      <c r="G98" s="13"/>
      <c r="H98" s="9"/>
      <c r="I98" s="9"/>
      <c r="J98" s="9"/>
      <c r="K98" s="9"/>
      <c r="L98" s="9"/>
      <c r="M98" s="10"/>
    </row>
    <row r="99" spans="1:13" s="15" customFormat="1" ht="13.5" customHeight="1">
      <c r="A99" s="26"/>
      <c r="C99" s="17" t="s">
        <v>19</v>
      </c>
      <c r="D99" s="6"/>
      <c r="G99" s="17" t="s">
        <v>20</v>
      </c>
      <c r="H99" s="33"/>
      <c r="I99" s="19"/>
      <c r="J99" s="35"/>
      <c r="K99" s="35"/>
      <c r="L99" s="20" t="s">
        <v>31</v>
      </c>
      <c r="M99" s="20"/>
    </row>
    <row r="100" spans="1:13" s="15" customFormat="1" ht="13.5" customHeight="1">
      <c r="A100" s="36"/>
      <c r="B100" s="16"/>
      <c r="C100" s="37" t="s">
        <v>138</v>
      </c>
      <c r="D100" s="8"/>
      <c r="G100" s="37" t="s">
        <v>138</v>
      </c>
      <c r="H100" s="33"/>
      <c r="I100" s="21"/>
      <c r="J100" s="35"/>
      <c r="K100" s="35"/>
      <c r="L100" s="22" t="s">
        <v>139</v>
      </c>
      <c r="M100" s="22"/>
    </row>
    <row r="101" spans="1:13" s="15" customFormat="1" ht="13.5" customHeight="1">
      <c r="A101" s="36"/>
      <c r="B101" s="16"/>
      <c r="C101" s="37"/>
      <c r="D101" s="8"/>
      <c r="G101" s="37"/>
      <c r="H101" s="33"/>
      <c r="I101" s="21"/>
      <c r="J101" s="35"/>
      <c r="K101" s="35"/>
      <c r="L101" s="22"/>
      <c r="M101" s="22"/>
    </row>
    <row r="102" spans="1:13" s="15" customFormat="1" ht="13.5" customHeight="1">
      <c r="A102" s="36"/>
      <c r="B102" s="16"/>
      <c r="C102" s="37"/>
      <c r="D102" s="8"/>
      <c r="G102" s="37"/>
      <c r="H102" s="33"/>
      <c r="I102" s="21"/>
      <c r="J102" s="35"/>
      <c r="K102" s="35"/>
      <c r="L102" s="22"/>
      <c r="M102" s="22"/>
    </row>
    <row r="103" spans="1:13" s="15" customFormat="1" ht="13.5" customHeight="1">
      <c r="A103" s="36"/>
      <c r="B103" s="16"/>
      <c r="C103" s="37"/>
      <c r="D103" s="8"/>
      <c r="G103" s="37"/>
      <c r="H103" s="33"/>
      <c r="I103" s="21"/>
      <c r="J103" s="35"/>
      <c r="K103" s="35"/>
      <c r="L103" s="22"/>
      <c r="M103" s="22"/>
    </row>
    <row r="104" spans="1:13" s="15" customFormat="1" ht="13.5" customHeight="1">
      <c r="A104" s="36"/>
      <c r="B104" s="16"/>
      <c r="C104" s="37"/>
      <c r="D104" s="8"/>
      <c r="G104" s="37"/>
      <c r="H104" s="33"/>
      <c r="I104" s="21"/>
      <c r="J104" s="35"/>
      <c r="K104" s="35"/>
      <c r="L104" s="22"/>
      <c r="M104" s="22"/>
    </row>
    <row r="105" spans="1:13" s="15" customFormat="1" ht="13.5" customHeight="1">
      <c r="A105" s="36"/>
      <c r="B105" s="16"/>
      <c r="C105" s="37"/>
      <c r="D105" s="8"/>
      <c r="G105" s="37"/>
      <c r="H105" s="33"/>
      <c r="I105" s="21"/>
      <c r="J105" s="35"/>
      <c r="K105" s="35"/>
      <c r="L105" s="22"/>
      <c r="M105" s="22"/>
    </row>
    <row r="106" spans="1:13" s="15" customFormat="1" ht="13.5" customHeight="1">
      <c r="A106" s="36"/>
      <c r="B106" s="16"/>
      <c r="C106" s="37"/>
      <c r="D106" s="8"/>
      <c r="G106" s="37"/>
      <c r="H106" s="33"/>
      <c r="I106" s="21"/>
      <c r="J106" s="35"/>
      <c r="K106" s="35"/>
      <c r="L106" s="22"/>
      <c r="M106" s="22"/>
    </row>
    <row r="107" spans="1:10" ht="13.5" customHeight="1">
      <c r="A107" s="12"/>
      <c r="B107" s="12"/>
      <c r="C107" s="12" t="s">
        <v>0</v>
      </c>
      <c r="D107" s="12"/>
      <c r="E107" s="12"/>
      <c r="F107" s="12"/>
      <c r="G107" s="12"/>
      <c r="H107" s="32"/>
      <c r="I107" s="12"/>
      <c r="J107" s="38"/>
    </row>
    <row r="108" spans="1:10" ht="13.5" customHeight="1">
      <c r="A108" s="12"/>
      <c r="B108" s="12"/>
      <c r="C108" s="12" t="s">
        <v>143</v>
      </c>
      <c r="D108" s="12"/>
      <c r="E108" s="12"/>
      <c r="F108" s="12"/>
      <c r="G108" s="12" t="s">
        <v>45</v>
      </c>
      <c r="H108" s="32"/>
      <c r="I108" s="12"/>
      <c r="J108" s="32"/>
    </row>
    <row r="109" spans="1:10" ht="13.5" customHeight="1">
      <c r="A109" s="12"/>
      <c r="B109" s="12"/>
      <c r="C109" s="12" t="s">
        <v>1</v>
      </c>
      <c r="D109" s="12"/>
      <c r="E109" s="12"/>
      <c r="F109" s="12"/>
      <c r="G109" s="12"/>
      <c r="H109" s="32"/>
      <c r="I109" s="12"/>
      <c r="J109" s="32"/>
    </row>
    <row r="110" spans="1:13" ht="13.5" customHeight="1">
      <c r="A110" s="4"/>
      <c r="B110" s="4"/>
      <c r="C110" s="4"/>
      <c r="D110" s="4"/>
      <c r="E110" s="4"/>
      <c r="F110" s="4"/>
      <c r="G110" s="4" t="s">
        <v>2</v>
      </c>
      <c r="H110" s="5" t="s">
        <v>3</v>
      </c>
      <c r="I110" s="4" t="s">
        <v>4</v>
      </c>
      <c r="J110" s="5" t="s">
        <v>35</v>
      </c>
      <c r="K110" s="4" t="s">
        <v>5</v>
      </c>
      <c r="L110" s="4" t="s">
        <v>6</v>
      </c>
      <c r="M110" s="4" t="s">
        <v>7</v>
      </c>
    </row>
    <row r="111" spans="1:13" ht="13.5" customHeight="1">
      <c r="A111" s="4" t="s">
        <v>30</v>
      </c>
      <c r="B111" s="4" t="s">
        <v>23</v>
      </c>
      <c r="C111" s="4" t="s">
        <v>8</v>
      </c>
      <c r="D111" s="4" t="s">
        <v>9</v>
      </c>
      <c r="E111" s="4" t="s">
        <v>10</v>
      </c>
      <c r="F111" s="4" t="s">
        <v>11</v>
      </c>
      <c r="G111" s="4" t="s">
        <v>12</v>
      </c>
      <c r="H111" s="5" t="s">
        <v>13</v>
      </c>
      <c r="I111" s="4" t="s">
        <v>14</v>
      </c>
      <c r="J111" s="5" t="s">
        <v>36</v>
      </c>
      <c r="K111" s="4" t="s">
        <v>15</v>
      </c>
      <c r="L111" s="4" t="s">
        <v>16</v>
      </c>
      <c r="M111" s="4" t="s">
        <v>17</v>
      </c>
    </row>
    <row r="112" spans="1:13" ht="36.75" customHeight="1">
      <c r="A112" s="49">
        <v>5251</v>
      </c>
      <c r="B112" s="49">
        <v>100</v>
      </c>
      <c r="C112" s="50" t="s">
        <v>22</v>
      </c>
      <c r="D112" s="50" t="s">
        <v>129</v>
      </c>
      <c r="E112" s="50" t="s">
        <v>130</v>
      </c>
      <c r="F112" s="50" t="s">
        <v>131</v>
      </c>
      <c r="G112" s="49">
        <v>15</v>
      </c>
      <c r="H112" s="51">
        <v>140</v>
      </c>
      <c r="I112" s="51">
        <f>G112*H112</f>
        <v>2100</v>
      </c>
      <c r="J112" s="51">
        <v>0</v>
      </c>
      <c r="K112" s="51">
        <v>0</v>
      </c>
      <c r="L112" s="51">
        <f>I112+J112-K112</f>
        <v>2100</v>
      </c>
      <c r="M112" s="1"/>
    </row>
    <row r="113" spans="1:13" ht="36.75" customHeight="1">
      <c r="A113" s="49">
        <v>5251</v>
      </c>
      <c r="B113" s="49">
        <v>100</v>
      </c>
      <c r="C113" s="50" t="s">
        <v>22</v>
      </c>
      <c r="D113" s="50" t="s">
        <v>132</v>
      </c>
      <c r="E113" s="50" t="s">
        <v>133</v>
      </c>
      <c r="F113" s="50" t="s">
        <v>134</v>
      </c>
      <c r="G113" s="49">
        <v>15</v>
      </c>
      <c r="H113" s="51">
        <v>93.27</v>
      </c>
      <c r="I113" s="51">
        <f>G113*H113</f>
        <v>1399.05</v>
      </c>
      <c r="J113" s="51">
        <v>0</v>
      </c>
      <c r="K113" s="51">
        <v>0</v>
      </c>
      <c r="L113" s="51">
        <f>I113+J113-K113</f>
        <v>1399.05</v>
      </c>
      <c r="M113" s="1"/>
    </row>
    <row r="114" spans="1:13" ht="36.75" customHeight="1">
      <c r="A114" s="49">
        <v>5251</v>
      </c>
      <c r="B114" s="49">
        <v>100</v>
      </c>
      <c r="C114" s="50" t="s">
        <v>22</v>
      </c>
      <c r="D114" s="50" t="s">
        <v>135</v>
      </c>
      <c r="E114" s="50" t="s">
        <v>136</v>
      </c>
      <c r="F114" s="50" t="s">
        <v>46</v>
      </c>
      <c r="G114" s="49">
        <v>15</v>
      </c>
      <c r="H114" s="51">
        <v>337.27</v>
      </c>
      <c r="I114" s="51">
        <v>5059.09</v>
      </c>
      <c r="J114" s="51">
        <v>0</v>
      </c>
      <c r="K114" s="51">
        <v>0</v>
      </c>
      <c r="L114" s="51">
        <v>2023.6</v>
      </c>
      <c r="M114" s="1"/>
    </row>
    <row r="115" spans="1:13" ht="36.75" customHeight="1">
      <c r="A115" s="49">
        <v>5251</v>
      </c>
      <c r="B115" s="49">
        <v>100</v>
      </c>
      <c r="C115" s="50" t="s">
        <v>22</v>
      </c>
      <c r="D115" s="50" t="s">
        <v>127</v>
      </c>
      <c r="E115" s="50" t="s">
        <v>128</v>
      </c>
      <c r="F115" s="50" t="s">
        <v>46</v>
      </c>
      <c r="G115" s="49">
        <v>15</v>
      </c>
      <c r="H115" s="51">
        <v>273.13</v>
      </c>
      <c r="I115" s="51">
        <f>G115*H115</f>
        <v>4096.95</v>
      </c>
      <c r="J115" s="51">
        <v>0</v>
      </c>
      <c r="K115" s="51">
        <v>0</v>
      </c>
      <c r="L115" s="51">
        <f>I115+J115-K115</f>
        <v>4096.95</v>
      </c>
      <c r="M115" s="1"/>
    </row>
    <row r="116" spans="1:14" ht="13.5" customHeight="1">
      <c r="A116" s="49"/>
      <c r="B116" s="49"/>
      <c r="C116" s="50"/>
      <c r="D116" s="50"/>
      <c r="E116" s="52" t="s">
        <v>18</v>
      </c>
      <c r="F116" s="50"/>
      <c r="G116" s="49"/>
      <c r="H116" s="51"/>
      <c r="I116" s="61">
        <f>SUM(I112:I115)</f>
        <v>12655.09</v>
      </c>
      <c r="J116" s="61">
        <f>SUM(J112:J112)</f>
        <v>0</v>
      </c>
      <c r="K116" s="61">
        <f>SUM(K112:K112)</f>
        <v>0</v>
      </c>
      <c r="L116" s="61">
        <f>SUM(L112:L115)</f>
        <v>9619.599999999999</v>
      </c>
      <c r="M116" s="1"/>
      <c r="N116" s="3">
        <f>L116</f>
        <v>9619.599999999999</v>
      </c>
    </row>
    <row r="117" spans="1:13" s="7" customFormat="1" ht="13.5" customHeight="1">
      <c r="A117" s="13"/>
      <c r="B117" s="13"/>
      <c r="C117" s="10"/>
      <c r="D117" s="10"/>
      <c r="E117" s="10"/>
      <c r="F117" s="10"/>
      <c r="G117" s="13"/>
      <c r="H117" s="9"/>
      <c r="I117" s="9"/>
      <c r="J117" s="9"/>
      <c r="K117" s="9"/>
      <c r="L117" s="9"/>
      <c r="M117" s="10"/>
    </row>
    <row r="118" spans="1:13" s="7" customFormat="1" ht="13.5" customHeight="1">
      <c r="A118" s="13"/>
      <c r="B118" s="13"/>
      <c r="C118" s="10"/>
      <c r="D118" s="10"/>
      <c r="E118" s="10"/>
      <c r="F118" s="10"/>
      <c r="G118" s="13"/>
      <c r="H118" s="9"/>
      <c r="I118" s="9"/>
      <c r="J118" s="9"/>
      <c r="K118" s="9"/>
      <c r="L118" s="9"/>
      <c r="M118" s="10"/>
    </row>
    <row r="119" spans="1:13" s="15" customFormat="1" ht="13.5" customHeight="1">
      <c r="A119" s="26"/>
      <c r="C119" s="17" t="s">
        <v>19</v>
      </c>
      <c r="D119" s="6"/>
      <c r="G119" s="17" t="s">
        <v>20</v>
      </c>
      <c r="H119" s="33"/>
      <c r="I119" s="19"/>
      <c r="J119" s="35"/>
      <c r="K119" s="35"/>
      <c r="L119" s="20" t="s">
        <v>31</v>
      </c>
      <c r="M119" s="20"/>
    </row>
    <row r="120" spans="1:13" s="15" customFormat="1" ht="13.5" customHeight="1">
      <c r="A120" s="36"/>
      <c r="B120" s="16"/>
      <c r="C120" s="37" t="s">
        <v>138</v>
      </c>
      <c r="D120" s="8"/>
      <c r="G120" s="37" t="s">
        <v>138</v>
      </c>
      <c r="H120" s="33"/>
      <c r="I120" s="21"/>
      <c r="J120" s="35"/>
      <c r="K120" s="35"/>
      <c r="L120" s="22" t="s">
        <v>139</v>
      </c>
      <c r="M120" s="22"/>
    </row>
    <row r="121" spans="1:13" s="15" customFormat="1" ht="13.5" customHeight="1">
      <c r="A121" s="36"/>
      <c r="B121" s="16"/>
      <c r="C121" s="37"/>
      <c r="D121" s="8"/>
      <c r="G121" s="37"/>
      <c r="H121" s="33"/>
      <c r="I121" s="21"/>
      <c r="J121" s="35"/>
      <c r="K121" s="35"/>
      <c r="L121" s="22"/>
      <c r="M121" s="22"/>
    </row>
    <row r="122" spans="1:13" s="15" customFormat="1" ht="13.5" customHeight="1">
      <c r="A122" s="36"/>
      <c r="B122" s="16"/>
      <c r="C122" s="37"/>
      <c r="D122" s="8"/>
      <c r="G122" s="37"/>
      <c r="H122" s="33"/>
      <c r="I122" s="21"/>
      <c r="J122" s="35"/>
      <c r="K122" s="35"/>
      <c r="L122" s="22"/>
      <c r="M122" s="22"/>
    </row>
    <row r="123" spans="1:13" s="15" customFormat="1" ht="13.5" customHeight="1">
      <c r="A123" s="36"/>
      <c r="B123" s="16"/>
      <c r="C123" s="37"/>
      <c r="D123" s="8"/>
      <c r="G123" s="37"/>
      <c r="H123" s="33"/>
      <c r="I123" s="21"/>
      <c r="J123" s="35"/>
      <c r="K123" s="35"/>
      <c r="L123" s="22"/>
      <c r="M123" s="22"/>
    </row>
    <row r="124" spans="1:13" s="15" customFormat="1" ht="13.5" customHeight="1">
      <c r="A124" s="36"/>
      <c r="B124" s="16"/>
      <c r="C124" s="37"/>
      <c r="D124" s="8"/>
      <c r="G124" s="37"/>
      <c r="H124" s="33"/>
      <c r="I124" s="21"/>
      <c r="J124" s="35"/>
      <c r="K124" s="35"/>
      <c r="L124" s="22"/>
      <c r="M124" s="22"/>
    </row>
    <row r="125" spans="1:13" s="15" customFormat="1" ht="13.5" customHeight="1">
      <c r="A125" s="36"/>
      <c r="B125" s="16"/>
      <c r="C125" s="37"/>
      <c r="D125" s="8"/>
      <c r="G125" s="37"/>
      <c r="H125" s="33"/>
      <c r="I125" s="21"/>
      <c r="J125" s="35"/>
      <c r="K125" s="35"/>
      <c r="L125" s="22"/>
      <c r="M125" s="22"/>
    </row>
    <row r="126" spans="1:13" s="15" customFormat="1" ht="13.5" customHeight="1">
      <c r="A126" s="36"/>
      <c r="B126" s="16"/>
      <c r="C126" s="37"/>
      <c r="D126" s="8"/>
      <c r="G126" s="37"/>
      <c r="H126" s="33"/>
      <c r="I126" s="21"/>
      <c r="J126" s="35"/>
      <c r="K126" s="35"/>
      <c r="L126" s="22"/>
      <c r="M126" s="22"/>
    </row>
    <row r="127" spans="1:13" s="15" customFormat="1" ht="13.5" customHeight="1">
      <c r="A127" s="36"/>
      <c r="B127" s="16"/>
      <c r="C127" s="37"/>
      <c r="D127" s="8"/>
      <c r="G127" s="37"/>
      <c r="H127" s="33"/>
      <c r="I127" s="21"/>
      <c r="J127" s="35"/>
      <c r="K127" s="35"/>
      <c r="L127" s="22"/>
      <c r="M127" s="22"/>
    </row>
    <row r="128" spans="1:13" s="15" customFormat="1" ht="13.5" customHeight="1">
      <c r="A128" s="36"/>
      <c r="B128" s="16"/>
      <c r="C128" s="37"/>
      <c r="D128" s="8"/>
      <c r="G128" s="37"/>
      <c r="H128" s="33"/>
      <c r="I128" s="21"/>
      <c r="J128" s="35"/>
      <c r="K128" s="35"/>
      <c r="L128" s="22"/>
      <c r="M128" s="22"/>
    </row>
    <row r="129" spans="1:13" s="15" customFormat="1" ht="13.5" customHeight="1">
      <c r="A129" s="36"/>
      <c r="B129" s="16"/>
      <c r="C129" s="37"/>
      <c r="D129" s="8"/>
      <c r="G129" s="37"/>
      <c r="H129" s="33"/>
      <c r="I129" s="21"/>
      <c r="J129" s="35"/>
      <c r="K129" s="35"/>
      <c r="L129" s="22"/>
      <c r="M129" s="22"/>
    </row>
    <row r="130" spans="1:13" s="15" customFormat="1" ht="13.5" customHeight="1">
      <c r="A130" s="36"/>
      <c r="B130" s="16"/>
      <c r="C130" s="37"/>
      <c r="D130" s="8"/>
      <c r="G130" s="37"/>
      <c r="H130" s="33"/>
      <c r="I130" s="21"/>
      <c r="J130" s="35"/>
      <c r="K130" s="35"/>
      <c r="L130" s="22"/>
      <c r="M130" s="22"/>
    </row>
    <row r="131" spans="1:13" s="15" customFormat="1" ht="13.5" customHeight="1">
      <c r="A131" s="36"/>
      <c r="B131" s="16"/>
      <c r="C131" s="37"/>
      <c r="D131" s="8"/>
      <c r="G131" s="37"/>
      <c r="H131" s="33"/>
      <c r="I131" s="21"/>
      <c r="J131" s="35"/>
      <c r="K131" s="35"/>
      <c r="L131" s="22"/>
      <c r="M131" s="22"/>
    </row>
    <row r="132" spans="1:13" s="15" customFormat="1" ht="13.5" customHeight="1">
      <c r="A132" s="36"/>
      <c r="B132" s="16"/>
      <c r="C132" s="37"/>
      <c r="D132" s="8"/>
      <c r="G132" s="37"/>
      <c r="H132" s="33"/>
      <c r="I132" s="21"/>
      <c r="J132" s="35"/>
      <c r="K132" s="35"/>
      <c r="L132" s="22"/>
      <c r="M132" s="22"/>
    </row>
    <row r="133" spans="1:13" ht="13.5" customHeight="1">
      <c r="A133" s="10"/>
      <c r="B133" s="10"/>
      <c r="I133" s="25"/>
      <c r="J133" s="25"/>
      <c r="K133" s="10"/>
      <c r="L133" s="10"/>
      <c r="M133" s="10"/>
    </row>
    <row r="134" spans="6:18" ht="13.5" customHeight="1">
      <c r="F134" s="2" t="s">
        <v>21</v>
      </c>
      <c r="N134" s="28"/>
      <c r="O134" s="44"/>
      <c r="P134" s="7"/>
      <c r="Q134" s="7"/>
      <c r="R134" s="43"/>
    </row>
    <row r="135" spans="4:18" ht="13.5" customHeight="1">
      <c r="D135" s="15" t="s">
        <v>34</v>
      </c>
      <c r="I135" s="4" t="s">
        <v>4</v>
      </c>
      <c r="J135" s="5" t="s">
        <v>35</v>
      </c>
      <c r="K135" s="4" t="s">
        <v>5</v>
      </c>
      <c r="L135" s="4" t="s">
        <v>6</v>
      </c>
      <c r="N135" s="24"/>
      <c r="O135" s="44">
        <v>3641.7</v>
      </c>
      <c r="P135" s="45" t="s">
        <v>32</v>
      </c>
      <c r="Q135" s="7"/>
      <c r="R135" s="43"/>
    </row>
    <row r="136" spans="9:18" ht="13.5" customHeight="1">
      <c r="I136" s="4" t="s">
        <v>14</v>
      </c>
      <c r="J136" s="5" t="s">
        <v>36</v>
      </c>
      <c r="K136" s="4" t="s">
        <v>15</v>
      </c>
      <c r="L136" s="4" t="s">
        <v>16</v>
      </c>
      <c r="N136" s="24"/>
      <c r="O136" s="70">
        <v>0</v>
      </c>
      <c r="P136" s="45" t="s">
        <v>121</v>
      </c>
      <c r="Q136" s="7"/>
      <c r="R136" s="43"/>
    </row>
    <row r="137" spans="4:18" ht="13.5" customHeight="1">
      <c r="D137" s="15" t="s">
        <v>34</v>
      </c>
      <c r="N137" s="24"/>
      <c r="O137" s="71">
        <f>O135+O136</f>
        <v>3641.7</v>
      </c>
      <c r="P137" s="48" t="s">
        <v>37</v>
      </c>
      <c r="Q137" s="7"/>
      <c r="R137" s="43"/>
    </row>
    <row r="138" spans="7:18" ht="13.5" customHeight="1">
      <c r="G138" s="30"/>
      <c r="H138" s="30"/>
      <c r="I138" s="30">
        <f>SUM(I7:I72)/2</f>
        <v>79428.25</v>
      </c>
      <c r="J138" s="30">
        <f>SUM(J7:J72)/2</f>
        <v>0</v>
      </c>
      <c r="K138" s="30">
        <f>SUM(K7:K72)/2</f>
        <v>0</v>
      </c>
      <c r="L138" s="30">
        <f>SUM(L1:L132)/2</f>
        <v>112294.29999999999</v>
      </c>
      <c r="N138" s="24"/>
      <c r="O138" s="31"/>
      <c r="P138" s="45"/>
      <c r="Q138" s="7"/>
      <c r="R138" s="43"/>
    </row>
    <row r="139" spans="4:18" ht="13.5" customHeight="1">
      <c r="D139" s="15" t="s">
        <v>21</v>
      </c>
      <c r="O139" s="56"/>
      <c r="P139" s="57"/>
      <c r="Q139" s="7"/>
      <c r="R139" s="43"/>
    </row>
    <row r="140" spans="3:18" ht="13.5" customHeight="1">
      <c r="C140" s="12"/>
      <c r="O140" s="66"/>
      <c r="P140" s="45"/>
      <c r="Q140" s="7"/>
      <c r="R140" s="43"/>
    </row>
    <row r="141" spans="15:18" ht="13.5" customHeight="1">
      <c r="O141" s="67">
        <v>106629.92</v>
      </c>
      <c r="P141" s="68" t="s">
        <v>103</v>
      </c>
      <c r="Q141" s="46"/>
      <c r="R141" s="47"/>
    </row>
    <row r="142" spans="12:16" ht="13.5" customHeight="1">
      <c r="L142" s="42"/>
      <c r="O142" s="59"/>
      <c r="P142" s="46"/>
    </row>
    <row r="143" spans="4:18" ht="13.5" customHeight="1">
      <c r="D143" s="69" t="s">
        <v>108</v>
      </c>
      <c r="L143" s="42"/>
      <c r="O143" s="40"/>
      <c r="P143" s="45"/>
      <c r="R143" s="2" t="s">
        <v>21</v>
      </c>
    </row>
    <row r="144" spans="13:16" ht="13.5" customHeight="1">
      <c r="M144" s="27"/>
      <c r="O144" s="54"/>
      <c r="P144" s="45"/>
    </row>
    <row r="145" spans="13:16" ht="13.5" customHeight="1" thickBot="1">
      <c r="M145" s="24"/>
      <c r="O145" s="65"/>
      <c r="P145" s="45"/>
    </row>
    <row r="146" spans="15:16" ht="13.5" customHeight="1">
      <c r="O146" s="55">
        <f>O137+O141</f>
        <v>110271.62</v>
      </c>
      <c r="P146" s="48" t="s">
        <v>33</v>
      </c>
    </row>
    <row r="148" ht="13.5" customHeight="1" thickBot="1">
      <c r="P148" s="58"/>
    </row>
    <row r="149" spans="3:15" ht="13.5" customHeight="1">
      <c r="C149" s="2" t="s">
        <v>108</v>
      </c>
      <c r="N149" s="23">
        <f>SUM(N1:N148)</f>
        <v>112294.29999999999</v>
      </c>
      <c r="O149" s="58"/>
    </row>
    <row r="150" spans="13:14" ht="13.5" customHeight="1" thickBot="1">
      <c r="M150" s="27"/>
      <c r="N150" s="29"/>
    </row>
    <row r="152" ht="13.5" customHeight="1">
      <c r="N152" s="24">
        <f>N149-L138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scale="76" r:id="rId1"/>
  <rowBreaks count="5" manualBreakCount="5">
    <brk id="25" max="255" man="1"/>
    <brk id="51" max="19" man="1"/>
    <brk id="75" max="17" man="1"/>
    <brk id="101" max="255" man="1"/>
    <brk id="132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Jose Juan</cp:lastModifiedBy>
  <cp:lastPrinted>2018-11-13T21:48:07Z</cp:lastPrinted>
  <dcterms:created xsi:type="dcterms:W3CDTF">2004-02-25T19:42:01Z</dcterms:created>
  <dcterms:modified xsi:type="dcterms:W3CDTF">2018-11-13T21:55:07Z</dcterms:modified>
  <cp:category/>
  <cp:version/>
  <cp:contentType/>
  <cp:contentStatus/>
</cp:coreProperties>
</file>