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<sst xmlns="http://schemas.openxmlformats.org/spreadsheetml/2006/main" count="261" uniqueCount="79">
  <si>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</si>
  <si>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</si>
  <si>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</si>
  <si>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</si>
  <si>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</si>
  <si>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</si>
  <si>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</si>
  <si>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</si>
  <si>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</si>
  <si>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</si>
  <si>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</si>
  <si>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</si>
  <si>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</si>
  <si>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</si>
  <si>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</si>
  <si>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</si>
  <si>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</si>
  <si>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</si>
  <si>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</si>
  <si>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</si>
  <si>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</si>
  <si>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</si>
  <si>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ESCALANTE HERNANDEZ JAVIER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</si>
  <si>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</si>
  <si>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</si>
  <si>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</si>
  <si>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</si>
  <si>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</si>
  <si>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</si>
  <si>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 xml:space="preserve">PRESTAMOS  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</si>
  <si>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</si>
  <si>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</si>
  <si>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</si>
  <si>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</si>
  <si>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</si>
  <si>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</si>
  <si>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</si>
  <si>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</si>
  <si>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</si>
  <si>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</si>
  <si>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</si>
  <si>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</si>
  <si>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</si>
  <si>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</si>
  <si>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</si>
  <si>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</si>
  <si>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</si>
  <si>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ARREOLA VELAZCO JUAN</t>
  </si>
  <si>
    <t>VAZQUEZ ACEVES EUGENIO</t>
  </si>
  <si>
    <t>LARA ESTRADA MA. CRISTINA</t>
  </si>
  <si>
    <t>SOLORIO GARCIA JUAN</t>
  </si>
  <si>
    <t>LOPEZ FLORES RAMON</t>
  </si>
  <si>
    <t>HERNANDEZ CHAVEZ RAMON</t>
  </si>
  <si>
    <t>SANCHEZ SANCHEZ FILEMON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</si>
  <si>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</si>
  <si>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</si>
  <si>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</si>
  <si>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</si>
  <si>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</si>
  <si>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</si>
  <si>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</si>
  <si>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</si>
  <si>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</si>
  <si>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</si>
  <si>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</si>
  <si>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</si>
  <si>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</si>
  <si>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</si>
  <si>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</si>
  <si>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</si>
  <si>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</si>
  <si>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</si>
  <si>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</si>
  <si>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</si>
  <si>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</si>
  <si>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</si>
  <si>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</si>
  <si>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</si>
  <si>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NOMINA: DEL 01 AL 15  DE MARZO DEL 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</si>
</sst>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Normal="75" zoomScaleSheetLayoutView="100" zoomScalePageLayoutView="0" workbookViewId="0" topLeftCell="A1">
      <selection activeCell="A8" sqref="A8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574218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74</v>
      </c>
      <c r="C1" s="2" t="s">
        <v>19</v>
      </c>
    </row>
    <row r="2" spans="1:7" ht="13.5" customHeight="1">
      <c r="A2" s="12" t="s">
        <v>0</v>
      </c>
      <c r="B2" s="12"/>
      <c r="C2" s="12" t="s">
        <v>19</v>
      </c>
      <c r="D2" s="12"/>
      <c r="E2" s="30"/>
      <c r="F2" s="12"/>
      <c r="G2" s="30"/>
    </row>
    <row r="3" spans="1:7" ht="13.5" customHeight="1">
      <c r="A3" s="12" t="s">
        <v>78</v>
      </c>
      <c r="B3" s="12"/>
      <c r="C3" s="32"/>
      <c r="D3" s="12" t="s">
        <v>40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33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34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25</v>
      </c>
      <c r="C7" s="49" t="s">
        <v>41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42</v>
      </c>
      <c r="C8" s="49" t="s">
        <v>41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41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43</v>
      </c>
      <c r="C10" s="49" t="s">
        <v>41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27</v>
      </c>
      <c r="C11" s="49" t="s">
        <v>41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44</v>
      </c>
      <c r="C12" s="49" t="s">
        <v>41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45</v>
      </c>
      <c r="C13" s="49" t="s">
        <v>41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46</v>
      </c>
      <c r="C14" s="49" t="s">
        <v>41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47</v>
      </c>
      <c r="C15" s="49" t="s">
        <v>41</v>
      </c>
      <c r="D15" s="52">
        <v>15</v>
      </c>
      <c r="E15" s="61">
        <v>51.39</v>
      </c>
      <c r="F15" s="61">
        <f t="shared" si="0"/>
        <v>770.85</v>
      </c>
      <c r="G15" s="50">
        <v>0</v>
      </c>
      <c r="H15" s="50"/>
      <c r="I15" s="50">
        <f t="shared" si="2"/>
        <v>770.85</v>
      </c>
      <c r="J15" s="1"/>
    </row>
    <row r="16" spans="1:10" ht="36.75" customHeight="1">
      <c r="A16" s="49" t="s">
        <v>20</v>
      </c>
      <c r="B16" s="49" t="s">
        <v>48</v>
      </c>
      <c r="C16" s="49" t="s">
        <v>41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49</v>
      </c>
      <c r="C17" s="49" t="s">
        <v>41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f>SUM(F7:F17)</f>
        <v>24689.249999999996</v>
      </c>
      <c r="G18" s="60">
        <f>SUM(G7:G17)</f>
        <v>0</v>
      </c>
      <c r="H18" s="60">
        <f>SUM(H7:H17)</f>
        <v>0</v>
      </c>
      <c r="I18" s="60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28</v>
      </c>
      <c r="J23" s="19"/>
    </row>
    <row r="24" spans="1:10" s="15" customFormat="1" ht="13.5" customHeight="1">
      <c r="A24" s="34" t="s">
        <v>76</v>
      </c>
      <c r="B24" s="8"/>
      <c r="C24" s="34"/>
      <c r="D24" s="34" t="s">
        <v>76</v>
      </c>
      <c r="E24" s="31"/>
      <c r="F24" s="20"/>
      <c r="G24" s="33"/>
      <c r="H24" s="33"/>
      <c r="I24" s="21" t="s">
        <v>77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78</v>
      </c>
      <c r="B28" s="12"/>
      <c r="C28" s="12"/>
      <c r="D28" s="12" t="s">
        <v>40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33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34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50</v>
      </c>
      <c r="C32" s="49" t="s">
        <v>41</v>
      </c>
      <c r="D32" s="48">
        <v>15</v>
      </c>
      <c r="E32" s="50">
        <v>84.23</v>
      </c>
      <c r="F32" s="50">
        <f>D32*E32</f>
        <v>1263.45</v>
      </c>
      <c r="G32" s="50">
        <v>0</v>
      </c>
      <c r="H32" s="50">
        <v>0</v>
      </c>
      <c r="I32" s="50">
        <f>F32+G32-H32</f>
        <v>1263.45</v>
      </c>
      <c r="J32" s="1"/>
    </row>
    <row r="33" spans="1:10" ht="36.75" customHeight="1">
      <c r="A33" s="49" t="s">
        <v>20</v>
      </c>
      <c r="B33" s="49" t="s">
        <v>51</v>
      </c>
      <c r="C33" s="49" t="s">
        <v>41</v>
      </c>
      <c r="D33" s="48">
        <v>15</v>
      </c>
      <c r="E33" s="50">
        <v>176.86</v>
      </c>
      <c r="F33" s="50">
        <f aca="true" t="shared" si="3" ref="F33:F43">D33*E33</f>
        <v>2652.9</v>
      </c>
      <c r="G33" s="50">
        <v>0</v>
      </c>
      <c r="H33" s="50">
        <v>0</v>
      </c>
      <c r="I33" s="50">
        <f aca="true" t="shared" si="4" ref="I33:I43">F33+G33-H33</f>
        <v>2652.9</v>
      </c>
      <c r="J33" s="1"/>
    </row>
    <row r="34" spans="1:10" ht="36.75" customHeight="1">
      <c r="A34" s="49" t="s">
        <v>20</v>
      </c>
      <c r="B34" s="49" t="s">
        <v>52</v>
      </c>
      <c r="C34" s="49" t="s">
        <v>41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53</v>
      </c>
      <c r="C35" s="49" t="s">
        <v>41</v>
      </c>
      <c r="D35" s="48">
        <v>15</v>
      </c>
      <c r="E35" s="50">
        <v>63.88</v>
      </c>
      <c r="F35" s="50">
        <f t="shared" si="3"/>
        <v>958.2</v>
      </c>
      <c r="G35" s="50">
        <v>0</v>
      </c>
      <c r="H35" s="50">
        <v>0</v>
      </c>
      <c r="I35" s="50">
        <f t="shared" si="4"/>
        <v>958.2</v>
      </c>
      <c r="J35" s="1"/>
    </row>
    <row r="36" spans="1:10" ht="36.75" customHeight="1">
      <c r="A36" s="49" t="s">
        <v>20</v>
      </c>
      <c r="B36" s="49" t="s">
        <v>22</v>
      </c>
      <c r="C36" s="49" t="s">
        <v>41</v>
      </c>
      <c r="D36" s="48">
        <v>15</v>
      </c>
      <c r="E36" s="50">
        <v>176.86</v>
      </c>
      <c r="F36" s="50">
        <f t="shared" si="3"/>
        <v>2652.9</v>
      </c>
      <c r="G36" s="50">
        <v>0</v>
      </c>
      <c r="H36" s="50">
        <v>0</v>
      </c>
      <c r="I36" s="50">
        <f t="shared" si="4"/>
        <v>2652.9</v>
      </c>
      <c r="J36" s="1"/>
    </row>
    <row r="37" spans="1:10" ht="36.75" customHeight="1">
      <c r="A37" s="49" t="s">
        <v>20</v>
      </c>
      <c r="B37" s="49" t="s">
        <v>23</v>
      </c>
      <c r="C37" s="49" t="s">
        <v>41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54</v>
      </c>
      <c r="C38" s="49" t="s">
        <v>41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26</v>
      </c>
      <c r="C39" s="49" t="s">
        <v>41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55</v>
      </c>
      <c r="C40" s="49" t="s">
        <v>41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56</v>
      </c>
      <c r="C41" s="49" t="s">
        <v>41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57</v>
      </c>
      <c r="C42" s="49" t="s">
        <v>41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58</v>
      </c>
      <c r="C43" s="49" t="s">
        <v>41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f>SUM(F32:F43)</f>
        <v>26584.800000000003</v>
      </c>
      <c r="G44" s="60">
        <f>SUM(G32:G43)</f>
        <v>0</v>
      </c>
      <c r="H44" s="60">
        <f>SUM(H32:H43)</f>
        <v>0</v>
      </c>
      <c r="I44" s="60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28</v>
      </c>
      <c r="J51" s="19"/>
    </row>
    <row r="52" spans="1:10" s="15" customFormat="1" ht="13.5" customHeight="1">
      <c r="A52" s="34" t="s">
        <v>76</v>
      </c>
      <c r="B52" s="8"/>
      <c r="D52" s="34" t="s">
        <v>76</v>
      </c>
      <c r="E52" s="31"/>
      <c r="F52" s="20"/>
      <c r="G52" s="33"/>
      <c r="H52" s="33"/>
      <c r="I52" s="21" t="s">
        <v>77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78</v>
      </c>
      <c r="B55" s="12"/>
      <c r="C55" s="12"/>
      <c r="D55" s="12" t="s">
        <v>40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33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34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59</v>
      </c>
      <c r="C59" s="49" t="s">
        <v>41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60</v>
      </c>
      <c r="C60" s="49" t="s">
        <v>41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61</v>
      </c>
      <c r="C61" s="49" t="s">
        <v>41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24</v>
      </c>
      <c r="C62" s="49" t="s">
        <v>41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62</v>
      </c>
      <c r="C63" s="49" t="s">
        <v>41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39</v>
      </c>
      <c r="C64" s="49" t="s">
        <v>41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38</v>
      </c>
      <c r="C65" s="49" t="s">
        <v>41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36</v>
      </c>
      <c r="C66" s="49" t="s">
        <v>41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37</v>
      </c>
      <c r="C67" s="49" t="s">
        <v>41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63</v>
      </c>
      <c r="C68" s="49" t="s">
        <v>41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64</v>
      </c>
      <c r="C69" s="49" t="s">
        <v>41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65</v>
      </c>
      <c r="C70" s="49" t="s">
        <v>41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28</v>
      </c>
      <c r="J74" s="19"/>
    </row>
    <row r="75" spans="1:10" s="15" customFormat="1" ht="13.5" customHeight="1">
      <c r="A75" s="34" t="s">
        <v>76</v>
      </c>
      <c r="B75" s="8"/>
      <c r="D75" s="34" t="s">
        <v>76</v>
      </c>
      <c r="E75" s="31"/>
      <c r="F75" s="20"/>
      <c r="G75" s="33"/>
      <c r="H75" s="33"/>
      <c r="I75" s="21" t="s">
        <v>77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78</v>
      </c>
      <c r="B82" s="12"/>
      <c r="C82" s="12"/>
      <c r="D82" s="12" t="s">
        <v>40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33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34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66</v>
      </c>
      <c r="C86" s="49" t="s">
        <v>41</v>
      </c>
      <c r="D86" s="48">
        <v>15</v>
      </c>
      <c r="E86" s="50">
        <v>176.86</v>
      </c>
      <c r="F86" s="50">
        <f aca="true" t="shared" si="7" ref="F86:F93">D86*E86</f>
        <v>2652.9</v>
      </c>
      <c r="G86" s="50">
        <v>0</v>
      </c>
      <c r="H86" s="50">
        <v>0</v>
      </c>
      <c r="I86" s="50">
        <f aca="true" t="shared" si="8" ref="I86:I93">F86+G86-H86</f>
        <v>2652.9</v>
      </c>
      <c r="J86" s="1"/>
    </row>
    <row r="87" spans="1:10" ht="36.75" customHeight="1">
      <c r="A87" s="49" t="s">
        <v>20</v>
      </c>
      <c r="B87" s="49" t="s">
        <v>67</v>
      </c>
      <c r="C87" s="49" t="s">
        <v>41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68</v>
      </c>
      <c r="C88" s="49" t="s">
        <v>41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69</v>
      </c>
      <c r="C89" s="49" t="s">
        <v>41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72</v>
      </c>
      <c r="C90" s="49" t="s">
        <v>41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70</v>
      </c>
      <c r="C91" s="49" t="s">
        <v>41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75</v>
      </c>
      <c r="C92" s="49" t="s">
        <v>41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73</v>
      </c>
      <c r="C93" s="49" t="s">
        <v>41</v>
      </c>
      <c r="D93" s="48">
        <v>15</v>
      </c>
      <c r="E93" s="50">
        <v>302.31</v>
      </c>
      <c r="F93" s="50">
        <f t="shared" si="7"/>
        <v>4534.65</v>
      </c>
      <c r="G93" s="50">
        <v>0</v>
      </c>
      <c r="H93" s="50">
        <v>0</v>
      </c>
      <c r="I93" s="50">
        <f t="shared" si="8"/>
        <v>4534.65</v>
      </c>
      <c r="J93" s="1"/>
    </row>
    <row r="94" spans="1:11" ht="13.5" customHeight="1">
      <c r="A94" s="49"/>
      <c r="B94" s="49"/>
      <c r="C94" s="49"/>
      <c r="D94" s="48"/>
      <c r="E94" s="50"/>
      <c r="F94" s="60">
        <f>SUM(F86:F93)</f>
        <v>16647.6</v>
      </c>
      <c r="G94" s="60">
        <f>SUM(G86:G93)</f>
        <v>0</v>
      </c>
      <c r="H94" s="60">
        <f>SUM(H86:H93)</f>
        <v>0</v>
      </c>
      <c r="I94" s="60">
        <f>SUM(I86:I93)</f>
        <v>16647.6</v>
      </c>
      <c r="J94" s="1"/>
      <c r="K94" s="3">
        <f>I94</f>
        <v>16647.6</v>
      </c>
    </row>
    <row r="95" spans="1:10" s="7" customFormat="1" ht="13.5" customHeight="1">
      <c r="A95" s="10"/>
      <c r="B95" s="10"/>
      <c r="C95" s="10"/>
      <c r="D95" s="13"/>
      <c r="E95" s="9"/>
      <c r="F95" s="9"/>
      <c r="G95" s="9"/>
      <c r="H95" s="9"/>
      <c r="I95" s="9"/>
      <c r="J95" s="10"/>
    </row>
    <row r="96" spans="1:10" s="7" customFormat="1" ht="13.5" customHeight="1">
      <c r="A96" s="10"/>
      <c r="B96" s="10"/>
      <c r="C96" s="10"/>
      <c r="D96" s="13"/>
      <c r="E96" s="9"/>
      <c r="F96" s="9"/>
      <c r="G96" s="9"/>
      <c r="H96" s="9"/>
      <c r="I96" s="9"/>
      <c r="J96" s="10"/>
    </row>
    <row r="97" spans="1:10" s="15" customFormat="1" ht="13.5" customHeight="1">
      <c r="A97" s="16" t="s">
        <v>17</v>
      </c>
      <c r="B97" s="6"/>
      <c r="D97" s="16" t="s">
        <v>18</v>
      </c>
      <c r="E97" s="31"/>
      <c r="F97" s="18"/>
      <c r="G97" s="33"/>
      <c r="H97" s="33"/>
      <c r="I97" s="19" t="s">
        <v>28</v>
      </c>
      <c r="J97" s="19"/>
    </row>
    <row r="98" spans="1:10" s="15" customFormat="1" ht="13.5" customHeight="1">
      <c r="A98" s="34" t="s">
        <v>76</v>
      </c>
      <c r="B98" s="8"/>
      <c r="D98" s="34" t="s">
        <v>76</v>
      </c>
      <c r="E98" s="31"/>
      <c r="F98" s="20"/>
      <c r="G98" s="33"/>
      <c r="H98" s="33"/>
      <c r="I98" s="21" t="s">
        <v>77</v>
      </c>
      <c r="J98" s="21"/>
    </row>
    <row r="99" spans="1:10" s="15" customFormat="1" ht="13.5" customHeight="1">
      <c r="A99" s="34"/>
      <c r="B99" s="8"/>
      <c r="D99" s="34"/>
      <c r="E99" s="31"/>
      <c r="F99" s="20"/>
      <c r="G99" s="33"/>
      <c r="H99" s="33"/>
      <c r="I99" s="21"/>
      <c r="J99" s="21"/>
    </row>
    <row r="100" spans="1:10" s="15" customFormat="1" ht="13.5" customHeight="1">
      <c r="A100" s="34"/>
      <c r="B100" s="8"/>
      <c r="D100" s="34"/>
      <c r="E100" s="31"/>
      <c r="F100" s="20"/>
      <c r="G100" s="33"/>
      <c r="H100" s="33"/>
      <c r="I100" s="21"/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 t="s">
        <v>74</v>
      </c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1:10" s="15" customFormat="1" ht="13.5" customHeight="1">
      <c r="A109" s="34"/>
      <c r="B109" s="8"/>
      <c r="D109" s="34"/>
      <c r="E109" s="31"/>
      <c r="F109" s="20"/>
      <c r="G109" s="33"/>
      <c r="H109" s="33"/>
      <c r="I109" s="21"/>
      <c r="J109" s="21"/>
    </row>
    <row r="110" spans="1:10" s="15" customFormat="1" ht="13.5" customHeight="1">
      <c r="A110" s="34"/>
      <c r="B110" s="8"/>
      <c r="D110" s="34"/>
      <c r="E110" s="31"/>
      <c r="F110" s="20"/>
      <c r="G110" s="33"/>
      <c r="H110" s="33"/>
      <c r="I110" s="21"/>
      <c r="J110" s="21"/>
    </row>
    <row r="111" spans="1:10" s="15" customFormat="1" ht="13.5" customHeight="1">
      <c r="A111" s="34"/>
      <c r="B111" s="8"/>
      <c r="D111" s="34"/>
      <c r="E111" s="31"/>
      <c r="F111" s="20"/>
      <c r="G111" s="33"/>
      <c r="H111" s="33"/>
      <c r="I111" s="21"/>
      <c r="J111" s="21"/>
    </row>
    <row r="112" spans="1:10" s="15" customFormat="1" ht="13.5" customHeight="1">
      <c r="A112" s="34"/>
      <c r="B112" s="8"/>
      <c r="D112" s="34"/>
      <c r="E112" s="31"/>
      <c r="F112" s="20"/>
      <c r="G112" s="33"/>
      <c r="H112" s="33"/>
      <c r="I112" s="21"/>
      <c r="J112" s="21"/>
    </row>
    <row r="113" spans="1:10" s="15" customFormat="1" ht="13.5" customHeight="1">
      <c r="A113" s="34"/>
      <c r="B113" s="8"/>
      <c r="D113" s="34"/>
      <c r="E113" s="31"/>
      <c r="F113" s="20"/>
      <c r="G113" s="33"/>
      <c r="H113" s="33"/>
      <c r="I113" s="21"/>
      <c r="J113" s="21"/>
    </row>
    <row r="114" spans="6:10" ht="13.5" customHeight="1">
      <c r="F114" s="24"/>
      <c r="G114" s="24"/>
      <c r="H114" s="10"/>
      <c r="I114" s="10"/>
      <c r="J114" s="10"/>
    </row>
    <row r="115" spans="3:15" ht="13.5" customHeight="1">
      <c r="C115" s="2" t="s">
        <v>19</v>
      </c>
      <c r="K115" s="26"/>
      <c r="L115" s="41">
        <v>200</v>
      </c>
      <c r="M115" s="7" t="s">
        <v>29</v>
      </c>
      <c r="N115" s="7"/>
      <c r="O115" s="40"/>
    </row>
    <row r="116" spans="2:15" ht="13.5" customHeight="1">
      <c r="B116" s="15" t="s">
        <v>32</v>
      </c>
      <c r="F116" s="4" t="s">
        <v>4</v>
      </c>
      <c r="G116" s="5" t="s">
        <v>33</v>
      </c>
      <c r="H116" s="4" t="s">
        <v>5</v>
      </c>
      <c r="I116" s="4" t="s">
        <v>6</v>
      </c>
      <c r="K116" s="23"/>
      <c r="L116" s="41">
        <v>34628.05</v>
      </c>
      <c r="M116" s="42" t="s">
        <v>30</v>
      </c>
      <c r="N116" s="7"/>
      <c r="O116" s="40"/>
    </row>
    <row r="117" spans="6:15" ht="13.5" customHeight="1">
      <c r="F117" s="4" t="s">
        <v>13</v>
      </c>
      <c r="G117" s="5" t="s">
        <v>34</v>
      </c>
      <c r="H117" s="4" t="s">
        <v>14</v>
      </c>
      <c r="I117" s="4" t="s">
        <v>15</v>
      </c>
      <c r="K117" s="23"/>
      <c r="L117" s="43"/>
      <c r="M117" s="42"/>
      <c r="N117" s="7"/>
      <c r="O117" s="40"/>
    </row>
    <row r="118" spans="2:15" ht="13.5" customHeight="1">
      <c r="B118" s="15" t="s">
        <v>32</v>
      </c>
      <c r="K118" s="23"/>
      <c r="L118" s="44">
        <f>L114+L115+L116</f>
        <v>34828.05</v>
      </c>
      <c r="M118" s="47" t="s">
        <v>35</v>
      </c>
      <c r="N118" s="7"/>
      <c r="O118" s="40"/>
    </row>
    <row r="119" spans="4:15" ht="13.5" customHeight="1">
      <c r="D119" s="28"/>
      <c r="E119" s="28"/>
      <c r="F119" s="28">
        <f>SUM(F7:F74)/2</f>
        <v>78178.19999999998</v>
      </c>
      <c r="G119" s="28">
        <f>SUM(G7:G74)/2</f>
        <v>0</v>
      </c>
      <c r="H119" s="28">
        <f>SUM(H7:H74)/2</f>
        <v>0</v>
      </c>
      <c r="I119" s="28">
        <f>SUM(I1:I113)/2</f>
        <v>94825.79999999997</v>
      </c>
      <c r="K119" s="23"/>
      <c r="L119" s="29"/>
      <c r="M119" s="42"/>
      <c r="N119" s="7"/>
      <c r="O119" s="40"/>
    </row>
    <row r="120" spans="2:15" ht="13.5" customHeight="1">
      <c r="B120" s="15" t="s">
        <v>19</v>
      </c>
      <c r="L120" s="55"/>
      <c r="M120" s="56"/>
      <c r="N120" s="7"/>
      <c r="O120" s="40"/>
    </row>
    <row r="121" spans="1:15" ht="13.5" customHeight="1">
      <c r="A121" s="12"/>
      <c r="L121" s="65"/>
      <c r="M121" s="42"/>
      <c r="N121" s="7"/>
      <c r="O121" s="40"/>
    </row>
    <row r="122" spans="12:15" ht="13.5" customHeight="1">
      <c r="L122" s="66">
        <v>59997.73</v>
      </c>
      <c r="M122" s="67" t="s">
        <v>71</v>
      </c>
      <c r="N122" s="45"/>
      <c r="O122" s="46"/>
    </row>
    <row r="123" spans="9:13" ht="13.5" customHeight="1">
      <c r="I123" s="39"/>
      <c r="L123" s="58"/>
      <c r="M123" s="45"/>
    </row>
    <row r="124" spans="9:15" ht="13.5" customHeight="1">
      <c r="I124" s="39"/>
      <c r="L124" s="37"/>
      <c r="M124" s="42"/>
      <c r="O124" s="2" t="s">
        <v>19</v>
      </c>
    </row>
    <row r="125" spans="10:13" ht="13.5" customHeight="1">
      <c r="J125" s="25"/>
      <c r="L125" s="53"/>
      <c r="M125" s="42"/>
    </row>
    <row r="126" spans="10:13" ht="13.5" customHeight="1" thickBot="1">
      <c r="J126" s="23"/>
      <c r="L126" s="64"/>
      <c r="M126" s="42"/>
    </row>
    <row r="127" spans="12:13" ht="13.5" customHeight="1">
      <c r="L127" s="54">
        <f>L118+L122</f>
        <v>94825.78</v>
      </c>
      <c r="M127" s="47" t="s">
        <v>31</v>
      </c>
    </row>
    <row r="129" ht="13.5" customHeight="1" thickBot="1">
      <c r="M129" s="57"/>
    </row>
    <row r="130" spans="11:12" ht="13.5" customHeight="1">
      <c r="K130" s="22">
        <f>SUM(K1:K129)</f>
        <v>94825.80000000002</v>
      </c>
      <c r="L130" s="57"/>
    </row>
    <row r="131" spans="10:11" ht="13.5" customHeight="1" thickBot="1">
      <c r="J131" s="25"/>
      <c r="K131" s="27"/>
    </row>
    <row r="133" ht="13.5" customHeight="1">
      <c r="K133" s="23">
        <f>K130-I119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13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2016-03-14T15:43:06Z</cp:lastPrinted>
  <dcterms:created xsi:type="dcterms:W3CDTF">2004-02-25T19:42:01Z</dcterms:created>
  <dcterms:modified xsi:type="dcterms:W3CDTF">2018-11-05T20:11:27Z</dcterms:modified>
  <cp:category/>
  <cp:version/>
  <cp:contentType/>
  <cp:contentStatus/>
</cp:coreProperties>
</file>