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<sst xmlns="http://schemas.openxmlformats.org/spreadsheetml/2006/main" count="269" uniqueCount="81">
  <si>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</si>
  <si>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</si>
  <si>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</si>
  <si>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</si>
  <si>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</si>
  <si>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</si>
  <si>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</si>
  <si>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</si>
  <si>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</si>
  <si>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</si>
  <si>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</si>
  <si>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</si>
  <si>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</si>
  <si>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</si>
  <si>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</si>
  <si>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</si>
  <si>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</si>
  <si>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</si>
  <si>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</si>
  <si>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</si>
  <si>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</si>
  <si>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</si>
  <si>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</si>
  <si>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</si>
  <si>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</si>
  <si>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</si>
  <si>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</si>
  <si>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</si>
  <si>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</si>
  <si>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</si>
  <si>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</si>
  <si>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</si>
  <si>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</si>
  <si>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</si>
  <si>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</si>
  <si>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</si>
  <si>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</si>
  <si>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</si>
  <si>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</si>
  <si>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</si>
  <si>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</si>
  <si>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</si>
  <si>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</si>
  <si>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</si>
  <si>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</si>
  <si>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</si>
  <si>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</si>
  <si>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</si>
  <si>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</si>
  <si>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</si>
  <si>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</si>
  <si>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</si>
  <si>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</si>
  <si>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</si>
  <si>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</si>
  <si>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</si>
  <si>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</si>
  <si>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</si>
  <si>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</si>
  <si>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</si>
  <si>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</si>
  <si>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</si>
  <si>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</si>
  <si>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</si>
  <si>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</si>
  <si>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</si>
  <si>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</si>
  <si>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</si>
  <si>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</si>
  <si>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</si>
  <si>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</si>
  <si>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</si>
  <si>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</si>
  <si>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</si>
  <si>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</si>
  <si>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</si>
  <si>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</si>
  <si>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</si>
  <si>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PRESTAMOS</t>
  </si>
  <si>
    <t>AVALOS ARIAS J. JESUS</t>
  </si>
  <si>
    <t>NOMINA: DEL 01 AL 15  DE AGOSTO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</si>
</sst>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68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68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37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38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39</v>
      </c>
      <c r="C8" s="47" t="s">
        <v>38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38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40</v>
      </c>
      <c r="C10" s="47" t="s">
        <v>38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38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41</v>
      </c>
      <c r="C12" s="47" t="s">
        <v>38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42</v>
      </c>
      <c r="C13" s="47" t="s">
        <v>38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43</v>
      </c>
      <c r="C14" s="47" t="s">
        <v>38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44</v>
      </c>
      <c r="C15" s="47" t="s">
        <v>38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38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70</v>
      </c>
      <c r="B23" s="8"/>
      <c r="C23" s="34"/>
      <c r="D23" s="34" t="s">
        <v>70</v>
      </c>
      <c r="E23" s="31"/>
      <c r="F23" s="20"/>
      <c r="G23" s="33"/>
      <c r="H23" s="33"/>
      <c r="I23" s="21" t="s">
        <v>71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80</v>
      </c>
      <c r="B27" s="12"/>
      <c r="C27" s="12"/>
      <c r="D27" s="12" t="s">
        <v>37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46</v>
      </c>
      <c r="C31" s="47" t="s">
        <v>38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74</v>
      </c>
      <c r="C32" s="47" t="s">
        <v>38</v>
      </c>
      <c r="D32" s="46">
        <v>15</v>
      </c>
      <c r="E32" s="48">
        <v>176.86</v>
      </c>
      <c r="F32" s="48">
        <f aca="true" t="shared" si="3" ref="F32:F42">D32*E32</f>
        <v>2652.9</v>
      </c>
      <c r="G32" s="48">
        <v>0</v>
      </c>
      <c r="H32" s="48">
        <v>0</v>
      </c>
      <c r="I32" s="48">
        <f aca="true" t="shared" si="4" ref="I32:I42">F32+G32-H32</f>
        <v>2652.9</v>
      </c>
      <c r="J32" s="1"/>
    </row>
    <row r="33" spans="1:10" ht="36.75" customHeight="1">
      <c r="A33" s="47" t="s">
        <v>20</v>
      </c>
      <c r="B33" s="47" t="s">
        <v>47</v>
      </c>
      <c r="C33" s="47" t="s">
        <v>38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75</v>
      </c>
      <c r="C34" s="47" t="s">
        <v>38</v>
      </c>
      <c r="D34" s="46">
        <v>15</v>
      </c>
      <c r="E34" s="48">
        <v>63.88</v>
      </c>
      <c r="F34" s="48">
        <f t="shared" si="3"/>
        <v>958.2</v>
      </c>
      <c r="G34" s="48">
        <v>0</v>
      </c>
      <c r="H34" s="48">
        <v>0</v>
      </c>
      <c r="I34" s="48">
        <f t="shared" si="4"/>
        <v>958.2</v>
      </c>
      <c r="J34" s="1"/>
    </row>
    <row r="35" spans="1:10" ht="36.75" customHeight="1">
      <c r="A35" s="47" t="s">
        <v>20</v>
      </c>
      <c r="B35" s="47" t="s">
        <v>73</v>
      </c>
      <c r="C35" s="47" t="s">
        <v>38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22</v>
      </c>
      <c r="C36" s="47" t="s">
        <v>38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48</v>
      </c>
      <c r="C37" s="47" t="s">
        <v>38</v>
      </c>
      <c r="D37" s="46">
        <v>15</v>
      </c>
      <c r="E37" s="48">
        <v>176.86</v>
      </c>
      <c r="F37" s="48">
        <f t="shared" si="3"/>
        <v>2652.9</v>
      </c>
      <c r="G37" s="48">
        <v>0</v>
      </c>
      <c r="H37" s="48">
        <v>0</v>
      </c>
      <c r="I37" s="48">
        <f t="shared" si="4"/>
        <v>2652.9</v>
      </c>
      <c r="J37" s="1"/>
    </row>
    <row r="38" spans="1:10" ht="36.75" customHeight="1">
      <c r="A38" s="47" t="s">
        <v>20</v>
      </c>
      <c r="B38" s="47" t="s">
        <v>25</v>
      </c>
      <c r="C38" s="47" t="s">
        <v>38</v>
      </c>
      <c r="D38" s="46">
        <v>15</v>
      </c>
      <c r="E38" s="48">
        <v>135.31</v>
      </c>
      <c r="F38" s="48">
        <f t="shared" si="3"/>
        <v>2029.65</v>
      </c>
      <c r="G38" s="48">
        <v>0</v>
      </c>
      <c r="H38" s="48">
        <v>0</v>
      </c>
      <c r="I38" s="48">
        <f t="shared" si="4"/>
        <v>2029.65</v>
      </c>
      <c r="J38" s="1"/>
    </row>
    <row r="39" spans="1:10" ht="36.75" customHeight="1">
      <c r="A39" s="47" t="s">
        <v>20</v>
      </c>
      <c r="B39" s="47" t="s">
        <v>49</v>
      </c>
      <c r="C39" s="47" t="s">
        <v>38</v>
      </c>
      <c r="D39" s="46">
        <v>15</v>
      </c>
      <c r="E39" s="48">
        <v>206.16</v>
      </c>
      <c r="F39" s="48">
        <f t="shared" si="3"/>
        <v>3092.4</v>
      </c>
      <c r="G39" s="48">
        <v>0</v>
      </c>
      <c r="H39" s="48">
        <v>0</v>
      </c>
      <c r="I39" s="48">
        <f t="shared" si="4"/>
        <v>3092.4</v>
      </c>
      <c r="J39" s="1"/>
    </row>
    <row r="40" spans="1:10" ht="36.75" customHeight="1">
      <c r="A40" s="47" t="s">
        <v>20</v>
      </c>
      <c r="B40" s="47" t="s">
        <v>50</v>
      </c>
      <c r="C40" s="47" t="s">
        <v>38</v>
      </c>
      <c r="D40" s="46">
        <v>15</v>
      </c>
      <c r="E40" s="48">
        <v>176.86</v>
      </c>
      <c r="F40" s="48">
        <f t="shared" si="3"/>
        <v>2652.9</v>
      </c>
      <c r="G40" s="48">
        <v>0</v>
      </c>
      <c r="H40" s="48">
        <v>0</v>
      </c>
      <c r="I40" s="48">
        <f t="shared" si="4"/>
        <v>2652.9</v>
      </c>
      <c r="J40" s="1"/>
    </row>
    <row r="41" spans="1:10" ht="36.75" customHeight="1">
      <c r="A41" s="47" t="s">
        <v>20</v>
      </c>
      <c r="B41" s="47" t="s">
        <v>51</v>
      </c>
      <c r="C41" s="47" t="s">
        <v>38</v>
      </c>
      <c r="D41" s="46">
        <v>15</v>
      </c>
      <c r="E41" s="48">
        <v>141.38</v>
      </c>
      <c r="F41" s="48">
        <f t="shared" si="3"/>
        <v>2120.7</v>
      </c>
      <c r="G41" s="48">
        <v>0</v>
      </c>
      <c r="H41" s="48">
        <v>0</v>
      </c>
      <c r="I41" s="48">
        <f t="shared" si="4"/>
        <v>2120.7</v>
      </c>
      <c r="J41" s="1"/>
    </row>
    <row r="42" spans="1:10" ht="36.75" customHeight="1">
      <c r="A42" s="47" t="s">
        <v>20</v>
      </c>
      <c r="B42" s="47" t="s">
        <v>52</v>
      </c>
      <c r="C42" s="47" t="s">
        <v>38</v>
      </c>
      <c r="D42" s="46">
        <v>15</v>
      </c>
      <c r="E42" s="48">
        <v>80.2</v>
      </c>
      <c r="F42" s="48">
        <f t="shared" si="3"/>
        <v>1203</v>
      </c>
      <c r="G42" s="48">
        <v>0</v>
      </c>
      <c r="H42" s="48">
        <v>0</v>
      </c>
      <c r="I42" s="48">
        <f t="shared" si="4"/>
        <v>1203</v>
      </c>
      <c r="J42" s="1"/>
    </row>
    <row r="43" spans="1:11" ht="13.5" customHeight="1">
      <c r="A43" s="47"/>
      <c r="B43" s="47"/>
      <c r="C43" s="47"/>
      <c r="D43" s="46"/>
      <c r="E43" s="48"/>
      <c r="F43" s="58">
        <v>31584.8</v>
      </c>
      <c r="G43" s="58">
        <f>SUM(G31:G42)</f>
        <v>0</v>
      </c>
      <c r="H43" s="58">
        <f>SUM(H31:H42)</f>
        <v>0</v>
      </c>
      <c r="I43" s="58">
        <f>SUM(I31:I42)</f>
        <v>26584.800000000003</v>
      </c>
      <c r="J43" s="1"/>
      <c r="K43" s="3">
        <f>I43</f>
        <v>26584.800000000003</v>
      </c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 t="s">
        <v>19</v>
      </c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15" customFormat="1" ht="13.5" customHeight="1">
      <c r="A50" s="16" t="s">
        <v>17</v>
      </c>
      <c r="B50" s="6"/>
      <c r="D50" s="16" t="s">
        <v>18</v>
      </c>
      <c r="E50" s="31"/>
      <c r="F50" s="18"/>
      <c r="G50" s="33"/>
      <c r="H50" s="33"/>
      <c r="I50" s="19" t="s">
        <v>27</v>
      </c>
      <c r="J50" s="19"/>
    </row>
    <row r="51" spans="1:10" s="15" customFormat="1" ht="13.5" customHeight="1">
      <c r="A51" s="34" t="s">
        <v>70</v>
      </c>
      <c r="B51" s="8"/>
      <c r="D51" s="34" t="s">
        <v>70</v>
      </c>
      <c r="E51" s="31"/>
      <c r="F51" s="20"/>
      <c r="G51" s="33"/>
      <c r="H51" s="33"/>
      <c r="I51" s="21" t="s">
        <v>71</v>
      </c>
      <c r="J51" s="21"/>
    </row>
    <row r="52" spans="6:10" ht="13.5" customHeight="1">
      <c r="F52" s="24"/>
      <c r="G52" s="24"/>
      <c r="H52" s="10"/>
      <c r="I52" s="10"/>
      <c r="J52" s="10"/>
    </row>
    <row r="53" spans="1:7" ht="13.5" customHeight="1">
      <c r="A53" s="12" t="s">
        <v>0</v>
      </c>
      <c r="B53" s="12"/>
      <c r="C53" s="12"/>
      <c r="D53" s="12"/>
      <c r="E53" s="30"/>
      <c r="F53" s="12"/>
      <c r="G53" s="35"/>
    </row>
    <row r="54" spans="1:7" ht="13.5" customHeight="1">
      <c r="A54" s="12" t="s">
        <v>80</v>
      </c>
      <c r="B54" s="12"/>
      <c r="C54" s="12"/>
      <c r="D54" s="12" t="s">
        <v>37</v>
      </c>
      <c r="E54" s="30"/>
      <c r="F54" s="12"/>
      <c r="G54" s="30"/>
    </row>
    <row r="55" spans="1:7" ht="13.5" customHeight="1">
      <c r="A55" s="12" t="s">
        <v>1</v>
      </c>
      <c r="B55" s="12"/>
      <c r="C55" s="12"/>
      <c r="D55" s="12"/>
      <c r="E55" s="30"/>
      <c r="F55" s="12"/>
      <c r="G55" s="30"/>
    </row>
    <row r="56" spans="1:10" ht="13.5" customHeight="1">
      <c r="A56" s="4"/>
      <c r="B56" s="4"/>
      <c r="C56" s="4"/>
      <c r="D56" s="4" t="s">
        <v>2</v>
      </c>
      <c r="E56" s="5" t="s">
        <v>3</v>
      </c>
      <c r="F56" s="4" t="s">
        <v>4</v>
      </c>
      <c r="G56" s="5" t="s">
        <v>31</v>
      </c>
      <c r="H56" s="4" t="s">
        <v>5</v>
      </c>
      <c r="I56" s="4" t="s">
        <v>6</v>
      </c>
      <c r="J56" s="4" t="s">
        <v>7</v>
      </c>
    </row>
    <row r="57" spans="1:10" ht="13.5" customHeight="1">
      <c r="A57" s="4" t="s">
        <v>8</v>
      </c>
      <c r="B57" s="4" t="s">
        <v>9</v>
      </c>
      <c r="C57" s="4" t="s">
        <v>10</v>
      </c>
      <c r="D57" s="4" t="s">
        <v>11</v>
      </c>
      <c r="E57" s="5" t="s">
        <v>12</v>
      </c>
      <c r="F57" s="4" t="s">
        <v>13</v>
      </c>
      <c r="G57" s="5" t="s">
        <v>32</v>
      </c>
      <c r="H57" s="4" t="s">
        <v>14</v>
      </c>
      <c r="I57" s="4" t="s">
        <v>15</v>
      </c>
      <c r="J57" s="4" t="s">
        <v>16</v>
      </c>
    </row>
    <row r="58" spans="1:10" ht="36.75" customHeight="1">
      <c r="A58" s="47" t="s">
        <v>20</v>
      </c>
      <c r="B58" s="47" t="s">
        <v>53</v>
      </c>
      <c r="C58" s="47" t="s">
        <v>38</v>
      </c>
      <c r="D58" s="46">
        <v>15</v>
      </c>
      <c r="E58" s="48">
        <v>100.1</v>
      </c>
      <c r="F58" s="48">
        <f>D58*E58</f>
        <v>1501.5</v>
      </c>
      <c r="G58" s="48">
        <v>0</v>
      </c>
      <c r="H58" s="48">
        <v>0</v>
      </c>
      <c r="I58" s="48">
        <f>F58+G58-H58</f>
        <v>1501.5</v>
      </c>
      <c r="J58" s="1"/>
    </row>
    <row r="59" spans="1:10" ht="36.75" customHeight="1">
      <c r="A59" s="47" t="s">
        <v>20</v>
      </c>
      <c r="B59" s="47" t="s">
        <v>54</v>
      </c>
      <c r="C59" s="47" t="s">
        <v>38</v>
      </c>
      <c r="D59" s="46">
        <v>15</v>
      </c>
      <c r="E59" s="48">
        <v>188.43</v>
      </c>
      <c r="F59" s="48">
        <f aca="true" t="shared" si="5" ref="F59:F69">D59*E59</f>
        <v>2826.4500000000003</v>
      </c>
      <c r="G59" s="48">
        <v>0</v>
      </c>
      <c r="H59" s="48">
        <v>0</v>
      </c>
      <c r="I59" s="48">
        <f aca="true" t="shared" si="6" ref="I59:I69">F59+G59-H59</f>
        <v>2826.4500000000003</v>
      </c>
      <c r="J59" s="1"/>
    </row>
    <row r="60" spans="1:10" ht="36.75" customHeight="1">
      <c r="A60" s="47" t="s">
        <v>20</v>
      </c>
      <c r="B60" s="47" t="s">
        <v>55</v>
      </c>
      <c r="C60" s="47" t="s">
        <v>38</v>
      </c>
      <c r="D60" s="46">
        <v>15</v>
      </c>
      <c r="E60" s="48">
        <v>176.86</v>
      </c>
      <c r="F60" s="48">
        <f t="shared" si="5"/>
        <v>2652.9</v>
      </c>
      <c r="G60" s="48">
        <v>0</v>
      </c>
      <c r="H60" s="48">
        <v>0</v>
      </c>
      <c r="I60" s="48">
        <f t="shared" si="6"/>
        <v>2652.9</v>
      </c>
      <c r="J60" s="1"/>
    </row>
    <row r="61" spans="1:10" ht="36.75" customHeight="1">
      <c r="A61" s="47" t="s">
        <v>20</v>
      </c>
      <c r="B61" s="47" t="s">
        <v>23</v>
      </c>
      <c r="C61" s="47" t="s">
        <v>38</v>
      </c>
      <c r="D61" s="46">
        <v>15</v>
      </c>
      <c r="E61" s="48">
        <v>142.29</v>
      </c>
      <c r="F61" s="48">
        <f t="shared" si="5"/>
        <v>2134.35</v>
      </c>
      <c r="G61" s="48">
        <v>0</v>
      </c>
      <c r="H61" s="48">
        <v>0</v>
      </c>
      <c r="I61" s="48">
        <f t="shared" si="6"/>
        <v>2134.35</v>
      </c>
      <c r="J61" s="1"/>
    </row>
    <row r="62" spans="1:10" ht="36.75" customHeight="1">
      <c r="A62" s="47" t="s">
        <v>20</v>
      </c>
      <c r="B62" s="47" t="s">
        <v>56</v>
      </c>
      <c r="C62" s="47" t="s">
        <v>38</v>
      </c>
      <c r="D62" s="46">
        <v>15</v>
      </c>
      <c r="E62" s="48">
        <v>155.01</v>
      </c>
      <c r="F62" s="48">
        <f t="shared" si="5"/>
        <v>2325.1499999999996</v>
      </c>
      <c r="G62" s="48">
        <v>0</v>
      </c>
      <c r="H62" s="48">
        <v>0</v>
      </c>
      <c r="I62" s="48">
        <f t="shared" si="6"/>
        <v>2325.1499999999996</v>
      </c>
      <c r="J62" s="1"/>
    </row>
    <row r="63" spans="1:10" ht="36.75" customHeight="1">
      <c r="A63" s="47" t="s">
        <v>20</v>
      </c>
      <c r="B63" s="47" t="s">
        <v>36</v>
      </c>
      <c r="C63" s="47" t="s">
        <v>38</v>
      </c>
      <c r="D63" s="46">
        <v>15</v>
      </c>
      <c r="E63" s="48">
        <v>116.1</v>
      </c>
      <c r="F63" s="48">
        <f t="shared" si="5"/>
        <v>1741.5</v>
      </c>
      <c r="G63" s="48">
        <v>0</v>
      </c>
      <c r="H63" s="48">
        <v>0</v>
      </c>
      <c r="I63" s="48">
        <f t="shared" si="6"/>
        <v>1741.5</v>
      </c>
      <c r="J63" s="1"/>
    </row>
    <row r="64" spans="1:10" ht="36.75" customHeight="1">
      <c r="A64" s="47" t="s">
        <v>20</v>
      </c>
      <c r="B64" s="47" t="s">
        <v>79</v>
      </c>
      <c r="C64" s="47" t="s">
        <v>38</v>
      </c>
      <c r="D64" s="46">
        <v>15</v>
      </c>
      <c r="E64" s="48">
        <v>161.44</v>
      </c>
      <c r="F64" s="48">
        <f t="shared" si="5"/>
        <v>2421.6</v>
      </c>
      <c r="G64" s="48">
        <v>0</v>
      </c>
      <c r="H64" s="48">
        <v>0</v>
      </c>
      <c r="I64" s="48">
        <f t="shared" si="6"/>
        <v>2421.6</v>
      </c>
      <c r="J64" s="1"/>
    </row>
    <row r="65" spans="1:10" ht="36.75" customHeight="1">
      <c r="A65" s="47" t="s">
        <v>20</v>
      </c>
      <c r="B65" s="47" t="s">
        <v>34</v>
      </c>
      <c r="C65" s="47" t="s">
        <v>38</v>
      </c>
      <c r="D65" s="46">
        <v>15</v>
      </c>
      <c r="E65" s="48">
        <v>97.83</v>
      </c>
      <c r="F65" s="48">
        <f t="shared" si="5"/>
        <v>1467.45</v>
      </c>
      <c r="G65" s="48">
        <v>0</v>
      </c>
      <c r="H65" s="48">
        <v>0</v>
      </c>
      <c r="I65" s="48">
        <f t="shared" si="6"/>
        <v>1467.45</v>
      </c>
      <c r="J65" s="1"/>
    </row>
    <row r="66" spans="1:10" ht="36.75" customHeight="1">
      <c r="A66" s="47" t="s">
        <v>20</v>
      </c>
      <c r="B66" s="47" t="s">
        <v>35</v>
      </c>
      <c r="C66" s="47" t="s">
        <v>38</v>
      </c>
      <c r="D66" s="46">
        <v>15</v>
      </c>
      <c r="E66" s="48">
        <v>217.92</v>
      </c>
      <c r="F66" s="48">
        <f t="shared" si="5"/>
        <v>3268.7999999999997</v>
      </c>
      <c r="G66" s="48">
        <v>0</v>
      </c>
      <c r="H66" s="48">
        <v>0</v>
      </c>
      <c r="I66" s="48">
        <f t="shared" si="6"/>
        <v>3268.7999999999997</v>
      </c>
      <c r="J66" s="1"/>
    </row>
    <row r="67" spans="1:10" ht="36.75" customHeight="1">
      <c r="A67" s="47" t="s">
        <v>20</v>
      </c>
      <c r="B67" s="47" t="s">
        <v>57</v>
      </c>
      <c r="C67" s="47" t="s">
        <v>38</v>
      </c>
      <c r="D67" s="46">
        <v>15</v>
      </c>
      <c r="E67" s="48">
        <v>173.05</v>
      </c>
      <c r="F67" s="48">
        <f t="shared" si="5"/>
        <v>2595.75</v>
      </c>
      <c r="G67" s="48">
        <v>0</v>
      </c>
      <c r="H67" s="48">
        <v>0</v>
      </c>
      <c r="I67" s="48">
        <f t="shared" si="6"/>
        <v>2595.75</v>
      </c>
      <c r="J67" s="1"/>
    </row>
    <row r="68" spans="1:10" ht="36.75" customHeight="1">
      <c r="A68" s="47" t="s">
        <v>20</v>
      </c>
      <c r="B68" s="47" t="s">
        <v>58</v>
      </c>
      <c r="C68" s="47" t="s">
        <v>38</v>
      </c>
      <c r="D68" s="46">
        <v>15</v>
      </c>
      <c r="E68" s="48">
        <v>120.25</v>
      </c>
      <c r="F68" s="48">
        <f t="shared" si="5"/>
        <v>1803.75</v>
      </c>
      <c r="G68" s="48">
        <v>0</v>
      </c>
      <c r="H68" s="48">
        <v>0</v>
      </c>
      <c r="I68" s="48">
        <f t="shared" si="6"/>
        <v>1803.75</v>
      </c>
      <c r="J68" s="1"/>
    </row>
    <row r="69" spans="1:10" ht="36.75" customHeight="1">
      <c r="A69" s="47" t="s">
        <v>20</v>
      </c>
      <c r="B69" s="47" t="s">
        <v>59</v>
      </c>
      <c r="C69" s="47" t="s">
        <v>38</v>
      </c>
      <c r="D69" s="46">
        <v>15</v>
      </c>
      <c r="E69" s="48">
        <v>144.33</v>
      </c>
      <c r="F69" s="48">
        <f t="shared" si="5"/>
        <v>2164.9500000000003</v>
      </c>
      <c r="G69" s="48">
        <v>0</v>
      </c>
      <c r="H69" s="48">
        <v>0</v>
      </c>
      <c r="I69" s="48">
        <f t="shared" si="6"/>
        <v>2164.9500000000003</v>
      </c>
      <c r="J69" s="1"/>
    </row>
    <row r="70" spans="1:11" ht="13.5" customHeight="1">
      <c r="A70" s="47"/>
      <c r="B70" s="47"/>
      <c r="C70" s="47"/>
      <c r="D70" s="46"/>
      <c r="E70" s="48"/>
      <c r="F70" s="58">
        <f>SUM(F58:F69)</f>
        <v>26904.15</v>
      </c>
      <c r="G70" s="58">
        <f>SUM(G58:G69)</f>
        <v>0</v>
      </c>
      <c r="H70" s="58">
        <f>SUM(H58:H69)</f>
        <v>0</v>
      </c>
      <c r="I70" s="58">
        <f>SUM(I58:I69)</f>
        <v>26904.15</v>
      </c>
      <c r="J70" s="1"/>
      <c r="K70" s="3">
        <f>I70</f>
        <v>26904.15</v>
      </c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15" customFormat="1" ht="13.5" customHeight="1">
      <c r="A73" s="16" t="s">
        <v>17</v>
      </c>
      <c r="B73" s="6"/>
      <c r="D73" s="16" t="s">
        <v>18</v>
      </c>
      <c r="E73" s="31"/>
      <c r="F73" s="18"/>
      <c r="G73" s="33"/>
      <c r="H73" s="33"/>
      <c r="I73" s="19" t="s">
        <v>27</v>
      </c>
      <c r="J73" s="19"/>
    </row>
    <row r="74" spans="1:10" s="15" customFormat="1" ht="13.5" customHeight="1">
      <c r="A74" s="34" t="s">
        <v>70</v>
      </c>
      <c r="B74" s="8"/>
      <c r="D74" s="34" t="s">
        <v>70</v>
      </c>
      <c r="E74" s="31"/>
      <c r="F74" s="20"/>
      <c r="G74" s="33"/>
      <c r="H74" s="33"/>
      <c r="I74" s="21" t="s">
        <v>71</v>
      </c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 t="s">
        <v>19</v>
      </c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/>
      <c r="D79" s="34"/>
      <c r="E79" s="31"/>
      <c r="F79" s="20"/>
      <c r="G79" s="33"/>
      <c r="H79" s="33"/>
      <c r="I79" s="21"/>
      <c r="J79" s="21"/>
    </row>
    <row r="80" spans="1:7" ht="13.5" customHeight="1">
      <c r="A80" s="12" t="s">
        <v>0</v>
      </c>
      <c r="B80" s="12"/>
      <c r="C80" s="12"/>
      <c r="D80" s="12"/>
      <c r="E80" s="30"/>
      <c r="F80" s="12"/>
      <c r="G80" s="35"/>
    </row>
    <row r="81" spans="1:7" ht="13.5" customHeight="1">
      <c r="A81" s="12" t="s">
        <v>80</v>
      </c>
      <c r="B81" s="12"/>
      <c r="C81" s="12"/>
      <c r="D81" s="12" t="s">
        <v>37</v>
      </c>
      <c r="E81" s="30"/>
      <c r="F81" s="12"/>
      <c r="G81" s="30"/>
    </row>
    <row r="82" spans="1:7" ht="13.5" customHeight="1">
      <c r="A82" s="12" t="s">
        <v>1</v>
      </c>
      <c r="B82" s="12"/>
      <c r="C82" s="12"/>
      <c r="D82" s="12"/>
      <c r="E82" s="30"/>
      <c r="F82" s="12"/>
      <c r="G82" s="30"/>
    </row>
    <row r="83" spans="1:10" ht="13.5" customHeight="1">
      <c r="A83" s="4"/>
      <c r="B83" s="4"/>
      <c r="C83" s="4"/>
      <c r="D83" s="4" t="s">
        <v>2</v>
      </c>
      <c r="E83" s="5" t="s">
        <v>3</v>
      </c>
      <c r="F83" s="4" t="s">
        <v>4</v>
      </c>
      <c r="G83" s="5" t="s">
        <v>31</v>
      </c>
      <c r="H83" s="4" t="s">
        <v>5</v>
      </c>
      <c r="I83" s="4" t="s">
        <v>6</v>
      </c>
      <c r="J83" s="4" t="s">
        <v>7</v>
      </c>
    </row>
    <row r="84" spans="1:10" ht="13.5" customHeight="1">
      <c r="A84" s="4" t="s">
        <v>8</v>
      </c>
      <c r="B84" s="4" t="s">
        <v>9</v>
      </c>
      <c r="C84" s="4" t="s">
        <v>10</v>
      </c>
      <c r="D84" s="4" t="s">
        <v>11</v>
      </c>
      <c r="E84" s="5" t="s">
        <v>12</v>
      </c>
      <c r="F84" s="4" t="s">
        <v>13</v>
      </c>
      <c r="G84" s="5" t="s">
        <v>32</v>
      </c>
      <c r="H84" s="4" t="s">
        <v>14</v>
      </c>
      <c r="I84" s="4" t="s">
        <v>15</v>
      </c>
      <c r="J84" s="4" t="s">
        <v>16</v>
      </c>
    </row>
    <row r="85" spans="1:10" ht="36.75" customHeight="1">
      <c r="A85" s="47" t="s">
        <v>20</v>
      </c>
      <c r="B85" s="47" t="s">
        <v>60</v>
      </c>
      <c r="C85" s="47" t="s">
        <v>38</v>
      </c>
      <c r="D85" s="46">
        <v>15</v>
      </c>
      <c r="E85" s="48">
        <v>176.86</v>
      </c>
      <c r="F85" s="48">
        <f aca="true" t="shared" si="7" ref="F85:F95">D85*E85</f>
        <v>2652.9</v>
      </c>
      <c r="G85" s="48">
        <v>0</v>
      </c>
      <c r="H85" s="48">
        <v>0</v>
      </c>
      <c r="I85" s="48">
        <f aca="true" t="shared" si="8" ref="I85:I95">F85+G85-H85</f>
        <v>2652.9</v>
      </c>
      <c r="J85" s="1"/>
    </row>
    <row r="86" spans="1:10" ht="36.75" customHeight="1">
      <c r="A86" s="47" t="s">
        <v>20</v>
      </c>
      <c r="B86" s="47" t="s">
        <v>61</v>
      </c>
      <c r="C86" s="47" t="s">
        <v>38</v>
      </c>
      <c r="D86" s="46">
        <v>15</v>
      </c>
      <c r="E86" s="48">
        <v>117.53</v>
      </c>
      <c r="F86" s="48">
        <f t="shared" si="7"/>
        <v>1762.95</v>
      </c>
      <c r="G86" s="48">
        <v>0</v>
      </c>
      <c r="H86" s="48">
        <v>0</v>
      </c>
      <c r="I86" s="48">
        <f t="shared" si="8"/>
        <v>1762.95</v>
      </c>
      <c r="J86" s="1"/>
    </row>
    <row r="87" spans="1:10" ht="36.75" customHeight="1">
      <c r="A87" s="47" t="s">
        <v>20</v>
      </c>
      <c r="B87" s="47" t="s">
        <v>62</v>
      </c>
      <c r="C87" s="47" t="s">
        <v>38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63</v>
      </c>
      <c r="C88" s="47" t="s">
        <v>38</v>
      </c>
      <c r="D88" s="46">
        <v>15</v>
      </c>
      <c r="E88" s="48">
        <v>46.66</v>
      </c>
      <c r="F88" s="48">
        <f t="shared" si="7"/>
        <v>699.9</v>
      </c>
      <c r="G88" s="48">
        <v>0</v>
      </c>
      <c r="H88" s="48">
        <v>0</v>
      </c>
      <c r="I88" s="48">
        <f t="shared" si="8"/>
        <v>699.9</v>
      </c>
      <c r="J88" s="1"/>
    </row>
    <row r="89" spans="1:10" ht="36.75" customHeight="1">
      <c r="A89" s="47" t="s">
        <v>20</v>
      </c>
      <c r="B89" s="47" t="s">
        <v>66</v>
      </c>
      <c r="C89" s="47" t="s">
        <v>38</v>
      </c>
      <c r="D89" s="46">
        <v>15</v>
      </c>
      <c r="E89" s="48">
        <v>174.76</v>
      </c>
      <c r="F89" s="48">
        <f t="shared" si="7"/>
        <v>2621.3999999999996</v>
      </c>
      <c r="G89" s="48">
        <v>0</v>
      </c>
      <c r="H89" s="48">
        <v>0</v>
      </c>
      <c r="I89" s="48">
        <f t="shared" si="8"/>
        <v>2621.3999999999996</v>
      </c>
      <c r="J89" s="1"/>
    </row>
    <row r="90" spans="1:10" ht="36.75" customHeight="1">
      <c r="A90" s="47" t="s">
        <v>20</v>
      </c>
      <c r="B90" s="47" t="s">
        <v>64</v>
      </c>
      <c r="C90" s="47" t="s">
        <v>38</v>
      </c>
      <c r="D90" s="46">
        <v>15</v>
      </c>
      <c r="E90" s="48">
        <v>129.5</v>
      </c>
      <c r="F90" s="48">
        <f t="shared" si="7"/>
        <v>1942.5</v>
      </c>
      <c r="G90" s="48">
        <v>0</v>
      </c>
      <c r="H90" s="48">
        <v>0</v>
      </c>
      <c r="I90" s="48">
        <f t="shared" si="8"/>
        <v>1942.5</v>
      </c>
      <c r="J90" s="1"/>
    </row>
    <row r="91" spans="1:10" ht="36.75" customHeight="1">
      <c r="A91" s="47" t="s">
        <v>20</v>
      </c>
      <c r="B91" s="47" t="s">
        <v>69</v>
      </c>
      <c r="C91" s="47" t="s">
        <v>38</v>
      </c>
      <c r="D91" s="46">
        <v>15</v>
      </c>
      <c r="E91" s="48">
        <v>115.56</v>
      </c>
      <c r="F91" s="48">
        <f t="shared" si="7"/>
        <v>1733.4</v>
      </c>
      <c r="G91" s="48">
        <v>0</v>
      </c>
      <c r="H91" s="48">
        <v>0</v>
      </c>
      <c r="I91" s="48">
        <f t="shared" si="8"/>
        <v>1733.4</v>
      </c>
      <c r="J91" s="1"/>
    </row>
    <row r="92" spans="1:10" ht="36.75" customHeight="1">
      <c r="A92" s="47" t="s">
        <v>20</v>
      </c>
      <c r="B92" s="47" t="s">
        <v>72</v>
      </c>
      <c r="C92" s="47" t="s">
        <v>38</v>
      </c>
      <c r="D92" s="46">
        <v>15</v>
      </c>
      <c r="E92" s="48">
        <v>130.53</v>
      </c>
      <c r="F92" s="48">
        <f t="shared" si="7"/>
        <v>1957.95</v>
      </c>
      <c r="G92" s="48">
        <v>0</v>
      </c>
      <c r="H92" s="48">
        <v>0</v>
      </c>
      <c r="I92" s="48">
        <f t="shared" si="8"/>
        <v>1957.95</v>
      </c>
      <c r="J92" s="1"/>
    </row>
    <row r="93" spans="1:10" ht="36.75" customHeight="1">
      <c r="A93" s="47" t="s">
        <v>20</v>
      </c>
      <c r="B93" s="47" t="s">
        <v>76</v>
      </c>
      <c r="C93" s="47" t="s">
        <v>38</v>
      </c>
      <c r="D93" s="46">
        <v>15</v>
      </c>
      <c r="E93" s="48">
        <v>142.1</v>
      </c>
      <c r="F93" s="48">
        <f t="shared" si="7"/>
        <v>2131.5</v>
      </c>
      <c r="G93" s="48">
        <v>0</v>
      </c>
      <c r="H93" s="48">
        <v>0</v>
      </c>
      <c r="I93" s="48">
        <f t="shared" si="8"/>
        <v>2131.5</v>
      </c>
      <c r="J93" s="1"/>
    </row>
    <row r="94" spans="1:10" ht="36.75" customHeight="1">
      <c r="A94" s="47" t="s">
        <v>20</v>
      </c>
      <c r="B94" s="47" t="s">
        <v>77</v>
      </c>
      <c r="C94" s="47" t="s">
        <v>38</v>
      </c>
      <c r="D94" s="46">
        <v>15</v>
      </c>
      <c r="E94" s="48">
        <v>138.16</v>
      </c>
      <c r="F94" s="48">
        <f t="shared" si="7"/>
        <v>2072.4</v>
      </c>
      <c r="G94" s="48">
        <v>0</v>
      </c>
      <c r="H94" s="48">
        <v>0</v>
      </c>
      <c r="I94" s="48">
        <f t="shared" si="8"/>
        <v>2072.4</v>
      </c>
      <c r="J94" s="1"/>
    </row>
    <row r="95" spans="1:10" ht="36.75" customHeight="1">
      <c r="A95" s="47" t="s">
        <v>20</v>
      </c>
      <c r="B95" s="47" t="s">
        <v>67</v>
      </c>
      <c r="C95" s="47" t="s">
        <v>38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SUM(F85:F95)</f>
        <v>22809.449999999997</v>
      </c>
      <c r="G96" s="58">
        <f>SUM(G85:G95)</f>
        <v>0</v>
      </c>
      <c r="H96" s="58">
        <f>SUM(H85:H95)</f>
        <v>0</v>
      </c>
      <c r="I96" s="58">
        <f>SUM(I85:I95)</f>
        <v>22809.449999999997</v>
      </c>
      <c r="J96" s="1"/>
      <c r="K96" s="3">
        <f>I96</f>
        <v>22809.449999999997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70</v>
      </c>
      <c r="B100" s="8"/>
      <c r="D100" s="34" t="s">
        <v>70</v>
      </c>
      <c r="E100" s="31"/>
      <c r="F100" s="20"/>
      <c r="G100" s="33"/>
      <c r="H100" s="33"/>
      <c r="I100" s="21" t="s">
        <v>71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6:10" ht="13.5" customHeight="1">
      <c r="F108" s="24"/>
      <c r="G108" s="24"/>
      <c r="H108" s="10"/>
      <c r="I108" s="10"/>
      <c r="J108" s="10"/>
    </row>
    <row r="109" spans="3:15" ht="13.5" customHeight="1">
      <c r="C109" s="2" t="s">
        <v>19</v>
      </c>
      <c r="K109" s="26"/>
      <c r="L109" s="41"/>
      <c r="M109" s="7"/>
      <c r="N109" s="7"/>
      <c r="O109" s="40"/>
    </row>
    <row r="110" spans="2:15" ht="13.5" customHeight="1">
      <c r="B110" s="15" t="s">
        <v>30</v>
      </c>
      <c r="F110" s="4" t="s">
        <v>4</v>
      </c>
      <c r="G110" s="5" t="s">
        <v>31</v>
      </c>
      <c r="H110" s="4" t="s">
        <v>5</v>
      </c>
      <c r="I110" s="4" t="s">
        <v>6</v>
      </c>
      <c r="K110" s="23"/>
      <c r="L110" s="41">
        <v>42339.75</v>
      </c>
      <c r="M110" s="42" t="s">
        <v>28</v>
      </c>
      <c r="N110" s="7"/>
      <c r="O110" s="40"/>
    </row>
    <row r="111" spans="6:15" ht="13.5" customHeight="1">
      <c r="F111" s="4" t="s">
        <v>13</v>
      </c>
      <c r="G111" s="5" t="s">
        <v>32</v>
      </c>
      <c r="H111" s="4" t="s">
        <v>14</v>
      </c>
      <c r="I111" s="4" t="s">
        <v>15</v>
      </c>
      <c r="K111" s="23"/>
      <c r="L111" s="67">
        <v>0</v>
      </c>
      <c r="M111" s="42" t="s">
        <v>78</v>
      </c>
      <c r="N111" s="7"/>
      <c r="O111" s="40"/>
    </row>
    <row r="112" spans="2:15" ht="13.5" customHeight="1">
      <c r="B112" s="15" t="s">
        <v>30</v>
      </c>
      <c r="K112" s="23"/>
      <c r="L112" s="68">
        <f>L110+L111</f>
        <v>42339.75</v>
      </c>
      <c r="M112" s="45" t="s">
        <v>33</v>
      </c>
      <c r="N112" s="7"/>
      <c r="O112" s="40"/>
    </row>
    <row r="113" spans="4:15" ht="13.5" customHeight="1">
      <c r="D113" s="28"/>
      <c r="E113" s="28"/>
      <c r="F113" s="28">
        <f>SUM(F7:F73)/2</f>
        <v>79907.34999999999</v>
      </c>
      <c r="G113" s="28">
        <f>SUM(G7:G73)/2</f>
        <v>0</v>
      </c>
      <c r="H113" s="28">
        <f>SUM(H7:H73)/2</f>
        <v>0</v>
      </c>
      <c r="I113" s="28">
        <f>SUM(I1:I107)/2</f>
        <v>100216.79999999999</v>
      </c>
      <c r="K113" s="23"/>
      <c r="L113" s="29"/>
      <c r="M113" s="42"/>
      <c r="N113" s="7"/>
      <c r="O113" s="40"/>
    </row>
    <row r="114" spans="2:15" ht="13.5" customHeight="1">
      <c r="B114" s="15" t="s">
        <v>19</v>
      </c>
      <c r="L114" s="53"/>
      <c r="M114" s="54"/>
      <c r="N114" s="7"/>
      <c r="O114" s="40"/>
    </row>
    <row r="115" spans="1:15" ht="13.5" customHeight="1">
      <c r="A115" s="12"/>
      <c r="L115" s="63"/>
      <c r="M115" s="42"/>
      <c r="N115" s="7"/>
      <c r="O115" s="40"/>
    </row>
    <row r="116" spans="12:15" ht="13.5" customHeight="1">
      <c r="L116" s="64">
        <v>57877.05</v>
      </c>
      <c r="M116" s="65" t="s">
        <v>65</v>
      </c>
      <c r="N116" s="43"/>
      <c r="O116" s="44"/>
    </row>
    <row r="117" spans="9:13" ht="13.5" customHeight="1">
      <c r="I117" s="39"/>
      <c r="L117" s="56"/>
      <c r="M117" s="43"/>
    </row>
    <row r="118" spans="2:15" ht="13.5" customHeight="1">
      <c r="B118" s="66" t="s">
        <v>68</v>
      </c>
      <c r="I118" s="39"/>
      <c r="L118" s="37"/>
      <c r="M118" s="42"/>
      <c r="O118" s="2" t="s">
        <v>19</v>
      </c>
    </row>
    <row r="119" spans="10:13" ht="13.5" customHeight="1">
      <c r="J119" s="25"/>
      <c r="L119" s="51"/>
      <c r="M119" s="42"/>
    </row>
    <row r="120" spans="10:13" ht="13.5" customHeight="1" thickBot="1">
      <c r="J120" s="23"/>
      <c r="L120" s="62"/>
      <c r="M120" s="42"/>
    </row>
    <row r="121" spans="12:13" ht="13.5" customHeight="1">
      <c r="L121" s="52">
        <f>L112+L116</f>
        <v>100216.8</v>
      </c>
      <c r="M121" s="45" t="s">
        <v>29</v>
      </c>
    </row>
    <row r="123" ht="13.5" customHeight="1" thickBot="1">
      <c r="M123" s="55"/>
    </row>
    <row r="124" spans="1:12" ht="13.5" customHeight="1">
      <c r="A124" s="2" t="s">
        <v>68</v>
      </c>
      <c r="K124" s="22">
        <f>SUM(K1:K123)</f>
        <v>100216.8</v>
      </c>
      <c r="L124" s="55"/>
    </row>
    <row r="125" spans="10:11" ht="13.5" customHeight="1" thickBot="1">
      <c r="J125" s="25"/>
      <c r="K125" s="27"/>
    </row>
    <row r="127" ht="13.5" customHeight="1">
      <c r="K127" s="23">
        <f>K124-I113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2017-06-28T18:17:06Z</cp:lastPrinted>
  <dcterms:created xsi:type="dcterms:W3CDTF">2004-02-25T19:42:01Z</dcterms:created>
  <dcterms:modified xsi:type="dcterms:W3CDTF">2018-11-05T20:28:26Z</dcterms:modified>
  <cp:category/>
  <cp:version/>
  <cp:contentType/>
  <cp:contentStatus/>
</cp:coreProperties>
</file>