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AGOSTO 2 QUINCENA" sheetId="1" r:id="rId1"/>
  </sheets>
  <calcPr calcId="144525"/>
</workbook>
</file>

<file path=xl/calcChain.xml><?xml version="1.0" encoding="utf-8"?>
<calcChain xmlns="http://schemas.openxmlformats.org/spreadsheetml/2006/main">
  <c r="N132" i="1" l="1"/>
  <c r="N141" i="1" s="1"/>
  <c r="J111" i="1"/>
  <c r="I111" i="1"/>
  <c r="H109" i="1"/>
  <c r="K109" i="1" s="1"/>
  <c r="H107" i="1"/>
  <c r="K107" i="1" s="1"/>
  <c r="H106" i="1"/>
  <c r="J91" i="1"/>
  <c r="I91" i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H91" i="1" s="1"/>
  <c r="J65" i="1"/>
  <c r="I65" i="1"/>
  <c r="H64" i="1"/>
  <c r="K64" i="1" s="1"/>
  <c r="H63" i="1"/>
  <c r="K63" i="1" s="1"/>
  <c r="H62" i="1"/>
  <c r="K62" i="1" s="1"/>
  <c r="H61" i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J41" i="1"/>
  <c r="I41" i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I17" i="1"/>
  <c r="I133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K79" i="1" l="1"/>
  <c r="K30" i="1"/>
  <c r="K41" i="1" s="1"/>
  <c r="M41" i="1" s="1"/>
  <c r="H42" i="1"/>
  <c r="H111" i="1"/>
  <c r="K8" i="1"/>
  <c r="K91" i="1"/>
  <c r="M91" i="1" s="1"/>
  <c r="H65" i="1"/>
  <c r="K9" i="1"/>
  <c r="H17" i="1"/>
  <c r="K53" i="1"/>
  <c r="K65" i="1" s="1"/>
  <c r="M65" i="1" s="1"/>
  <c r="J10" i="1"/>
  <c r="J11" i="1" s="1"/>
  <c r="J12" i="1" s="1"/>
  <c r="K106" i="1"/>
  <c r="K111" i="1" l="1"/>
  <c r="M111" i="1" s="1"/>
  <c r="K11" i="1"/>
  <c r="K12" i="1"/>
  <c r="J13" i="1"/>
  <c r="K10" i="1"/>
  <c r="J16" i="1" l="1"/>
  <c r="K13" i="1"/>
  <c r="K16" i="1" l="1"/>
  <c r="K17" i="1" s="1"/>
  <c r="M17" i="1" s="1"/>
  <c r="M144" i="1" s="1"/>
  <c r="J17" i="1"/>
  <c r="J133" i="1" s="1"/>
  <c r="K133" i="1" l="1"/>
  <c r="M147" i="1" s="1"/>
</calcChain>
</file>

<file path=xl/sharedStrings.xml><?xml version="1.0" encoding="utf-8"?>
<sst xmlns="http://schemas.openxmlformats.org/spreadsheetml/2006/main" count="322" uniqueCount="90">
  <si>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</si>
  <si>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</si>
  <si>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</si>
  <si>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</si>
  <si>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</si>
  <si>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</si>
  <si>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</si>
  <si>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</si>
  <si>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</si>
  <si>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</si>
  <si>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</si>
  <si>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</si>
  <si>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</si>
  <si>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</si>
  <si>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</si>
  <si>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</si>
  <si>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</si>
  <si>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</si>
  <si>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</si>
  <si>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</si>
  <si>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</si>
  <si>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</si>
  <si>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</si>
  <si>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</si>
  <si>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</si>
  <si>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</si>
  <si>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</si>
  <si>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</si>
  <si>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</si>
  <si>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</si>
  <si>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</si>
  <si>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</si>
  <si>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</si>
  <si>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</si>
  <si>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</si>
  <si>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</si>
  <si>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</si>
  <si>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</si>
  <si>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</si>
  <si>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</si>
  <si>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</si>
  <si>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</si>
  <si>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</si>
  <si>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</si>
  <si>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</si>
  <si>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</si>
  <si>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</si>
  <si>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</si>
  <si>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</si>
  <si>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</si>
  <si>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</si>
  <si>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</si>
  <si>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</si>
  <si>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</si>
  <si>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</si>
  <si>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</si>
  <si>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</si>
  <si>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</si>
  <si>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</si>
  <si>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</si>
  <si>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</si>
  <si>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</si>
  <si>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</si>
  <si>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</si>
  <si>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</si>
  <si>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</si>
  <si>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</si>
  <si>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</si>
  <si>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</si>
  <si>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</si>
  <si>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</si>
  <si>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</si>
  <si>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</si>
  <si>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</si>
  <si>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</si>
  <si>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</si>
  <si>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</si>
  <si>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</si>
  <si>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</si>
  <si>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</si>
  <si>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</si>
  <si>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</si>
  <si>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</si>
  <si>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</si>
  <si>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</si>
  <si>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</si>
  <si>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</si>
  <si>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</si>
  <si>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ENCARGADO DEL PERSONAL</t>
  </si>
  <si>
    <t>NOMINA: DEL 1 AL 15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</si>
</sst>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89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s="1" customFormat="1" ht="13.5" customHeight="1" x14ac:dyDescent="0.2">
      <c r="A21" s="28"/>
      <c r="C21" s="29" t="s">
        <v>36</v>
      </c>
      <c r="D21" s="30"/>
      <c r="F21" s="29" t="s">
        <v>37</v>
      </c>
      <c r="G21" s="31"/>
      <c r="H21" s="32"/>
      <c r="I21" s="33"/>
      <c r="J21" s="33"/>
      <c r="K21" s="34" t="s">
        <v>88</v>
      </c>
      <c r="L21" s="34"/>
    </row>
    <row r="22" spans="1:15" s="1" customFormat="1" ht="13.5" customHeight="1" x14ac:dyDescent="0.2">
      <c r="A22" s="35"/>
      <c r="B22" s="36"/>
      <c r="C22" s="37" t="s">
        <v>85</v>
      </c>
      <c r="D22" s="38"/>
      <c r="E22" s="37"/>
      <c r="F22" s="37" t="s">
        <v>85</v>
      </c>
      <c r="G22" s="31"/>
      <c r="H22" s="39"/>
      <c r="I22" s="33"/>
      <c r="J22" s="33"/>
      <c r="K22" s="40" t="s">
        <v>86</v>
      </c>
      <c r="L22" s="40"/>
    </row>
    <row r="23" spans="1:15" ht="13.5" customHeight="1" x14ac:dyDescent="0.25"/>
    <row r="24" spans="1:15" ht="13.5" customHeight="1" x14ac:dyDescent="0.25"/>
    <row r="25" spans="1:15" ht="13.5" customHeight="1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1"/>
    </row>
    <row r="26" spans="1:15" ht="13.5" customHeight="1" x14ac:dyDescent="0.25">
      <c r="A26" s="5"/>
      <c r="B26" s="5"/>
      <c r="C26" s="5" t="s">
        <v>89</v>
      </c>
      <c r="D26" s="5"/>
      <c r="E26" s="5"/>
      <c r="F26" s="5" t="s">
        <v>3</v>
      </c>
      <c r="G26" s="6"/>
      <c r="H26" s="5"/>
      <c r="I26" s="6"/>
    </row>
    <row r="27" spans="1:15" ht="13.5" customHeight="1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</row>
    <row r="28" spans="1:15" ht="13.5" customHeight="1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</row>
    <row r="29" spans="1:15" ht="13.5" customHeight="1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</row>
    <row r="30" spans="1:15" ht="36.75" customHeight="1" x14ac:dyDescent="0.25">
      <c r="A30" s="11">
        <v>5251</v>
      </c>
      <c r="B30" s="11">
        <v>100</v>
      </c>
      <c r="C30" s="12" t="s">
        <v>24</v>
      </c>
      <c r="D30" s="12" t="s">
        <v>38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3" ht="13.5" customHeight="1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  <c r="M41" s="22">
        <f>K41</f>
        <v>25626.600000000002</v>
      </c>
    </row>
    <row r="42" spans="1:13" s="44" customFormat="1" ht="13.5" customHeight="1" x14ac:dyDescent="0.25">
      <c r="A42" s="23"/>
      <c r="B42" s="23"/>
      <c r="C42" s="24"/>
      <c r="D42" s="24"/>
      <c r="E42" s="24"/>
      <c r="F42" s="23"/>
      <c r="G42" s="42"/>
      <c r="H42" s="42">
        <f>SUM(H30:H40)</f>
        <v>25626.600000000002</v>
      </c>
      <c r="I42" s="42"/>
      <c r="J42" s="42"/>
      <c r="K42" s="27"/>
      <c r="L42" s="24"/>
      <c r="M42" s="43"/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42"/>
      <c r="L44" s="24"/>
    </row>
    <row r="45" spans="1:13" s="1" customFormat="1" ht="13.5" customHeight="1" x14ac:dyDescent="0.2">
      <c r="A45" s="28"/>
      <c r="C45" s="29" t="s">
        <v>36</v>
      </c>
      <c r="D45" s="30"/>
      <c r="F45" s="29" t="s">
        <v>37</v>
      </c>
      <c r="G45" s="31"/>
      <c r="H45" s="32"/>
      <c r="I45" s="33"/>
      <c r="J45" s="33"/>
      <c r="K45" s="34" t="s">
        <v>88</v>
      </c>
      <c r="L45" s="34"/>
    </row>
    <row r="46" spans="1:13" s="1" customFormat="1" ht="13.5" customHeight="1" x14ac:dyDescent="0.2">
      <c r="A46" s="35"/>
      <c r="B46" s="36"/>
      <c r="C46" s="37" t="s">
        <v>85</v>
      </c>
      <c r="D46" s="38"/>
      <c r="F46" s="37" t="s">
        <v>85</v>
      </c>
      <c r="G46" s="31"/>
      <c r="H46" s="39"/>
      <c r="I46" s="33"/>
      <c r="J46" s="33"/>
      <c r="K46" s="40" t="s">
        <v>86</v>
      </c>
      <c r="L46" s="40"/>
    </row>
    <row r="47" spans="1:13" ht="13.5" customHeight="1" x14ac:dyDescent="0.25">
      <c r="A47" s="24"/>
      <c r="B47" s="24"/>
      <c r="H47" s="26"/>
      <c r="I47" s="26"/>
      <c r="J47" s="24"/>
      <c r="K47" s="24"/>
      <c r="L47" s="24"/>
    </row>
    <row r="48" spans="1:13" ht="13.5" customHeight="1" x14ac:dyDescent="0.25">
      <c r="A48" s="5"/>
      <c r="B48" s="5"/>
      <c r="C48" s="5" t="s">
        <v>2</v>
      </c>
      <c r="D48" s="5"/>
      <c r="E48" s="5"/>
      <c r="F48" s="5"/>
      <c r="G48" s="6"/>
      <c r="H48" s="5"/>
      <c r="I48" s="41"/>
    </row>
    <row r="49" spans="1:12" ht="13.5" customHeight="1" x14ac:dyDescent="0.25">
      <c r="A49" s="5"/>
      <c r="B49" s="5"/>
      <c r="C49" s="5" t="s">
        <v>89</v>
      </c>
      <c r="D49" s="5"/>
      <c r="E49" s="5"/>
      <c r="F49" s="5" t="s">
        <v>3</v>
      </c>
      <c r="G49" s="6"/>
      <c r="H49" s="5"/>
      <c r="I49" s="6"/>
    </row>
    <row r="50" spans="1:12" ht="13.5" customHeight="1" x14ac:dyDescent="0.25">
      <c r="A50" s="5"/>
      <c r="B50" s="5"/>
      <c r="C50" s="5" t="s">
        <v>4</v>
      </c>
      <c r="D50" s="5"/>
      <c r="E50" s="5"/>
      <c r="F50" s="5"/>
      <c r="G50" s="6"/>
      <c r="H50" s="5"/>
      <c r="I50" s="6"/>
    </row>
    <row r="51" spans="1:12" ht="13.5" customHeight="1" x14ac:dyDescent="0.25">
      <c r="A51" s="8"/>
      <c r="B51" s="8"/>
      <c r="C51" s="8"/>
      <c r="D51" s="8"/>
      <c r="E51" s="8"/>
      <c r="F51" s="8" t="s">
        <v>5</v>
      </c>
      <c r="G51" s="10" t="s">
        <v>6</v>
      </c>
      <c r="H51" s="8" t="s">
        <v>7</v>
      </c>
      <c r="I51" s="10" t="s">
        <v>8</v>
      </c>
      <c r="J51" s="8" t="s">
        <v>9</v>
      </c>
      <c r="K51" s="8" t="s">
        <v>10</v>
      </c>
      <c r="L51" s="8" t="s">
        <v>11</v>
      </c>
    </row>
    <row r="52" spans="1:12" ht="13.5" customHeight="1" x14ac:dyDescent="0.25">
      <c r="A52" s="8" t="s">
        <v>12</v>
      </c>
      <c r="B52" s="8" t="s">
        <v>13</v>
      </c>
      <c r="C52" s="8" t="s">
        <v>14</v>
      </c>
      <c r="D52" s="8" t="s">
        <v>15</v>
      </c>
      <c r="E52" s="8" t="s">
        <v>16</v>
      </c>
      <c r="F52" s="8" t="s">
        <v>17</v>
      </c>
      <c r="G52" s="10" t="s">
        <v>18</v>
      </c>
      <c r="H52" s="8" t="s">
        <v>19</v>
      </c>
      <c r="I52" s="10" t="s">
        <v>20</v>
      </c>
      <c r="J52" s="8" t="s">
        <v>21</v>
      </c>
      <c r="K52" s="8" t="s">
        <v>22</v>
      </c>
      <c r="L52" s="8" t="s">
        <v>23</v>
      </c>
    </row>
    <row r="53" spans="1:12" ht="36.75" customHeight="1" x14ac:dyDescent="0.25">
      <c r="A53" s="11">
        <v>5251</v>
      </c>
      <c r="B53" s="11">
        <v>100</v>
      </c>
      <c r="C53" s="12" t="s">
        <v>24</v>
      </c>
      <c r="D53" s="12" t="s">
        <v>49</v>
      </c>
      <c r="E53" s="12" t="s">
        <v>26</v>
      </c>
      <c r="F53" s="11">
        <v>15</v>
      </c>
      <c r="G53" s="15">
        <v>100.1</v>
      </c>
      <c r="H53" s="15">
        <f>F53*G53</f>
        <v>1501.5</v>
      </c>
      <c r="I53" s="15">
        <v>0</v>
      </c>
      <c r="J53" s="15">
        <v>0</v>
      </c>
      <c r="K53" s="15">
        <f>H53+I53-J53</f>
        <v>1501.5</v>
      </c>
      <c r="L53" s="17"/>
    </row>
    <row r="54" spans="1:12" ht="36.75" customHeight="1" x14ac:dyDescent="0.25">
      <c r="A54" s="11">
        <v>5251</v>
      </c>
      <c r="B54" s="11">
        <v>100</v>
      </c>
      <c r="C54" s="12" t="s">
        <v>24</v>
      </c>
      <c r="D54" s="12" t="s">
        <v>50</v>
      </c>
      <c r="E54" s="12" t="s">
        <v>26</v>
      </c>
      <c r="F54" s="11">
        <v>15</v>
      </c>
      <c r="G54" s="15">
        <v>188.43</v>
      </c>
      <c r="H54" s="15">
        <f t="shared" ref="H54:H64" si="5">F54*G54</f>
        <v>2826.4500000000003</v>
      </c>
      <c r="I54" s="15">
        <v>0</v>
      </c>
      <c r="J54" s="15">
        <v>0</v>
      </c>
      <c r="K54" s="15">
        <f t="shared" ref="K54:K64" si="6">H54+I54-J54</f>
        <v>2826.4500000000003</v>
      </c>
      <c r="L54" s="17"/>
    </row>
    <row r="55" spans="1:12" ht="36.75" customHeight="1" x14ac:dyDescent="0.25">
      <c r="A55" s="11">
        <v>5251</v>
      </c>
      <c r="B55" s="11">
        <v>100</v>
      </c>
      <c r="C55" s="12" t="s">
        <v>24</v>
      </c>
      <c r="D55" s="12" t="s">
        <v>51</v>
      </c>
      <c r="E55" s="12" t="s">
        <v>26</v>
      </c>
      <c r="F55" s="11">
        <v>15</v>
      </c>
      <c r="G55" s="15">
        <v>176.86</v>
      </c>
      <c r="H55" s="15">
        <f t="shared" si="5"/>
        <v>2652.9</v>
      </c>
      <c r="I55" s="15">
        <v>0</v>
      </c>
      <c r="J55" s="15">
        <v>0</v>
      </c>
      <c r="K55" s="15">
        <f t="shared" si="6"/>
        <v>2652.9</v>
      </c>
      <c r="L55" s="17"/>
    </row>
    <row r="56" spans="1:12" ht="36.75" customHeight="1" x14ac:dyDescent="0.25">
      <c r="A56" s="11">
        <v>5251</v>
      </c>
      <c r="B56" s="11">
        <v>100</v>
      </c>
      <c r="C56" s="12" t="s">
        <v>24</v>
      </c>
      <c r="D56" s="12" t="s">
        <v>52</v>
      </c>
      <c r="E56" s="12" t="s">
        <v>26</v>
      </c>
      <c r="F56" s="11">
        <v>15</v>
      </c>
      <c r="G56" s="15">
        <v>142.29</v>
      </c>
      <c r="H56" s="15">
        <f t="shared" si="5"/>
        <v>2134.35</v>
      </c>
      <c r="I56" s="15">
        <v>0</v>
      </c>
      <c r="J56" s="15">
        <v>0</v>
      </c>
      <c r="K56" s="15">
        <f t="shared" si="6"/>
        <v>2134.35</v>
      </c>
      <c r="L56" s="17"/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53</v>
      </c>
      <c r="E57" s="12" t="s">
        <v>26</v>
      </c>
      <c r="F57" s="11">
        <v>15</v>
      </c>
      <c r="G57" s="15">
        <v>155.01</v>
      </c>
      <c r="H57" s="15">
        <f t="shared" si="5"/>
        <v>2325.1499999999996</v>
      </c>
      <c r="I57" s="15">
        <v>0</v>
      </c>
      <c r="J57" s="15">
        <v>0</v>
      </c>
      <c r="K57" s="15">
        <f t="shared" si="6"/>
        <v>2325.1499999999996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54</v>
      </c>
      <c r="E58" s="12" t="s">
        <v>26</v>
      </c>
      <c r="F58" s="11">
        <v>15</v>
      </c>
      <c r="G58" s="15">
        <v>116.1</v>
      </c>
      <c r="H58" s="15">
        <f t="shared" si="5"/>
        <v>1741.5</v>
      </c>
      <c r="I58" s="15">
        <v>0</v>
      </c>
      <c r="J58" s="15">
        <v>0</v>
      </c>
      <c r="K58" s="15">
        <f t="shared" si="6"/>
        <v>1741.5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55</v>
      </c>
      <c r="E59" s="12" t="s">
        <v>26</v>
      </c>
      <c r="F59" s="11">
        <v>15</v>
      </c>
      <c r="G59" s="15">
        <v>161.44</v>
      </c>
      <c r="H59" s="15">
        <f t="shared" si="5"/>
        <v>2421.6</v>
      </c>
      <c r="I59" s="15">
        <v>0</v>
      </c>
      <c r="J59" s="15">
        <v>0</v>
      </c>
      <c r="K59" s="15">
        <f t="shared" si="6"/>
        <v>2421.6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56</v>
      </c>
      <c r="E60" s="12" t="s">
        <v>26</v>
      </c>
      <c r="F60" s="11">
        <v>15</v>
      </c>
      <c r="G60" s="15">
        <v>97.83</v>
      </c>
      <c r="H60" s="15">
        <f t="shared" si="5"/>
        <v>1467.45</v>
      </c>
      <c r="I60" s="15">
        <v>0</v>
      </c>
      <c r="J60" s="15">
        <v>0</v>
      </c>
      <c r="K60" s="15">
        <f t="shared" si="6"/>
        <v>1467.45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57</v>
      </c>
      <c r="E61" s="12" t="s">
        <v>26</v>
      </c>
      <c r="F61" s="11">
        <v>15</v>
      </c>
      <c r="G61" s="15">
        <v>217.92</v>
      </c>
      <c r="H61" s="15">
        <f t="shared" si="5"/>
        <v>3268.7999999999997</v>
      </c>
      <c r="I61" s="15">
        <v>0</v>
      </c>
      <c r="J61" s="15">
        <v>0</v>
      </c>
      <c r="K61" s="15">
        <v>0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58</v>
      </c>
      <c r="E62" s="12" t="s">
        <v>26</v>
      </c>
      <c r="F62" s="11">
        <v>15</v>
      </c>
      <c r="G62" s="15">
        <v>173.05</v>
      </c>
      <c r="H62" s="15">
        <f t="shared" si="5"/>
        <v>2595.75</v>
      </c>
      <c r="I62" s="15">
        <v>0</v>
      </c>
      <c r="J62" s="15">
        <v>0</v>
      </c>
      <c r="K62" s="15">
        <f t="shared" si="6"/>
        <v>2595.75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59</v>
      </c>
      <c r="E63" s="12" t="s">
        <v>26</v>
      </c>
      <c r="F63" s="11">
        <v>15</v>
      </c>
      <c r="G63" s="15">
        <v>120.25</v>
      </c>
      <c r="H63" s="15">
        <f t="shared" si="5"/>
        <v>1803.75</v>
      </c>
      <c r="I63" s="15">
        <v>0</v>
      </c>
      <c r="J63" s="15">
        <v>0</v>
      </c>
      <c r="K63" s="15">
        <f t="shared" si="6"/>
        <v>1803.75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60</v>
      </c>
      <c r="E64" s="12" t="s">
        <v>26</v>
      </c>
      <c r="F64" s="11">
        <v>15</v>
      </c>
      <c r="G64" s="15">
        <v>144.33000000000001</v>
      </c>
      <c r="H64" s="15">
        <f t="shared" si="5"/>
        <v>2164.9500000000003</v>
      </c>
      <c r="I64" s="15">
        <v>0</v>
      </c>
      <c r="J64" s="15">
        <v>0</v>
      </c>
      <c r="K64" s="15">
        <f t="shared" si="6"/>
        <v>2164.9500000000003</v>
      </c>
      <c r="L64" s="17"/>
    </row>
    <row r="65" spans="1:13" ht="13.5" customHeight="1" x14ac:dyDescent="0.25">
      <c r="A65" s="11"/>
      <c r="B65" s="11"/>
      <c r="C65" s="12"/>
      <c r="D65" s="12"/>
      <c r="E65" s="12"/>
      <c r="F65" s="11"/>
      <c r="G65" s="15"/>
      <c r="H65" s="21">
        <f>SUM(H53:H64)</f>
        <v>26904.15</v>
      </c>
      <c r="I65" s="21">
        <f>SUM(I53:I64)</f>
        <v>0</v>
      </c>
      <c r="J65" s="21">
        <f>SUM(J53:J64)</f>
        <v>0</v>
      </c>
      <c r="K65" s="21">
        <f>SUM(K53:K64)</f>
        <v>23635.350000000002</v>
      </c>
      <c r="L65" s="17"/>
      <c r="M65" s="22">
        <f>K65</f>
        <v>23635.350000000002</v>
      </c>
    </row>
    <row r="66" spans="1:13" s="44" customFormat="1" ht="13.5" customHeight="1" x14ac:dyDescent="0.25">
      <c r="A66" s="23"/>
      <c r="B66" s="23"/>
      <c r="C66" s="24"/>
      <c r="D66" s="24"/>
      <c r="E66" s="24"/>
      <c r="F66" s="23"/>
      <c r="G66" s="42"/>
      <c r="H66" s="42"/>
      <c r="I66" s="42"/>
      <c r="J66" s="42"/>
      <c r="K66" s="42"/>
      <c r="L66" s="24"/>
    </row>
    <row r="67" spans="1:13" s="44" customFormat="1" ht="13.5" customHeight="1" x14ac:dyDescent="0.25">
      <c r="A67" s="23"/>
      <c r="B67" s="23"/>
      <c r="C67" s="24"/>
      <c r="D67" s="24"/>
      <c r="E67" s="24"/>
      <c r="F67" s="23"/>
      <c r="G67" s="42"/>
      <c r="H67" s="42"/>
      <c r="I67" s="42"/>
      <c r="J67" s="42"/>
      <c r="K67" s="42"/>
      <c r="L67" s="24"/>
    </row>
    <row r="68" spans="1:13" s="1" customFormat="1" ht="13.5" customHeight="1" x14ac:dyDescent="0.2">
      <c r="A68" s="28"/>
      <c r="C68" s="29" t="s">
        <v>36</v>
      </c>
      <c r="D68" s="30"/>
      <c r="F68" s="29" t="s">
        <v>37</v>
      </c>
      <c r="G68" s="31"/>
      <c r="H68" s="32"/>
      <c r="I68" s="33"/>
      <c r="J68" s="33"/>
      <c r="K68" s="34" t="s">
        <v>88</v>
      </c>
      <c r="L68" s="34"/>
    </row>
    <row r="69" spans="1:13" s="1" customFormat="1" ht="13.5" customHeight="1" x14ac:dyDescent="0.2">
      <c r="A69" s="35"/>
      <c r="B69" s="36"/>
      <c r="C69" s="37" t="s">
        <v>85</v>
      </c>
      <c r="D69" s="38"/>
      <c r="F69" s="37" t="s">
        <v>85</v>
      </c>
      <c r="G69" s="31"/>
      <c r="H69" s="39"/>
      <c r="I69" s="33"/>
      <c r="J69" s="33"/>
      <c r="K69" s="40" t="s">
        <v>86</v>
      </c>
      <c r="L69" s="40"/>
    </row>
    <row r="70" spans="1:13" s="1" customFormat="1" ht="13.5" customHeight="1" x14ac:dyDescent="0.2">
      <c r="A70" s="35"/>
      <c r="B70" s="36"/>
      <c r="C70" s="37"/>
      <c r="D70" s="38"/>
      <c r="F70" s="37"/>
      <c r="G70" s="31"/>
      <c r="H70" s="39"/>
      <c r="I70" s="33"/>
      <c r="J70" s="33"/>
      <c r="K70" s="40"/>
      <c r="L70" s="40"/>
    </row>
    <row r="71" spans="1:13" s="1" customFormat="1" ht="13.5" customHeight="1" x14ac:dyDescent="0.2">
      <c r="A71" s="35"/>
      <c r="B71" s="36"/>
      <c r="C71" s="37"/>
      <c r="D71" s="38"/>
      <c r="F71" s="37"/>
      <c r="G71" s="31"/>
      <c r="H71" s="39"/>
      <c r="I71" s="33"/>
      <c r="J71" s="33"/>
      <c r="K71" s="40"/>
      <c r="L71" s="40"/>
    </row>
    <row r="72" spans="1:13" s="1" customFormat="1" ht="13.5" customHeight="1" x14ac:dyDescent="0.2">
      <c r="A72" s="35"/>
      <c r="B72" s="36"/>
      <c r="C72" s="37"/>
      <c r="D72" s="38" t="s">
        <v>1</v>
      </c>
      <c r="F72" s="37"/>
      <c r="G72" s="31"/>
      <c r="H72" s="39"/>
      <c r="I72" s="33"/>
      <c r="J72" s="33"/>
      <c r="K72" s="40"/>
      <c r="L72" s="40"/>
    </row>
    <row r="73" spans="1:13" s="1" customFormat="1" ht="13.5" customHeight="1" x14ac:dyDescent="0.2">
      <c r="A73" s="35"/>
      <c r="B73" s="36"/>
      <c r="C73" s="37"/>
      <c r="D73" s="38"/>
      <c r="F73" s="37"/>
      <c r="G73" s="31"/>
      <c r="H73" s="39"/>
      <c r="I73" s="33"/>
      <c r="J73" s="33"/>
      <c r="K73" s="40"/>
      <c r="L73" s="40"/>
    </row>
    <row r="74" spans="1:13" ht="13.5" customHeight="1" x14ac:dyDescent="0.25">
      <c r="A74" s="5"/>
      <c r="B74" s="5"/>
      <c r="C74" s="5" t="s">
        <v>2</v>
      </c>
      <c r="D74" s="5"/>
      <c r="E74" s="5"/>
      <c r="F74" s="5"/>
      <c r="G74" s="6"/>
      <c r="H74" s="5"/>
      <c r="I74" s="41"/>
    </row>
    <row r="75" spans="1:13" ht="13.5" customHeight="1" x14ac:dyDescent="0.25">
      <c r="A75" s="5"/>
      <c r="B75" s="5"/>
      <c r="C75" s="5" t="s">
        <v>89</v>
      </c>
      <c r="D75" s="5"/>
      <c r="E75" s="5"/>
      <c r="F75" s="5" t="s">
        <v>3</v>
      </c>
      <c r="G75" s="6"/>
      <c r="H75" s="5"/>
      <c r="I75" s="6"/>
    </row>
    <row r="76" spans="1:13" ht="13.5" customHeight="1" x14ac:dyDescent="0.25">
      <c r="A76" s="5"/>
      <c r="B76" s="5"/>
      <c r="C76" s="5" t="s">
        <v>4</v>
      </c>
      <c r="D76" s="5"/>
      <c r="E76" s="5"/>
      <c r="F76" s="5"/>
      <c r="G76" s="6"/>
      <c r="H76" s="5"/>
      <c r="I76" s="6"/>
    </row>
    <row r="77" spans="1:13" ht="13.5" customHeight="1" x14ac:dyDescent="0.25">
      <c r="A77" s="8"/>
      <c r="B77" s="8"/>
      <c r="C77" s="8"/>
      <c r="D77" s="8"/>
      <c r="E77" s="8"/>
      <c r="F77" s="8" t="s">
        <v>5</v>
      </c>
      <c r="G77" s="10" t="s">
        <v>6</v>
      </c>
      <c r="H77" s="8" t="s">
        <v>7</v>
      </c>
      <c r="I77" s="10" t="s">
        <v>8</v>
      </c>
      <c r="J77" s="8" t="s">
        <v>9</v>
      </c>
      <c r="K77" s="8" t="s">
        <v>10</v>
      </c>
      <c r="L77" s="8" t="s">
        <v>11</v>
      </c>
    </row>
    <row r="78" spans="1:13" ht="13.5" customHeight="1" x14ac:dyDescent="0.25">
      <c r="A78" s="8" t="s">
        <v>12</v>
      </c>
      <c r="B78" s="8" t="s">
        <v>13</v>
      </c>
      <c r="C78" s="8" t="s">
        <v>14</v>
      </c>
      <c r="D78" s="8" t="s">
        <v>15</v>
      </c>
      <c r="E78" s="8" t="s">
        <v>16</v>
      </c>
      <c r="F78" s="8" t="s">
        <v>17</v>
      </c>
      <c r="G78" s="10" t="s">
        <v>18</v>
      </c>
      <c r="H78" s="8" t="s">
        <v>19</v>
      </c>
      <c r="I78" s="10" t="s">
        <v>20</v>
      </c>
      <c r="J78" s="8" t="s">
        <v>21</v>
      </c>
      <c r="K78" s="8" t="s">
        <v>22</v>
      </c>
      <c r="L78" s="8" t="s">
        <v>23</v>
      </c>
    </row>
    <row r="79" spans="1:13" ht="36.75" customHeight="1" x14ac:dyDescent="0.25">
      <c r="A79" s="11">
        <v>5251</v>
      </c>
      <c r="B79" s="11">
        <v>100</v>
      </c>
      <c r="C79" s="12" t="s">
        <v>24</v>
      </c>
      <c r="D79" s="12" t="s">
        <v>61</v>
      </c>
      <c r="E79" s="12" t="s">
        <v>26</v>
      </c>
      <c r="F79" s="11">
        <v>15</v>
      </c>
      <c r="G79" s="15">
        <v>176.86</v>
      </c>
      <c r="H79" s="15">
        <f t="shared" ref="H79:H90" si="7">F79*G79</f>
        <v>2652.9</v>
      </c>
      <c r="I79" s="15">
        <v>0</v>
      </c>
      <c r="J79" s="15">
        <v>0</v>
      </c>
      <c r="K79" s="15">
        <f t="shared" ref="K79:K90" si="8">H79+I79-J79</f>
        <v>2652.9</v>
      </c>
      <c r="L79" s="17"/>
    </row>
    <row r="80" spans="1:13" ht="36.75" customHeight="1" x14ac:dyDescent="0.25">
      <c r="A80" s="11">
        <v>5251</v>
      </c>
      <c r="B80" s="11">
        <v>100</v>
      </c>
      <c r="C80" s="12" t="s">
        <v>24</v>
      </c>
      <c r="D80" s="12" t="s">
        <v>62</v>
      </c>
      <c r="E80" s="12" t="s">
        <v>26</v>
      </c>
      <c r="F80" s="11">
        <v>15</v>
      </c>
      <c r="G80" s="15">
        <v>117.53</v>
      </c>
      <c r="H80" s="15">
        <f t="shared" si="7"/>
        <v>1762.95</v>
      </c>
      <c r="I80" s="15">
        <v>0</v>
      </c>
      <c r="J80" s="15">
        <v>0</v>
      </c>
      <c r="K80" s="15">
        <f t="shared" si="8"/>
        <v>1762.95</v>
      </c>
      <c r="L80" s="17"/>
    </row>
    <row r="81" spans="1:13" ht="36.75" customHeight="1" x14ac:dyDescent="0.25">
      <c r="A81" s="11">
        <v>5251</v>
      </c>
      <c r="B81" s="11">
        <v>100</v>
      </c>
      <c r="C81" s="12" t="s">
        <v>24</v>
      </c>
      <c r="D81" s="12" t="s">
        <v>63</v>
      </c>
      <c r="E81" s="12" t="s">
        <v>26</v>
      </c>
      <c r="F81" s="11">
        <v>15</v>
      </c>
      <c r="G81" s="15">
        <v>46.66</v>
      </c>
      <c r="H81" s="15">
        <f t="shared" si="7"/>
        <v>699.9</v>
      </c>
      <c r="I81" s="15">
        <v>0</v>
      </c>
      <c r="J81" s="15">
        <v>0</v>
      </c>
      <c r="K81" s="15">
        <f t="shared" si="8"/>
        <v>699.9</v>
      </c>
      <c r="L81" s="17"/>
    </row>
    <row r="82" spans="1:13" ht="36.75" customHeight="1" x14ac:dyDescent="0.25">
      <c r="A82" s="11">
        <v>5251</v>
      </c>
      <c r="B82" s="11">
        <v>100</v>
      </c>
      <c r="C82" s="12" t="s">
        <v>24</v>
      </c>
      <c r="D82" s="12" t="s">
        <v>64</v>
      </c>
      <c r="E82" s="12" t="s">
        <v>26</v>
      </c>
      <c r="F82" s="11">
        <v>15</v>
      </c>
      <c r="G82" s="15">
        <v>46.66</v>
      </c>
      <c r="H82" s="15">
        <f t="shared" si="7"/>
        <v>699.9</v>
      </c>
      <c r="I82" s="15">
        <v>0</v>
      </c>
      <c r="J82" s="15">
        <v>0</v>
      </c>
      <c r="K82" s="15">
        <f t="shared" si="8"/>
        <v>699.9</v>
      </c>
      <c r="L82" s="17"/>
    </row>
    <row r="83" spans="1:13" ht="36.75" customHeight="1" x14ac:dyDescent="0.25">
      <c r="A83" s="11">
        <v>5251</v>
      </c>
      <c r="B83" s="11">
        <v>100</v>
      </c>
      <c r="C83" s="12" t="s">
        <v>24</v>
      </c>
      <c r="D83" s="12" t="s">
        <v>65</v>
      </c>
      <c r="E83" s="12" t="s">
        <v>26</v>
      </c>
      <c r="F83" s="11">
        <v>15</v>
      </c>
      <c r="G83" s="15">
        <v>174.76</v>
      </c>
      <c r="H83" s="15">
        <f t="shared" si="7"/>
        <v>2621.3999999999996</v>
      </c>
      <c r="I83" s="15">
        <v>0</v>
      </c>
      <c r="J83" s="15">
        <v>0</v>
      </c>
      <c r="K83" s="15">
        <f t="shared" si="8"/>
        <v>2621.3999999999996</v>
      </c>
      <c r="L83" s="17"/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66</v>
      </c>
      <c r="E84" s="12" t="s">
        <v>26</v>
      </c>
      <c r="F84" s="11">
        <v>15</v>
      </c>
      <c r="G84" s="15">
        <v>129.5</v>
      </c>
      <c r="H84" s="15">
        <f t="shared" si="7"/>
        <v>1942.5</v>
      </c>
      <c r="I84" s="15">
        <v>0</v>
      </c>
      <c r="J84" s="15">
        <v>0</v>
      </c>
      <c r="K84" s="15">
        <f t="shared" si="8"/>
        <v>1942.5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67</v>
      </c>
      <c r="E85" s="12" t="s">
        <v>26</v>
      </c>
      <c r="F85" s="11">
        <v>15</v>
      </c>
      <c r="G85" s="15">
        <v>115.56</v>
      </c>
      <c r="H85" s="15">
        <f t="shared" si="7"/>
        <v>1733.4</v>
      </c>
      <c r="I85" s="15">
        <v>0</v>
      </c>
      <c r="J85" s="15">
        <v>0</v>
      </c>
      <c r="K85" s="15">
        <f t="shared" si="8"/>
        <v>1733.4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68</v>
      </c>
      <c r="E86" s="12" t="s">
        <v>26</v>
      </c>
      <c r="F86" s="11">
        <v>15</v>
      </c>
      <c r="G86" s="15">
        <v>130.53</v>
      </c>
      <c r="H86" s="15">
        <f t="shared" si="7"/>
        <v>1957.95</v>
      </c>
      <c r="I86" s="15">
        <v>0</v>
      </c>
      <c r="J86" s="15">
        <v>0</v>
      </c>
      <c r="K86" s="15">
        <f t="shared" si="8"/>
        <v>1957.95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69</v>
      </c>
      <c r="E87" s="12" t="s">
        <v>26</v>
      </c>
      <c r="F87" s="11">
        <v>15</v>
      </c>
      <c r="G87" s="15">
        <v>142.1</v>
      </c>
      <c r="H87" s="15">
        <f t="shared" si="7"/>
        <v>2131.5</v>
      </c>
      <c r="I87" s="15">
        <v>0</v>
      </c>
      <c r="J87" s="15">
        <v>0</v>
      </c>
      <c r="K87" s="15">
        <f t="shared" si="8"/>
        <v>2131.5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70</v>
      </c>
      <c r="E88" s="12" t="s">
        <v>26</v>
      </c>
      <c r="F88" s="11">
        <v>15</v>
      </c>
      <c r="G88" s="15">
        <v>138.16</v>
      </c>
      <c r="H88" s="15">
        <f t="shared" si="7"/>
        <v>2072.4</v>
      </c>
      <c r="I88" s="15">
        <v>0</v>
      </c>
      <c r="J88" s="15">
        <v>0</v>
      </c>
      <c r="K88" s="15">
        <f t="shared" si="8"/>
        <v>2072.4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71</v>
      </c>
      <c r="E89" s="12" t="s">
        <v>26</v>
      </c>
      <c r="F89" s="11">
        <v>15</v>
      </c>
      <c r="G89" s="15">
        <v>227.74</v>
      </c>
      <c r="H89" s="15">
        <f t="shared" si="7"/>
        <v>3416.1000000000004</v>
      </c>
      <c r="I89" s="15">
        <v>0</v>
      </c>
      <c r="J89" s="15">
        <v>0</v>
      </c>
      <c r="K89" s="15">
        <f t="shared" si="8"/>
        <v>3416.1000000000004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72</v>
      </c>
      <c r="E90" s="12" t="s">
        <v>26</v>
      </c>
      <c r="F90" s="11">
        <v>15</v>
      </c>
      <c r="G90" s="15">
        <v>302.31</v>
      </c>
      <c r="H90" s="15">
        <f t="shared" si="7"/>
        <v>4534.6499999999996</v>
      </c>
      <c r="I90" s="15">
        <v>0</v>
      </c>
      <c r="J90" s="15">
        <v>0</v>
      </c>
      <c r="K90" s="15">
        <f t="shared" si="8"/>
        <v>4534.6499999999996</v>
      </c>
      <c r="L90" s="17"/>
    </row>
    <row r="91" spans="1:13" ht="13.5" customHeight="1" x14ac:dyDescent="0.25">
      <c r="A91" s="11"/>
      <c r="B91" s="11"/>
      <c r="C91" s="12"/>
      <c r="D91" s="12"/>
      <c r="E91" s="12"/>
      <c r="F91" s="11"/>
      <c r="G91" s="15"/>
      <c r="H91" s="21">
        <f>SUM(H79:H90)</f>
        <v>26225.550000000003</v>
      </c>
      <c r="I91" s="21">
        <f>SUM(I79:I90)</f>
        <v>0</v>
      </c>
      <c r="J91" s="21">
        <f>SUM(J79:J90)</f>
        <v>0</v>
      </c>
      <c r="K91" s="21">
        <f>SUM(K79:K90)</f>
        <v>26225.550000000003</v>
      </c>
      <c r="L91" s="17"/>
      <c r="M91" s="22">
        <f>K91</f>
        <v>26225.550000000003</v>
      </c>
    </row>
    <row r="92" spans="1:13" s="44" customFormat="1" ht="13.5" customHeight="1" x14ac:dyDescent="0.25">
      <c r="A92" s="23"/>
      <c r="B92" s="23"/>
      <c r="C92" s="24"/>
      <c r="D92" s="24"/>
      <c r="E92" s="24"/>
      <c r="F92" s="23"/>
      <c r="G92" s="42"/>
      <c r="H92" s="42"/>
      <c r="I92" s="42"/>
      <c r="J92" s="42"/>
      <c r="K92" s="42"/>
      <c r="L92" s="24"/>
    </row>
    <row r="93" spans="1:13" s="44" customFormat="1" ht="13.5" customHeight="1" x14ac:dyDescent="0.25">
      <c r="A93" s="23"/>
      <c r="B93" s="23"/>
      <c r="C93" s="24"/>
      <c r="D93" s="24"/>
      <c r="E93" s="24"/>
      <c r="F93" s="23"/>
      <c r="G93" s="42"/>
      <c r="H93" s="42"/>
      <c r="I93" s="42"/>
      <c r="J93" s="42"/>
      <c r="K93" s="42"/>
      <c r="L93" s="24"/>
    </row>
    <row r="94" spans="1:13" s="1" customFormat="1" ht="13.5" customHeight="1" x14ac:dyDescent="0.2">
      <c r="A94" s="28"/>
      <c r="C94" s="29" t="s">
        <v>36</v>
      </c>
      <c r="D94" s="30"/>
      <c r="F94" s="29" t="s">
        <v>37</v>
      </c>
      <c r="G94" s="31"/>
      <c r="H94" s="32"/>
      <c r="I94" s="33"/>
      <c r="J94" s="33"/>
      <c r="K94" s="34" t="s">
        <v>88</v>
      </c>
      <c r="L94" s="34"/>
    </row>
    <row r="95" spans="1:13" s="1" customFormat="1" ht="13.5" customHeight="1" x14ac:dyDescent="0.2">
      <c r="A95" s="35"/>
      <c r="B95" s="36"/>
      <c r="C95" s="37" t="s">
        <v>85</v>
      </c>
      <c r="D95" s="38"/>
      <c r="F95" s="37" t="s">
        <v>85</v>
      </c>
      <c r="G95" s="31"/>
      <c r="H95" s="39"/>
      <c r="I95" s="33"/>
      <c r="J95" s="33"/>
      <c r="K95" s="40" t="s">
        <v>86</v>
      </c>
      <c r="L95" s="40"/>
    </row>
    <row r="96" spans="1:13" s="1" customFormat="1" ht="13.5" customHeight="1" x14ac:dyDescent="0.2">
      <c r="A96" s="35"/>
      <c r="B96" s="36"/>
      <c r="C96" s="37"/>
      <c r="D96" s="38"/>
      <c r="F96" s="37"/>
      <c r="G96" s="31"/>
      <c r="H96" s="39"/>
      <c r="I96" s="33"/>
      <c r="J96" s="33"/>
      <c r="K96" s="40"/>
      <c r="L96" s="40"/>
    </row>
    <row r="97" spans="1:13" s="1" customFormat="1" ht="13.5" customHeight="1" x14ac:dyDescent="0.2">
      <c r="A97" s="35"/>
      <c r="B97" s="36"/>
      <c r="C97" s="37"/>
      <c r="D97" s="38"/>
      <c r="F97" s="37"/>
      <c r="G97" s="31"/>
      <c r="H97" s="39"/>
      <c r="I97" s="33"/>
      <c r="J97" s="33"/>
      <c r="K97" s="40"/>
      <c r="L97" s="40"/>
    </row>
    <row r="98" spans="1:13" s="1" customFormat="1" ht="13.5" customHeight="1" x14ac:dyDescent="0.2">
      <c r="A98" s="35"/>
      <c r="B98" s="36"/>
      <c r="C98" s="37"/>
      <c r="D98" s="38"/>
      <c r="F98" s="37"/>
      <c r="G98" s="31"/>
      <c r="H98" s="39"/>
      <c r="I98" s="33"/>
      <c r="J98" s="33"/>
      <c r="K98" s="40"/>
      <c r="L98" s="40"/>
    </row>
    <row r="99" spans="1:13" s="1" customFormat="1" ht="13.5" customHeight="1" x14ac:dyDescent="0.2">
      <c r="A99" s="35"/>
      <c r="B99" s="36"/>
      <c r="C99" s="37"/>
      <c r="D99" s="38"/>
      <c r="F99" s="37"/>
      <c r="G99" s="31"/>
      <c r="H99" s="39"/>
      <c r="I99" s="33"/>
      <c r="J99" s="33"/>
      <c r="K99" s="40"/>
      <c r="L99" s="40"/>
    </row>
    <row r="100" spans="1:13" s="1" customFormat="1" ht="13.5" customHeight="1" x14ac:dyDescent="0.2">
      <c r="A100" s="35"/>
      <c r="B100" s="36"/>
      <c r="C100" s="37"/>
      <c r="D100" s="38"/>
      <c r="F100" s="37"/>
      <c r="G100" s="31"/>
      <c r="H100" s="39"/>
      <c r="I100" s="33"/>
      <c r="J100" s="33"/>
      <c r="K100" s="40"/>
      <c r="L100" s="40"/>
    </row>
    <row r="101" spans="1:13" ht="13.5" customHeight="1" x14ac:dyDescent="0.25">
      <c r="A101" s="5"/>
      <c r="B101" s="5"/>
      <c r="C101" s="5" t="s">
        <v>2</v>
      </c>
      <c r="D101" s="5"/>
      <c r="E101" s="5"/>
      <c r="F101" s="5"/>
      <c r="G101" s="6"/>
      <c r="H101" s="5"/>
      <c r="I101" s="41"/>
    </row>
    <row r="102" spans="1:13" ht="13.5" customHeight="1" x14ac:dyDescent="0.25">
      <c r="A102" s="5"/>
      <c r="B102" s="5"/>
      <c r="C102" s="5" t="s">
        <v>89</v>
      </c>
      <c r="D102" s="5"/>
      <c r="E102" s="5"/>
      <c r="F102" s="5" t="s">
        <v>3</v>
      </c>
      <c r="G102" s="6"/>
      <c r="H102" s="5"/>
      <c r="I102" s="6"/>
    </row>
    <row r="103" spans="1:13" ht="13.5" customHeight="1" x14ac:dyDescent="0.25">
      <c r="A103" s="5"/>
      <c r="B103" s="5"/>
      <c r="C103" s="5" t="s">
        <v>4</v>
      </c>
      <c r="D103" s="5"/>
      <c r="E103" s="5"/>
      <c r="F103" s="5"/>
      <c r="G103" s="6"/>
      <c r="H103" s="5"/>
      <c r="I103" s="6"/>
    </row>
    <row r="104" spans="1:13" ht="13.5" customHeight="1" x14ac:dyDescent="0.25">
      <c r="A104" s="8"/>
      <c r="B104" s="8"/>
      <c r="C104" s="8"/>
      <c r="D104" s="8"/>
      <c r="E104" s="8"/>
      <c r="F104" s="8" t="s">
        <v>5</v>
      </c>
      <c r="G104" s="10" t="s">
        <v>6</v>
      </c>
      <c r="H104" s="8" t="s">
        <v>7</v>
      </c>
      <c r="I104" s="10" t="s">
        <v>8</v>
      </c>
      <c r="J104" s="8" t="s">
        <v>9</v>
      </c>
      <c r="K104" s="8" t="s">
        <v>10</v>
      </c>
      <c r="L104" s="8" t="s">
        <v>11</v>
      </c>
    </row>
    <row r="105" spans="1:13" ht="13.5" customHeight="1" x14ac:dyDescent="0.25">
      <c r="A105" s="8" t="s">
        <v>12</v>
      </c>
      <c r="B105" s="8" t="s">
        <v>13</v>
      </c>
      <c r="C105" s="8" t="s">
        <v>14</v>
      </c>
      <c r="D105" s="8" t="s">
        <v>15</v>
      </c>
      <c r="E105" s="8" t="s">
        <v>16</v>
      </c>
      <c r="F105" s="8" t="s">
        <v>17</v>
      </c>
      <c r="G105" s="10" t="s">
        <v>18</v>
      </c>
      <c r="H105" s="8" t="s">
        <v>19</v>
      </c>
      <c r="I105" s="10" t="s">
        <v>20</v>
      </c>
      <c r="J105" s="8" t="s">
        <v>21</v>
      </c>
      <c r="K105" s="8" t="s">
        <v>22</v>
      </c>
      <c r="L105" s="8" t="s">
        <v>23</v>
      </c>
    </row>
    <row r="106" spans="1:13" ht="36.75" customHeight="1" x14ac:dyDescent="0.25">
      <c r="A106" s="11">
        <v>5251</v>
      </c>
      <c r="B106" s="11">
        <v>100</v>
      </c>
      <c r="C106" s="12" t="s">
        <v>24</v>
      </c>
      <c r="D106" s="12" t="s">
        <v>73</v>
      </c>
      <c r="E106" s="12" t="s">
        <v>74</v>
      </c>
      <c r="F106" s="11">
        <v>15</v>
      </c>
      <c r="G106" s="15">
        <v>140</v>
      </c>
      <c r="H106" s="15">
        <f>F106*G106</f>
        <v>2100</v>
      </c>
      <c r="I106" s="15">
        <v>0</v>
      </c>
      <c r="J106" s="15">
        <v>0</v>
      </c>
      <c r="K106" s="15">
        <f>H106+I106-J106</f>
        <v>2100</v>
      </c>
      <c r="L106" s="17"/>
    </row>
    <row r="107" spans="1:13" ht="36.75" customHeight="1" x14ac:dyDescent="0.25">
      <c r="A107" s="11">
        <v>5251</v>
      </c>
      <c r="B107" s="11">
        <v>100</v>
      </c>
      <c r="C107" s="12" t="s">
        <v>24</v>
      </c>
      <c r="D107" s="12" t="s">
        <v>75</v>
      </c>
      <c r="E107" s="12" t="s">
        <v>76</v>
      </c>
      <c r="F107" s="11">
        <v>15</v>
      </c>
      <c r="G107" s="15">
        <v>93.27</v>
      </c>
      <c r="H107" s="15">
        <f>F107*G107</f>
        <v>1399.05</v>
      </c>
      <c r="I107" s="15">
        <v>0</v>
      </c>
      <c r="J107" s="15">
        <v>0</v>
      </c>
      <c r="K107" s="15">
        <f>H107+I107-J107</f>
        <v>1399.05</v>
      </c>
      <c r="L107" s="17"/>
    </row>
    <row r="108" spans="1:13" ht="36.75" customHeight="1" x14ac:dyDescent="0.25">
      <c r="A108" s="11">
        <v>5251</v>
      </c>
      <c r="B108" s="11">
        <v>100</v>
      </c>
      <c r="C108" s="12" t="s">
        <v>24</v>
      </c>
      <c r="D108" s="12" t="s">
        <v>77</v>
      </c>
      <c r="E108" s="12" t="s">
        <v>26</v>
      </c>
      <c r="F108" s="11">
        <v>15</v>
      </c>
      <c r="G108" s="15">
        <v>337.27</v>
      </c>
      <c r="H108" s="15">
        <v>5059.09</v>
      </c>
      <c r="I108" s="15">
        <v>0</v>
      </c>
      <c r="J108" s="15">
        <v>0</v>
      </c>
      <c r="K108" s="15">
        <v>2023.6</v>
      </c>
      <c r="L108" s="17"/>
    </row>
    <row r="109" spans="1:13" ht="36.75" customHeight="1" x14ac:dyDescent="0.25">
      <c r="A109" s="11">
        <v>5251</v>
      </c>
      <c r="B109" s="11">
        <v>100</v>
      </c>
      <c r="C109" s="12" t="s">
        <v>24</v>
      </c>
      <c r="D109" s="12" t="s">
        <v>78</v>
      </c>
      <c r="E109" s="12" t="s">
        <v>26</v>
      </c>
      <c r="F109" s="11">
        <v>15</v>
      </c>
      <c r="G109" s="15">
        <v>273.13</v>
      </c>
      <c r="H109" s="15">
        <f>F109*G109</f>
        <v>4096.95</v>
      </c>
      <c r="I109" s="15">
        <v>0</v>
      </c>
      <c r="J109" s="15">
        <v>0</v>
      </c>
      <c r="K109" s="15">
        <f>H109+I109-J109</f>
        <v>4096.95</v>
      </c>
      <c r="L109" s="17"/>
    </row>
    <row r="110" spans="1:13" ht="36.75" customHeight="1" x14ac:dyDescent="0.25">
      <c r="A110" s="11">
        <v>5251</v>
      </c>
      <c r="B110" s="11">
        <v>100</v>
      </c>
      <c r="C110" s="12" t="s">
        <v>24</v>
      </c>
      <c r="D110" s="12" t="s">
        <v>87</v>
      </c>
      <c r="E110" s="12" t="s">
        <v>26</v>
      </c>
      <c r="F110" s="11">
        <v>15</v>
      </c>
      <c r="G110" s="15">
        <v>196.98</v>
      </c>
      <c r="H110" s="15">
        <v>2900</v>
      </c>
      <c r="I110" s="15">
        <v>0</v>
      </c>
      <c r="J110" s="15">
        <v>0</v>
      </c>
      <c r="K110" s="15">
        <v>2900</v>
      </c>
      <c r="L110" s="17"/>
    </row>
    <row r="111" spans="1:13" ht="13.5" customHeight="1" x14ac:dyDescent="0.25">
      <c r="A111" s="11"/>
      <c r="B111" s="11"/>
      <c r="C111" s="12"/>
      <c r="D111" s="12"/>
      <c r="E111" s="12"/>
      <c r="F111" s="11"/>
      <c r="G111" s="15"/>
      <c r="H111" s="21">
        <f>SUM(H106:H110)</f>
        <v>15555.09</v>
      </c>
      <c r="I111" s="21">
        <f>SUM(I106:I106)</f>
        <v>0</v>
      </c>
      <c r="J111" s="21">
        <f>SUM(J106:J106)</f>
        <v>0</v>
      </c>
      <c r="K111" s="21">
        <f>SUM(K106:K110)</f>
        <v>12519.599999999999</v>
      </c>
      <c r="L111" s="17"/>
      <c r="M111" s="22">
        <f>K111</f>
        <v>12519.599999999999</v>
      </c>
    </row>
    <row r="112" spans="1:13" s="44" customFormat="1" ht="13.5" customHeight="1" x14ac:dyDescent="0.25">
      <c r="A112" s="23"/>
      <c r="B112" s="23"/>
      <c r="C112" s="24"/>
      <c r="D112" s="24"/>
      <c r="E112" s="24"/>
      <c r="F112" s="23"/>
      <c r="G112" s="42"/>
      <c r="H112" s="42"/>
      <c r="I112" s="42"/>
      <c r="J112" s="42"/>
      <c r="K112" s="42"/>
      <c r="L112" s="24"/>
    </row>
    <row r="113" spans="1:12" s="44" customFormat="1" ht="13.5" customHeight="1" x14ac:dyDescent="0.25">
      <c r="A113" s="23"/>
      <c r="B113" s="23"/>
      <c r="C113" s="24"/>
      <c r="D113" s="24"/>
      <c r="E113" s="24"/>
      <c r="F113" s="23"/>
      <c r="G113" s="42"/>
      <c r="H113" s="42"/>
      <c r="I113" s="42"/>
      <c r="J113" s="42"/>
      <c r="K113" s="42"/>
      <c r="L113" s="24"/>
    </row>
    <row r="114" spans="1:12" s="1" customFormat="1" ht="13.5" customHeight="1" x14ac:dyDescent="0.2">
      <c r="A114" s="28"/>
      <c r="C114" s="29" t="s">
        <v>36</v>
      </c>
      <c r="D114" s="30"/>
      <c r="F114" s="29" t="s">
        <v>37</v>
      </c>
      <c r="G114" s="31"/>
      <c r="H114" s="32"/>
      <c r="I114" s="33"/>
      <c r="J114" s="33"/>
      <c r="K114" s="34" t="s">
        <v>88</v>
      </c>
      <c r="L114" s="34"/>
    </row>
    <row r="115" spans="1:12" s="1" customFormat="1" ht="13.5" customHeight="1" x14ac:dyDescent="0.2">
      <c r="A115" s="35"/>
      <c r="B115" s="36"/>
      <c r="C115" s="37" t="s">
        <v>85</v>
      </c>
      <c r="D115" s="38"/>
      <c r="F115" s="37" t="s">
        <v>85</v>
      </c>
      <c r="G115" s="31"/>
      <c r="H115" s="39"/>
      <c r="I115" s="33"/>
      <c r="J115" s="33"/>
      <c r="K115" s="40" t="s">
        <v>86</v>
      </c>
      <c r="L115" s="40"/>
    </row>
    <row r="116" spans="1:12" s="1" customFormat="1" ht="13.5" customHeight="1" x14ac:dyDescent="0.2">
      <c r="A116" s="35"/>
      <c r="B116" s="36"/>
      <c r="C116" s="37"/>
      <c r="D116" s="38"/>
      <c r="F116" s="37"/>
      <c r="G116" s="31"/>
      <c r="H116" s="39"/>
      <c r="I116" s="33"/>
      <c r="J116" s="33"/>
      <c r="K116" s="40"/>
      <c r="L116" s="40"/>
    </row>
    <row r="117" spans="1:12" s="1" customFormat="1" ht="13.5" customHeight="1" x14ac:dyDescent="0.2">
      <c r="A117" s="35"/>
      <c r="B117" s="36"/>
      <c r="C117" s="37"/>
      <c r="D117" s="38"/>
      <c r="F117" s="37"/>
      <c r="G117" s="31"/>
      <c r="H117" s="39"/>
      <c r="I117" s="33"/>
      <c r="J117" s="33"/>
      <c r="K117" s="40"/>
      <c r="L117" s="40"/>
    </row>
    <row r="118" spans="1:12" s="1" customFormat="1" ht="13.5" customHeight="1" x14ac:dyDescent="0.2">
      <c r="A118" s="35"/>
      <c r="B118" s="36"/>
      <c r="C118" s="37"/>
      <c r="D118" s="38"/>
      <c r="F118" s="37"/>
      <c r="G118" s="31"/>
      <c r="H118" s="39"/>
      <c r="I118" s="33"/>
      <c r="J118" s="33"/>
      <c r="K118" s="40"/>
      <c r="L118" s="40"/>
    </row>
    <row r="119" spans="1:12" s="1" customFormat="1" ht="13.5" customHeight="1" x14ac:dyDescent="0.2">
      <c r="A119" s="35"/>
      <c r="B119" s="36"/>
      <c r="C119" s="37"/>
      <c r="D119" s="38"/>
      <c r="F119" s="37"/>
      <c r="G119" s="31"/>
      <c r="H119" s="39"/>
      <c r="I119" s="33"/>
      <c r="J119" s="33"/>
      <c r="K119" s="40"/>
      <c r="L119" s="40"/>
    </row>
    <row r="120" spans="1:12" s="1" customFormat="1" ht="13.5" customHeight="1" x14ac:dyDescent="0.2">
      <c r="A120" s="35"/>
      <c r="B120" s="36"/>
      <c r="C120" s="37"/>
      <c r="D120" s="38"/>
      <c r="F120" s="37"/>
      <c r="G120" s="31"/>
      <c r="H120" s="39"/>
      <c r="I120" s="33"/>
      <c r="J120" s="33"/>
      <c r="K120" s="40"/>
      <c r="L120" s="40"/>
    </row>
    <row r="121" spans="1:12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2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2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2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2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2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2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2" ht="13.5" customHeight="1" x14ac:dyDescent="0.25">
      <c r="A128" s="24"/>
      <c r="B128" s="24"/>
      <c r="H128" s="26"/>
      <c r="I128" s="26"/>
      <c r="J128" s="24"/>
      <c r="K128" s="24"/>
      <c r="L128" s="24"/>
    </row>
    <row r="129" spans="3:17" ht="13.5" customHeight="1" x14ac:dyDescent="0.25">
      <c r="E129" s="2" t="s">
        <v>1</v>
      </c>
      <c r="M129" s="45"/>
      <c r="N129" s="46"/>
      <c r="O129" s="44"/>
      <c r="P129" s="44"/>
      <c r="Q129" s="47"/>
    </row>
    <row r="130" spans="3:17" ht="13.5" customHeight="1" x14ac:dyDescent="0.25">
      <c r="D130" s="1" t="s">
        <v>79</v>
      </c>
      <c r="H130" s="8" t="s">
        <v>7</v>
      </c>
      <c r="I130" s="10" t="s">
        <v>8</v>
      </c>
      <c r="J130" s="8" t="s">
        <v>9</v>
      </c>
      <c r="K130" s="8" t="s">
        <v>10</v>
      </c>
      <c r="M130" s="48"/>
      <c r="N130" s="46">
        <v>3641.7</v>
      </c>
      <c r="O130" s="49" t="s">
        <v>80</v>
      </c>
      <c r="P130" s="44"/>
      <c r="Q130" s="47"/>
    </row>
    <row r="131" spans="3:17" ht="13.5" customHeight="1" x14ac:dyDescent="0.25">
      <c r="H131" s="8" t="s">
        <v>19</v>
      </c>
      <c r="I131" s="10" t="s">
        <v>20</v>
      </c>
      <c r="J131" s="8" t="s">
        <v>21</v>
      </c>
      <c r="K131" s="8" t="s">
        <v>22</v>
      </c>
      <c r="M131" s="48"/>
      <c r="N131" s="50">
        <v>0</v>
      </c>
      <c r="O131" s="49" t="s">
        <v>81</v>
      </c>
      <c r="P131" s="44"/>
      <c r="Q131" s="47"/>
    </row>
    <row r="132" spans="3:17" ht="13.5" customHeight="1" x14ac:dyDescent="0.25">
      <c r="D132" s="1" t="s">
        <v>79</v>
      </c>
      <c r="M132" s="48"/>
      <c r="N132" s="51">
        <f>N130+N131</f>
        <v>3641.7</v>
      </c>
      <c r="O132" s="52" t="s">
        <v>82</v>
      </c>
      <c r="P132" s="44"/>
      <c r="Q132" s="47"/>
    </row>
    <row r="133" spans="3:17" ht="13.5" customHeight="1" x14ac:dyDescent="0.25">
      <c r="F133" s="53"/>
      <c r="G133" s="53"/>
      <c r="H133" s="53"/>
      <c r="I133" s="53">
        <f>SUM(I7:I68)/2</f>
        <v>0</v>
      </c>
      <c r="J133" s="53">
        <f>SUM(J7:J68)/2</f>
        <v>0</v>
      </c>
      <c r="K133" s="53">
        <f>SUM(K1:K127)/2</f>
        <v>111925.5</v>
      </c>
      <c r="M133" s="48"/>
      <c r="N133" s="3"/>
      <c r="O133" s="49"/>
      <c r="P133" s="44"/>
      <c r="Q133" s="47"/>
    </row>
    <row r="134" spans="3:17" ht="13.5" customHeight="1" x14ac:dyDescent="0.25">
      <c r="D134" s="1" t="s">
        <v>1</v>
      </c>
      <c r="N134" s="54"/>
      <c r="O134" s="55"/>
      <c r="P134" s="44"/>
      <c r="Q134" s="47"/>
    </row>
    <row r="135" spans="3:17" ht="13.5" customHeight="1" x14ac:dyDescent="0.25">
      <c r="C135" s="5"/>
      <c r="N135" s="56"/>
      <c r="O135" s="49"/>
      <c r="P135" s="44"/>
      <c r="Q135" s="47"/>
    </row>
    <row r="136" spans="3:17" ht="13.5" customHeight="1" x14ac:dyDescent="0.25">
      <c r="N136" s="57">
        <v>106629.92</v>
      </c>
      <c r="O136" s="58" t="s">
        <v>83</v>
      </c>
      <c r="P136" s="59"/>
      <c r="Q136" s="60"/>
    </row>
    <row r="137" spans="3:17" ht="13.5" customHeight="1" x14ac:dyDescent="0.25">
      <c r="K137" s="61"/>
      <c r="N137" s="62"/>
      <c r="O137" s="59"/>
    </row>
    <row r="138" spans="3:17" ht="13.5" customHeight="1" x14ac:dyDescent="0.25">
      <c r="D138" s="1" t="s">
        <v>0</v>
      </c>
      <c r="K138" s="61"/>
      <c r="N138" s="63"/>
      <c r="O138" s="49"/>
      <c r="Q138" s="2" t="s">
        <v>1</v>
      </c>
    </row>
    <row r="139" spans="3:17" ht="13.5" customHeight="1" x14ac:dyDescent="0.25">
      <c r="L139" s="64"/>
      <c r="N139" s="65"/>
      <c r="O139" s="49"/>
    </row>
    <row r="140" spans="3:17" ht="13.5" customHeight="1" thickBot="1" x14ac:dyDescent="0.3">
      <c r="L140" s="48"/>
      <c r="N140" s="66"/>
      <c r="O140" s="49"/>
    </row>
    <row r="141" spans="3:17" ht="13.5" customHeight="1" x14ac:dyDescent="0.25">
      <c r="N141" s="67">
        <f>N132+N136</f>
        <v>110271.62</v>
      </c>
      <c r="O141" s="52" t="s">
        <v>84</v>
      </c>
    </row>
    <row r="142" spans="3:17" ht="13.5" customHeight="1" x14ac:dyDescent="0.25"/>
    <row r="143" spans="3:17" ht="13.5" customHeight="1" thickBot="1" x14ac:dyDescent="0.3">
      <c r="O143" s="68"/>
    </row>
    <row r="144" spans="3:17" ht="13.5" customHeight="1" x14ac:dyDescent="0.25">
      <c r="C144" s="2" t="s">
        <v>0</v>
      </c>
      <c r="M144" s="69">
        <f>SUM(M1:M143)</f>
        <v>111925.5</v>
      </c>
      <c r="N144" s="68"/>
    </row>
    <row r="145" spans="12:13" ht="13.5" customHeight="1" thickBot="1" x14ac:dyDescent="0.3">
      <c r="L145" s="64"/>
      <c r="M145" s="70"/>
    </row>
    <row r="146" spans="12:13" ht="13.5" customHeight="1" x14ac:dyDescent="0.25"/>
    <row r="147" spans="12:13" ht="13.5" customHeight="1" x14ac:dyDescent="0.25">
      <c r="M147" s="48">
        <f>M144-K133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4" max="16383" man="1"/>
    <brk id="47" max="16383" man="1"/>
    <brk id="72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2019-08-29T14:56:00Z</cp:lastPrinted>
  <dcterms:created xsi:type="dcterms:W3CDTF">2019-01-15T20:06:18Z</dcterms:created>
  <dcterms:modified xsi:type="dcterms:W3CDTF">2019-09-17T15:27:06Z</dcterms:modified>
</cp:coreProperties>
</file>