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15" windowWidth="14115" windowHeight="6855" firstSheet="9" activeTab="9"/>
  </bookViews>
  <sheets>
    <sheet name="DESGLO X NOV-2015" sheetId="4" r:id="rId1"/>
    <sheet name="DESCLOX ABRIL-2016" sheetId="13" r:id="rId2"/>
    <sheet name="DESCLOX-ABRIL-2016" sheetId="14" r:id="rId3"/>
    <sheet name="DESCLOX-MAYO-2016" sheetId="15" r:id="rId4"/>
    <sheet name="DESCLOXMAYO-2016" sheetId="16" r:id="rId5"/>
    <sheet name="DESCLOX JUNIO 2016" sheetId="17" r:id="rId6"/>
    <sheet name="DESCLOX-JUNIO 2016" sheetId="18" r:id="rId7"/>
    <sheet name="DESCLOX JULIO 2016" sheetId="19" r:id="rId8"/>
    <sheet name="DESCLOX X JULIO 2016" sheetId="20" r:id="rId9"/>
    <sheet name="DESCLOX AGOSTO 2016" sheetId="22" r:id="rId10"/>
    <sheet name="DESCLOX X AGOSTO 20146" sheetId="23" r:id="rId11"/>
    <sheet name="Hoja1" sheetId="21" r:id="rId12"/>
  </sheets>
  <externalReferences>
    <externalReference r:id="rId13"/>
  </externalReferences>
  <definedNames>
    <definedName name="_xlnm.Print_Area" localSheetId="5">'DESCLOX JUNIO 2016'!$A$2:$N$44</definedName>
    <definedName name="_xlnm.Print_Area" localSheetId="2">'DESCLOX-ABRIL-2016'!$A$2:$N$46</definedName>
    <definedName name="_xlnm.Print_Area" localSheetId="0">'DESGLO X NOV-2015'!$A$1:$H$355</definedName>
  </definedNames>
  <calcPr calcId="144525"/>
</workbook>
</file>

<file path=xl/calcChain.xml><?xml version="1.0" encoding="utf-8"?>
<calcChain xmlns="http://schemas.openxmlformats.org/spreadsheetml/2006/main">
  <c r="G478" i="22" l="1"/>
  <c r="D293" i="22"/>
  <c r="J466" i="22"/>
  <c r="C59" i="23" l="1"/>
  <c r="C47" i="23"/>
  <c r="D47" i="23"/>
  <c r="E47" i="23"/>
  <c r="F47" i="23"/>
  <c r="L58" i="23"/>
  <c r="J58" i="23"/>
  <c r="I57" i="23"/>
  <c r="F342" i="22"/>
  <c r="F341" i="22"/>
  <c r="F273" i="22"/>
  <c r="F274" i="22" s="1"/>
  <c r="F275" i="22" s="1"/>
  <c r="F276" i="22" s="1"/>
  <c r="F277" i="22" s="1"/>
  <c r="F278" i="22" s="1"/>
  <c r="F279" i="22" s="1"/>
  <c r="F280" i="22" s="1"/>
  <c r="F281" i="22" s="1"/>
  <c r="F282" i="22" s="1"/>
  <c r="F283" i="22" s="1"/>
  <c r="F284" i="22" s="1"/>
  <c r="F285" i="22" s="1"/>
  <c r="F286" i="22" s="1"/>
  <c r="F287" i="22" s="1"/>
  <c r="F288" i="22" s="1"/>
  <c r="F289" i="22" s="1"/>
  <c r="F290" i="22" s="1"/>
  <c r="E258" i="22"/>
  <c r="F254" i="22"/>
  <c r="D143" i="22"/>
  <c r="D303" i="22" l="1"/>
  <c r="F300" i="22"/>
  <c r="F301" i="22" s="1"/>
  <c r="F302" i="22" s="1"/>
  <c r="F204" i="22"/>
  <c r="F205" i="22" s="1"/>
  <c r="F206" i="22" s="1"/>
  <c r="F207" i="22" s="1"/>
  <c r="F208" i="22" s="1"/>
  <c r="F209" i="22" s="1"/>
  <c r="F210" i="22" s="1"/>
  <c r="D212" i="22"/>
  <c r="F220" i="22"/>
  <c r="F221" i="22" s="1"/>
  <c r="F222" i="22" s="1"/>
  <c r="F223" i="22" s="1"/>
  <c r="F191" i="22"/>
  <c r="F192" i="22" s="1"/>
  <c r="F193" i="22" s="1"/>
  <c r="F291" i="22" l="1"/>
  <c r="F150" i="22"/>
  <c r="F151" i="22" s="1"/>
  <c r="F152" i="22" s="1"/>
  <c r="F153" i="22" s="1"/>
  <c r="F154" i="22" s="1"/>
  <c r="F155" i="22" s="1"/>
  <c r="F156" i="22" s="1"/>
  <c r="F157" i="22" s="1"/>
  <c r="F158" i="22" s="1"/>
  <c r="F159" i="22" s="1"/>
  <c r="F160" i="22" s="1"/>
  <c r="F161" i="22" s="1"/>
  <c r="F162" i="22" s="1"/>
  <c r="F163" i="22" s="1"/>
  <c r="F164" i="22" s="1"/>
  <c r="F165" i="22" s="1"/>
  <c r="F166" i="22" s="1"/>
  <c r="F167" i="22" s="1"/>
  <c r="F168" i="22" s="1"/>
  <c r="F169" i="22" s="1"/>
  <c r="F170" i="22" s="1"/>
  <c r="F171" i="22" s="1"/>
  <c r="F172" i="22" s="1"/>
  <c r="F173" i="22" s="1"/>
  <c r="F6" i="22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F61" i="22" s="1"/>
  <c r="F62" i="22" s="1"/>
  <c r="F63" i="22" s="1"/>
  <c r="F64" i="22" s="1"/>
  <c r="F65" i="22" s="1"/>
  <c r="F66" i="22" s="1"/>
  <c r="F67" i="22" s="1"/>
  <c r="F68" i="22" s="1"/>
  <c r="F69" i="22" s="1"/>
  <c r="F70" i="22" s="1"/>
  <c r="F71" i="22" s="1"/>
  <c r="F72" i="22" s="1"/>
  <c r="F73" i="22" s="1"/>
  <c r="F74" i="22" s="1"/>
  <c r="F75" i="22" s="1"/>
  <c r="F76" i="22" s="1"/>
  <c r="F77" i="22" s="1"/>
  <c r="F78" i="22" s="1"/>
  <c r="F79" i="22" s="1"/>
  <c r="F80" i="22" s="1"/>
  <c r="F81" i="22" s="1"/>
  <c r="F82" i="22" s="1"/>
  <c r="F83" i="22" s="1"/>
  <c r="F84" i="22" s="1"/>
  <c r="F85" i="22" s="1"/>
  <c r="F86" i="22" s="1"/>
  <c r="F87" i="22" s="1"/>
  <c r="F88" i="22" s="1"/>
  <c r="F89" i="22" s="1"/>
  <c r="F90" i="22" s="1"/>
  <c r="F91" i="22" s="1"/>
  <c r="F92" i="22" s="1"/>
  <c r="F93" i="22" s="1"/>
  <c r="F94" i="22" s="1"/>
  <c r="F95" i="22" s="1"/>
  <c r="F96" i="22" s="1"/>
  <c r="F97" i="22" s="1"/>
  <c r="F98" i="22" s="1"/>
  <c r="F99" i="22" s="1"/>
  <c r="F100" i="22" s="1"/>
  <c r="F101" i="22" s="1"/>
  <c r="F102" i="22" s="1"/>
  <c r="F103" i="22" s="1"/>
  <c r="F104" i="22" s="1"/>
  <c r="F105" i="22" s="1"/>
  <c r="F106" i="22" s="1"/>
  <c r="F107" i="22" s="1"/>
  <c r="F108" i="22" s="1"/>
  <c r="F109" i="22" s="1"/>
  <c r="F110" i="22" s="1"/>
  <c r="F111" i="22" s="1"/>
  <c r="F112" i="22" s="1"/>
  <c r="F113" i="22" s="1"/>
  <c r="F114" i="22" s="1"/>
  <c r="F115" i="22" s="1"/>
  <c r="F116" i="22" s="1"/>
  <c r="F117" i="22" s="1"/>
  <c r="F118" i="22" s="1"/>
  <c r="F119" i="22" s="1"/>
  <c r="F120" i="22" s="1"/>
  <c r="F121" i="22" s="1"/>
  <c r="F122" i="22" s="1"/>
  <c r="F123" i="22" s="1"/>
  <c r="F124" i="22" s="1"/>
  <c r="F125" i="22" s="1"/>
  <c r="F126" i="22" s="1"/>
  <c r="F127" i="22" s="1"/>
  <c r="F128" i="22" s="1"/>
  <c r="F129" i="22" s="1"/>
  <c r="F130" i="22" s="1"/>
  <c r="F131" i="22" s="1"/>
  <c r="F132" i="22" s="1"/>
  <c r="F133" i="22" s="1"/>
  <c r="F134" i="22" s="1"/>
  <c r="F135" i="22" s="1"/>
  <c r="F136" i="22" s="1"/>
  <c r="F137" i="22" s="1"/>
  <c r="F138" i="22" s="1"/>
  <c r="F139" i="22" s="1"/>
  <c r="F140" i="22" s="1"/>
  <c r="F141" i="22" s="1"/>
  <c r="G507" i="22"/>
  <c r="G508" i="22" s="1"/>
  <c r="G509" i="22" s="1"/>
  <c r="G499" i="22"/>
  <c r="G500" i="22" s="1"/>
  <c r="G501" i="22" s="1"/>
  <c r="G488" i="22"/>
  <c r="G489" i="22" s="1"/>
  <c r="G490" i="22" s="1"/>
  <c r="G477" i="22"/>
  <c r="G471" i="22"/>
  <c r="G472" i="22" s="1"/>
  <c r="G473" i="22" s="1"/>
  <c r="G464" i="22"/>
  <c r="G465" i="22" s="1"/>
  <c r="G466" i="22" s="1"/>
  <c r="G467" i="22" s="1"/>
  <c r="G457" i="22"/>
  <c r="G458" i="22" s="1"/>
  <c r="G459" i="22" s="1"/>
  <c r="G460" i="22" s="1"/>
  <c r="G452" i="22"/>
  <c r="G453" i="22" s="1"/>
  <c r="G446" i="22"/>
  <c r="G447" i="22" s="1"/>
  <c r="G448" i="22" s="1"/>
  <c r="G439" i="22"/>
  <c r="G440" i="22" s="1"/>
  <c r="G441" i="22" s="1"/>
  <c r="G442" i="22" s="1"/>
  <c r="G433" i="22"/>
  <c r="G434" i="22" s="1"/>
  <c r="G435" i="22" s="1"/>
  <c r="G426" i="22"/>
  <c r="G427" i="22" s="1"/>
  <c r="G428" i="22" s="1"/>
  <c r="G429" i="22" s="1"/>
  <c r="D418" i="22"/>
  <c r="F415" i="22"/>
  <c r="F416" i="22" s="1"/>
  <c r="F405" i="22"/>
  <c r="F406" i="22" s="1"/>
  <c r="F407" i="22" s="1"/>
  <c r="F374" i="22"/>
  <c r="F363" i="22"/>
  <c r="E345" i="22"/>
  <c r="F343" i="22"/>
  <c r="D334" i="22"/>
  <c r="F321" i="22"/>
  <c r="F322" i="22" s="1"/>
  <c r="F323" i="22" s="1"/>
  <c r="F324" i="22" s="1"/>
  <c r="F325" i="22" s="1"/>
  <c r="F326" i="22" s="1"/>
  <c r="F327" i="22" s="1"/>
  <c r="F328" i="22" s="1"/>
  <c r="F329" i="22" s="1"/>
  <c r="F330" i="22" s="1"/>
  <c r="F331" i="22" s="1"/>
  <c r="F332" i="22" s="1"/>
  <c r="E314" i="22"/>
  <c r="F311" i="22"/>
  <c r="F312" i="22" s="1"/>
  <c r="F255" i="22"/>
  <c r="E239" i="22"/>
  <c r="F232" i="22"/>
  <c r="F233" i="22" s="1"/>
  <c r="F234" i="22" s="1"/>
  <c r="F235" i="22" s="1"/>
  <c r="F236" i="22" s="1"/>
  <c r="D225" i="22"/>
  <c r="D196" i="22"/>
  <c r="N50" i="23"/>
  <c r="J50" i="23"/>
  <c r="N45" i="23"/>
  <c r="M45" i="23"/>
  <c r="L45" i="23"/>
  <c r="K45" i="23"/>
  <c r="J45" i="23"/>
  <c r="I45" i="23"/>
  <c r="H45" i="23"/>
  <c r="G45" i="23"/>
  <c r="K124" i="19" l="1"/>
  <c r="L317" i="19" l="1"/>
  <c r="G457" i="19"/>
  <c r="G458" i="19" s="1"/>
  <c r="G459" i="19" s="1"/>
  <c r="F354" i="19"/>
  <c r="F343" i="19"/>
  <c r="F344" i="19" s="1"/>
  <c r="B58" i="20" l="1"/>
  <c r="F47" i="20"/>
  <c r="D58" i="20"/>
  <c r="G480" i="19"/>
  <c r="G481" i="19" s="1"/>
  <c r="G482" i="19" s="1"/>
  <c r="J482" i="19"/>
  <c r="F385" i="19"/>
  <c r="F386" i="19" s="1"/>
  <c r="F387" i="19" s="1"/>
  <c r="L431" i="19"/>
  <c r="L427" i="19"/>
  <c r="J426" i="19"/>
  <c r="E220" i="19"/>
  <c r="H61" i="20" l="1"/>
  <c r="H59" i="20"/>
  <c r="L57" i="20"/>
  <c r="N45" i="20"/>
  <c r="M45" i="20"/>
  <c r="L45" i="20"/>
  <c r="K45" i="20"/>
  <c r="C58" i="20"/>
  <c r="E47" i="20"/>
  <c r="I58" i="20"/>
  <c r="J45" i="20"/>
  <c r="I45" i="20"/>
  <c r="H45" i="20"/>
  <c r="G45" i="20"/>
  <c r="J162" i="19"/>
  <c r="D398" i="19"/>
  <c r="F395" i="19"/>
  <c r="F396" i="19" s="1"/>
  <c r="D314" i="19"/>
  <c r="F291" i="19"/>
  <c r="D273" i="19"/>
  <c r="F280" i="19"/>
  <c r="F253" i="19"/>
  <c r="F254" i="19" s="1"/>
  <c r="F255" i="19" s="1"/>
  <c r="F256" i="19" s="1"/>
  <c r="F257" i="19" s="1"/>
  <c r="F258" i="19" s="1"/>
  <c r="F259" i="19" s="1"/>
  <c r="F260" i="19" s="1"/>
  <c r="F261" i="19" s="1"/>
  <c r="F262" i="19" s="1"/>
  <c r="F263" i="19" s="1"/>
  <c r="F264" i="19" s="1"/>
  <c r="F265" i="19" s="1"/>
  <c r="F266" i="19" s="1"/>
  <c r="F267" i="19" s="1"/>
  <c r="F268" i="19" s="1"/>
  <c r="F269" i="19" s="1"/>
  <c r="F270" i="19" s="1"/>
  <c r="E238" i="19"/>
  <c r="F235" i="19"/>
  <c r="D204" i="19"/>
  <c r="F199" i="19"/>
  <c r="F188" i="19"/>
  <c r="D180" i="19"/>
  <c r="F175" i="19"/>
  <c r="F176" i="19" s="1"/>
  <c r="F177" i="19" s="1"/>
  <c r="F131" i="19"/>
  <c r="F132" i="19" s="1"/>
  <c r="F133" i="19" s="1"/>
  <c r="F134" i="19" s="1"/>
  <c r="F135" i="19" s="1"/>
  <c r="F136" i="19" s="1"/>
  <c r="F137" i="19" s="1"/>
  <c r="F138" i="19" s="1"/>
  <c r="F139" i="19" s="1"/>
  <c r="F140" i="19" s="1"/>
  <c r="F141" i="19" s="1"/>
  <c r="F142" i="19" s="1"/>
  <c r="F143" i="19" s="1"/>
  <c r="F144" i="19" s="1"/>
  <c r="F145" i="19" s="1"/>
  <c r="F146" i="19" s="1"/>
  <c r="F147" i="19" s="1"/>
  <c r="F148" i="19" s="1"/>
  <c r="F149" i="19" s="1"/>
  <c r="F150" i="19" s="1"/>
  <c r="F151" i="19" s="1"/>
  <c r="F152" i="19" s="1"/>
  <c r="F153" i="19" s="1"/>
  <c r="F154" i="19" s="1"/>
  <c r="F155" i="19" s="1"/>
  <c r="F156" i="19" s="1"/>
  <c r="F157" i="19" s="1"/>
  <c r="F158" i="19" s="1"/>
  <c r="F271" i="19" l="1"/>
  <c r="N50" i="20"/>
  <c r="J50" i="20"/>
  <c r="D47" i="20"/>
  <c r="C47" i="20"/>
  <c r="G488" i="19"/>
  <c r="G469" i="19"/>
  <c r="G470" i="19" s="1"/>
  <c r="G471" i="19" s="1"/>
  <c r="G451" i="19"/>
  <c r="G452" i="19" s="1"/>
  <c r="G453" i="19" s="1"/>
  <c r="G444" i="19"/>
  <c r="G445" i="19" s="1"/>
  <c r="G446" i="19" s="1"/>
  <c r="G447" i="19" s="1"/>
  <c r="G437" i="19"/>
  <c r="G438" i="19" s="1"/>
  <c r="G439" i="19" s="1"/>
  <c r="G440" i="19" s="1"/>
  <c r="G432" i="19"/>
  <c r="G433" i="19" s="1"/>
  <c r="G426" i="19"/>
  <c r="G427" i="19" s="1"/>
  <c r="G428" i="19" s="1"/>
  <c r="G419" i="19"/>
  <c r="G420" i="19" s="1"/>
  <c r="G421" i="19" s="1"/>
  <c r="G422" i="19" s="1"/>
  <c r="G413" i="19"/>
  <c r="G414" i="19" s="1"/>
  <c r="G415" i="19" s="1"/>
  <c r="G406" i="19"/>
  <c r="G407" i="19" s="1"/>
  <c r="G408" i="19" s="1"/>
  <c r="G409" i="19" s="1"/>
  <c r="E325" i="19"/>
  <c r="F321" i="19"/>
  <c r="F322" i="19" s="1"/>
  <c r="F323" i="19" s="1"/>
  <c r="F301" i="19"/>
  <c r="F302" i="19" s="1"/>
  <c r="F303" i="19" s="1"/>
  <c r="F304" i="19" s="1"/>
  <c r="F305" i="19" s="1"/>
  <c r="F306" i="19" s="1"/>
  <c r="F307" i="19" s="1"/>
  <c r="F308" i="19" s="1"/>
  <c r="E294" i="19"/>
  <c r="F292" i="19"/>
  <c r="F281" i="19"/>
  <c r="F236" i="19"/>
  <c r="F211" i="19"/>
  <c r="F212" i="19" s="1"/>
  <c r="F213" i="19" s="1"/>
  <c r="F214" i="19" s="1"/>
  <c r="F215" i="19" s="1"/>
  <c r="F216" i="19" s="1"/>
  <c r="F217" i="19" s="1"/>
  <c r="F200" i="19"/>
  <c r="F201" i="19" s="1"/>
  <c r="D191" i="19"/>
  <c r="F6" i="19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F95" i="19" s="1"/>
  <c r="F96" i="19" s="1"/>
  <c r="F97" i="19" s="1"/>
  <c r="F98" i="19" s="1"/>
  <c r="F99" i="19" s="1"/>
  <c r="F100" i="19" s="1"/>
  <c r="F101" i="19" s="1"/>
  <c r="F102" i="19" s="1"/>
  <c r="F103" i="19" s="1"/>
  <c r="F104" i="19" s="1"/>
  <c r="F105" i="19" s="1"/>
  <c r="F106" i="19" s="1"/>
  <c r="F107" i="19" s="1"/>
  <c r="F108" i="19" s="1"/>
  <c r="F109" i="19" s="1"/>
  <c r="F110" i="19" s="1"/>
  <c r="F111" i="19" s="1"/>
  <c r="F112" i="19" s="1"/>
  <c r="F113" i="19" s="1"/>
  <c r="F114" i="19" s="1"/>
  <c r="F115" i="19" s="1"/>
  <c r="F116" i="19" s="1"/>
  <c r="F117" i="19" s="1"/>
  <c r="F118" i="19" s="1"/>
  <c r="F119" i="19" s="1"/>
  <c r="F120" i="19" s="1"/>
  <c r="F121" i="19" s="1"/>
  <c r="G489" i="19" l="1"/>
  <c r="G490" i="19" s="1"/>
  <c r="F309" i="19"/>
  <c r="F310" i="19" s="1"/>
  <c r="F311" i="19" s="1"/>
  <c r="F312" i="19" s="1"/>
  <c r="K21" i="18"/>
  <c r="G382" i="18" l="1"/>
  <c r="G383" i="18" s="1"/>
  <c r="J380" i="18"/>
  <c r="J371" i="18"/>
  <c r="K367" i="18"/>
  <c r="F201" i="18" l="1"/>
  <c r="F202" i="18" s="1"/>
  <c r="F203" i="18" s="1"/>
  <c r="F204" i="18" s="1"/>
  <c r="B52" i="17"/>
  <c r="J51" i="17"/>
  <c r="J54" i="17" s="1"/>
  <c r="G51" i="17"/>
  <c r="M38" i="17"/>
  <c r="L38" i="17"/>
  <c r="K38" i="17"/>
  <c r="J38" i="17"/>
  <c r="I38" i="17"/>
  <c r="H38" i="17"/>
  <c r="G38" i="17"/>
  <c r="N50" i="17"/>
  <c r="L51" i="17"/>
  <c r="F40" i="17"/>
  <c r="E40" i="17"/>
  <c r="D40" i="17"/>
  <c r="C40" i="17"/>
  <c r="F350" i="18"/>
  <c r="F351" i="18" s="1"/>
  <c r="F338" i="18" l="1"/>
  <c r="F339" i="18" s="1"/>
  <c r="F340" i="18" s="1"/>
  <c r="F298" i="18"/>
  <c r="F308" i="18"/>
  <c r="F282" i="18"/>
  <c r="F283" i="18" s="1"/>
  <c r="F284" i="18" s="1"/>
  <c r="F285" i="18" s="1"/>
  <c r="F286" i="18" s="1"/>
  <c r="F287" i="18" s="1"/>
  <c r="F288" i="18" s="1"/>
  <c r="F289" i="18" s="1"/>
  <c r="F263" i="18"/>
  <c r="F264" i="18" s="1"/>
  <c r="F265" i="18" s="1"/>
  <c r="E248" i="18"/>
  <c r="F239" i="18"/>
  <c r="F240" i="18" s="1"/>
  <c r="F241" i="18" s="1"/>
  <c r="F242" i="18" s="1"/>
  <c r="F243" i="18" s="1"/>
  <c r="F244" i="18" s="1"/>
  <c r="F245" i="18" s="1"/>
  <c r="F229" i="18"/>
  <c r="F230" i="18" s="1"/>
  <c r="F214" i="18"/>
  <c r="F215" i="18" s="1"/>
  <c r="F216" i="18" s="1"/>
  <c r="F217" i="18" s="1"/>
  <c r="F218" i="18" s="1"/>
  <c r="F219" i="18" s="1"/>
  <c r="F156" i="18" l="1"/>
  <c r="F157" i="18" s="1"/>
  <c r="F158" i="18" s="1"/>
  <c r="F159" i="18" s="1"/>
  <c r="F160" i="18" s="1"/>
  <c r="F161" i="18" s="1"/>
  <c r="F162" i="18" s="1"/>
  <c r="F163" i="18" s="1"/>
  <c r="F164" i="18" s="1"/>
  <c r="F165" i="18" s="1"/>
  <c r="F166" i="18" s="1"/>
  <c r="F167" i="18" s="1"/>
  <c r="F168" i="18" s="1"/>
  <c r="F169" i="18" s="1"/>
  <c r="F170" i="18" s="1"/>
  <c r="F171" i="18" s="1"/>
  <c r="F172" i="18" s="1"/>
  <c r="F173" i="18" s="1"/>
  <c r="F174" i="18" s="1"/>
  <c r="F175" i="18" s="1"/>
  <c r="F176" i="18" s="1"/>
  <c r="F177" i="18" l="1"/>
  <c r="F178" i="18" s="1"/>
  <c r="F179" i="18" s="1"/>
  <c r="F180" i="18" s="1"/>
  <c r="F181" i="18" s="1"/>
  <c r="F182" i="18" s="1"/>
  <c r="G426" i="18"/>
  <c r="G427" i="18" s="1"/>
  <c r="G428" i="18" s="1"/>
  <c r="G429" i="18" s="1"/>
  <c r="G419" i="18"/>
  <c r="G420" i="18" s="1"/>
  <c r="G421" i="18" s="1"/>
  <c r="G407" i="18"/>
  <c r="G408" i="18" s="1"/>
  <c r="G409" i="18" s="1"/>
  <c r="G400" i="18"/>
  <c r="G401" i="18" s="1"/>
  <c r="G402" i="18" s="1"/>
  <c r="G403" i="18" s="1"/>
  <c r="G393" i="18"/>
  <c r="G394" i="18" s="1"/>
  <c r="G395" i="18" s="1"/>
  <c r="G396" i="18" s="1"/>
  <c r="G388" i="18"/>
  <c r="G389" i="18" s="1"/>
  <c r="G384" i="18"/>
  <c r="G375" i="18"/>
  <c r="G376" i="18" s="1"/>
  <c r="G377" i="18" s="1"/>
  <c r="G378" i="18" s="1"/>
  <c r="G369" i="18"/>
  <c r="G370" i="18" s="1"/>
  <c r="G371" i="18" s="1"/>
  <c r="G362" i="18"/>
  <c r="G363" i="18" s="1"/>
  <c r="G364" i="18" s="1"/>
  <c r="G365" i="18" s="1"/>
  <c r="F352" i="18"/>
  <c r="E342" i="18"/>
  <c r="D331" i="18"/>
  <c r="F318" i="18"/>
  <c r="F319" i="18" s="1"/>
  <c r="F320" i="18" s="1"/>
  <c r="F321" i="18" s="1"/>
  <c r="F322" i="18" s="1"/>
  <c r="F323" i="18" s="1"/>
  <c r="F324" i="18" s="1"/>
  <c r="F325" i="18" s="1"/>
  <c r="F326" i="18" s="1"/>
  <c r="F327" i="18" s="1"/>
  <c r="F328" i="18" s="1"/>
  <c r="F329" i="18" s="1"/>
  <c r="E311" i="18"/>
  <c r="F309" i="18"/>
  <c r="F299" i="18"/>
  <c r="D291" i="18"/>
  <c r="F246" i="18"/>
  <c r="D232" i="18"/>
  <c r="F231" i="18"/>
  <c r="D222" i="18"/>
  <c r="F6" i="18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F104" i="18" s="1"/>
  <c r="F105" i="18" s="1"/>
  <c r="F106" i="18" s="1"/>
  <c r="F107" i="18" s="1"/>
  <c r="F108" i="18" s="1"/>
  <c r="F109" i="18" s="1"/>
  <c r="F110" i="18" s="1"/>
  <c r="F111" i="18" s="1"/>
  <c r="F112" i="18" s="1"/>
  <c r="F113" i="18" s="1"/>
  <c r="F114" i="18" s="1"/>
  <c r="F115" i="18" s="1"/>
  <c r="F116" i="18" s="1"/>
  <c r="F117" i="18" s="1"/>
  <c r="F118" i="18" s="1"/>
  <c r="F119" i="18" s="1"/>
  <c r="F120" i="18" s="1"/>
  <c r="F121" i="18" s="1"/>
  <c r="F122" i="18" s="1"/>
  <c r="F123" i="18" s="1"/>
  <c r="F124" i="18" s="1"/>
  <c r="F125" i="18" s="1"/>
  <c r="F126" i="18" s="1"/>
  <c r="F127" i="18" s="1"/>
  <c r="F128" i="18" s="1"/>
  <c r="F129" i="18" s="1"/>
  <c r="F130" i="18" s="1"/>
  <c r="F131" i="18" s="1"/>
  <c r="F132" i="18" s="1"/>
  <c r="F133" i="18" s="1"/>
  <c r="F134" i="18" s="1"/>
  <c r="F135" i="18" s="1"/>
  <c r="F136" i="18" s="1"/>
  <c r="F137" i="18" s="1"/>
  <c r="F138" i="18" s="1"/>
  <c r="F139" i="18" s="1"/>
  <c r="F140" i="18" s="1"/>
  <c r="F141" i="18" s="1"/>
  <c r="F142" i="18" s="1"/>
  <c r="F143" i="18" s="1"/>
  <c r="F144" i="18" s="1"/>
  <c r="N43" i="17"/>
  <c r="J43" i="17"/>
  <c r="J121" i="16" l="1"/>
  <c r="F145" i="18" l="1"/>
  <c r="F146" i="18" s="1"/>
  <c r="D273" i="16"/>
  <c r="F280" i="16"/>
  <c r="F281" i="16" s="1"/>
  <c r="F282" i="16" s="1"/>
  <c r="F250" i="16"/>
  <c r="F240" i="16"/>
  <c r="F225" i="16"/>
  <c r="F226" i="16" s="1"/>
  <c r="F227" i="16" s="1"/>
  <c r="F228" i="16" s="1"/>
  <c r="F229" i="16" s="1"/>
  <c r="F230" i="16" s="1"/>
  <c r="F231" i="16" s="1"/>
  <c r="F187" i="16"/>
  <c r="F188" i="16" s="1"/>
  <c r="F189" i="16" s="1"/>
  <c r="F190" i="16" s="1"/>
  <c r="F191" i="16" s="1"/>
  <c r="E193" i="16"/>
  <c r="D180" i="16"/>
  <c r="F162" i="16"/>
  <c r="F163" i="16" s="1"/>
  <c r="F164" i="16" s="1"/>
  <c r="F165" i="16" s="1"/>
  <c r="F166" i="16" s="1"/>
  <c r="F167" i="16" s="1"/>
  <c r="F168" i="16" s="1"/>
  <c r="J306" i="16"/>
  <c r="M53" i="15" l="1"/>
  <c r="H53" i="15"/>
  <c r="G37" i="15"/>
  <c r="H51" i="15"/>
  <c r="E40" i="15"/>
  <c r="F40" i="15"/>
  <c r="D52" i="15"/>
  <c r="F127" i="16"/>
  <c r="F128" i="16" s="1"/>
  <c r="F129" i="16" s="1"/>
  <c r="F130" i="16" s="1"/>
  <c r="F131" i="16" s="1"/>
  <c r="F132" i="16" s="1"/>
  <c r="F133" i="16" s="1"/>
  <c r="F134" i="16" s="1"/>
  <c r="F135" i="16" s="1"/>
  <c r="F136" i="16" s="1"/>
  <c r="G366" i="16"/>
  <c r="G367" i="16" s="1"/>
  <c r="G368" i="16" s="1"/>
  <c r="G369" i="16" s="1"/>
  <c r="G359" i="16"/>
  <c r="G360" i="16" s="1"/>
  <c r="G361" i="16" s="1"/>
  <c r="G347" i="16"/>
  <c r="G348" i="16" s="1"/>
  <c r="G349" i="16" s="1"/>
  <c r="G340" i="16"/>
  <c r="G341" i="16" s="1"/>
  <c r="G342" i="16" s="1"/>
  <c r="G343" i="16" s="1"/>
  <c r="G333" i="16"/>
  <c r="G334" i="16" s="1"/>
  <c r="G335" i="16" s="1"/>
  <c r="G336" i="16" s="1"/>
  <c r="G328" i="16"/>
  <c r="G329" i="16" s="1"/>
  <c r="G323" i="16"/>
  <c r="G324" i="16" s="1"/>
  <c r="G316" i="16"/>
  <c r="G317" i="16" s="1"/>
  <c r="G318" i="16" s="1"/>
  <c r="G319" i="16" s="1"/>
  <c r="G310" i="16"/>
  <c r="G311" i="16" s="1"/>
  <c r="G312" i="16" s="1"/>
  <c r="G303" i="16"/>
  <c r="G304" i="16" s="1"/>
  <c r="G305" i="16" s="1"/>
  <c r="G306" i="16" s="1"/>
  <c r="E295" i="16"/>
  <c r="F291" i="16"/>
  <c r="F292" i="16" s="1"/>
  <c r="F293" i="16" s="1"/>
  <c r="E283" i="16"/>
  <c r="F260" i="16"/>
  <c r="F261" i="16" s="1"/>
  <c r="F262" i="16" s="1"/>
  <c r="F263" i="16" s="1"/>
  <c r="F264" i="16" s="1"/>
  <c r="F265" i="16" s="1"/>
  <c r="F266" i="16" s="1"/>
  <c r="F267" i="16" s="1"/>
  <c r="F268" i="16" s="1"/>
  <c r="F269" i="16" s="1"/>
  <c r="F270" i="16" s="1"/>
  <c r="F271" i="16" s="1"/>
  <c r="E253" i="16"/>
  <c r="F251" i="16"/>
  <c r="F241" i="16"/>
  <c r="D233" i="16"/>
  <c r="E209" i="16"/>
  <c r="D201" i="16"/>
  <c r="F177" i="16"/>
  <c r="F178" i="16" s="1"/>
  <c r="F179" i="16" s="1"/>
  <c r="D170" i="16"/>
  <c r="F6" i="16"/>
  <c r="F7" i="16" s="1"/>
  <c r="N44" i="15"/>
  <c r="J44" i="15"/>
  <c r="D40" i="15"/>
  <c r="C40" i="15"/>
  <c r="N37" i="15"/>
  <c r="M37" i="15"/>
  <c r="L37" i="15"/>
  <c r="K37" i="15"/>
  <c r="J37" i="15"/>
  <c r="I37" i="15"/>
  <c r="H37" i="15"/>
  <c r="F137" i="16" l="1"/>
  <c r="F138" i="16" s="1"/>
  <c r="F139" i="16" s="1"/>
  <c r="F140" i="16" s="1"/>
  <c r="F141" i="16" s="1"/>
  <c r="F142" i="16" s="1"/>
  <c r="F143" i="16" s="1"/>
  <c r="F8" i="16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J354" i="13"/>
  <c r="F48" i="16" l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63" i="13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D182" i="13"/>
  <c r="J369" i="13"/>
  <c r="G364" i="13"/>
  <c r="M50" i="14" l="1"/>
  <c r="L52" i="14"/>
  <c r="K37" i="14"/>
  <c r="G37" i="14"/>
  <c r="F40" i="14" l="1"/>
  <c r="E40" i="14"/>
  <c r="D40" i="14"/>
  <c r="C40" i="14"/>
  <c r="C51" i="14"/>
  <c r="C53" i="14" s="1"/>
  <c r="E344" i="13"/>
  <c r="F352" i="13"/>
  <c r="F353" i="13" s="1"/>
  <c r="F354" i="13" s="1"/>
  <c r="D334" i="13"/>
  <c r="F311" i="13"/>
  <c r="F301" i="13"/>
  <c r="D294" i="13"/>
  <c r="F276" i="13"/>
  <c r="F277" i="13" s="1"/>
  <c r="F278" i="13" s="1"/>
  <c r="F279" i="13" s="1"/>
  <c r="F280" i="13" s="1"/>
  <c r="F281" i="13" s="1"/>
  <c r="F282" i="13" s="1"/>
  <c r="F283" i="13" s="1"/>
  <c r="F284" i="13" s="1"/>
  <c r="F285" i="13" s="1"/>
  <c r="F286" i="13" s="1"/>
  <c r="F287" i="13" s="1"/>
  <c r="F288" i="13" s="1"/>
  <c r="F289" i="13" s="1"/>
  <c r="F290" i="13" s="1"/>
  <c r="F291" i="13" s="1"/>
  <c r="F256" i="13"/>
  <c r="D248" i="13"/>
  <c r="F243" i="13"/>
  <c r="F244" i="13" s="1"/>
  <c r="F245" i="13" s="1"/>
  <c r="F220" i="13" l="1"/>
  <c r="F199" i="13"/>
  <c r="F200" i="13" s="1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F160" i="13"/>
  <c r="F161" i="13" s="1"/>
  <c r="F162" i="13" s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N44" i="14"/>
  <c r="J44" i="14"/>
  <c r="N37" i="14"/>
  <c r="M37" i="14"/>
  <c r="L37" i="14"/>
  <c r="J37" i="14"/>
  <c r="I37" i="14"/>
  <c r="H37" i="14"/>
  <c r="G427" i="13"/>
  <c r="G428" i="13" s="1"/>
  <c r="G429" i="13" s="1"/>
  <c r="G430" i="13" s="1"/>
  <c r="G420" i="13"/>
  <c r="G421" i="13" s="1"/>
  <c r="G422" i="13" s="1"/>
  <c r="G408" i="13"/>
  <c r="G409" i="13" s="1"/>
  <c r="G410" i="13" s="1"/>
  <c r="G401" i="13"/>
  <c r="G402" i="13" s="1"/>
  <c r="G403" i="13" s="1"/>
  <c r="G404" i="13" s="1"/>
  <c r="G394" i="13"/>
  <c r="G395" i="13" s="1"/>
  <c r="G396" i="13" s="1"/>
  <c r="G397" i="13" s="1"/>
  <c r="G389" i="13"/>
  <c r="G390" i="13" s="1"/>
  <c r="G384" i="13"/>
  <c r="G385" i="13" s="1"/>
  <c r="G377" i="13"/>
  <c r="G378" i="13" s="1"/>
  <c r="G379" i="13" s="1"/>
  <c r="G380" i="13" s="1"/>
  <c r="G371" i="13"/>
  <c r="G372" i="13" s="1"/>
  <c r="G373" i="13" s="1"/>
  <c r="G365" i="13"/>
  <c r="G366" i="13" s="1"/>
  <c r="G367" i="13" s="1"/>
  <c r="E356" i="13"/>
  <c r="F321" i="13"/>
  <c r="F322" i="13" s="1"/>
  <c r="F323" i="13" s="1"/>
  <c r="F324" i="13" s="1"/>
  <c r="F325" i="13" s="1"/>
  <c r="F326" i="13" s="1"/>
  <c r="E314" i="13"/>
  <c r="F312" i="13"/>
  <c r="F302" i="13"/>
  <c r="E260" i="13"/>
  <c r="F257" i="13"/>
  <c r="F258" i="13" s="1"/>
  <c r="F228" i="13"/>
  <c r="F229" i="13" s="1"/>
  <c r="F230" i="13" s="1"/>
  <c r="F231" i="13" s="1"/>
  <c r="F232" i="13" s="1"/>
  <c r="F233" i="13" s="1"/>
  <c r="F234" i="13" s="1"/>
  <c r="D213" i="13"/>
  <c r="D153" i="13"/>
  <c r="F327" i="13" l="1"/>
  <c r="F328" i="13" s="1"/>
  <c r="F329" i="13" s="1"/>
  <c r="F330" i="13" s="1"/>
  <c r="F331" i="13" s="1"/>
  <c r="F332" i="13" s="1"/>
  <c r="K348" i="4" l="1"/>
  <c r="K350" i="4" s="1"/>
  <c r="K199" i="4"/>
  <c r="L195" i="4"/>
  <c r="K195" i="4"/>
  <c r="K185" i="4"/>
  <c r="K183" i="4"/>
  <c r="G351" i="4" l="1"/>
  <c r="F288" i="4"/>
  <c r="F289" i="4" s="1"/>
  <c r="F290" i="4" s="1"/>
  <c r="F291" i="4" s="1"/>
  <c r="F292" i="4" s="1"/>
  <c r="E190" i="4" l="1"/>
  <c r="G344" i="4" l="1"/>
  <c r="G345" i="4" s="1"/>
  <c r="G346" i="4" s="1"/>
  <c r="G347" i="4" s="1"/>
  <c r="G348" i="4" s="1"/>
  <c r="G327" i="4"/>
  <c r="G328" i="4" s="1"/>
  <c r="G322" i="4"/>
  <c r="G323" i="4" s="1"/>
  <c r="D90" i="4"/>
  <c r="J308" i="4"/>
  <c r="G306" i="4"/>
  <c r="G307" i="4" s="1"/>
  <c r="G308" i="4" s="1"/>
  <c r="G309" i="4" s="1"/>
  <c r="G304" i="4"/>
  <c r="G352" i="4"/>
  <c r="G353" i="4" s="1"/>
  <c r="G354" i="4" s="1"/>
  <c r="G338" i="4"/>
  <c r="G339" i="4" s="1"/>
  <c r="G340" i="4" s="1"/>
  <c r="G341" i="4" s="1"/>
  <c r="G313" i="4"/>
  <c r="G314" i="4" s="1"/>
  <c r="G315" i="4" s="1"/>
  <c r="G316" i="4" s="1"/>
  <c r="G317" i="4" s="1"/>
  <c r="G318" i="4" s="1"/>
  <c r="G319" i="4" s="1"/>
  <c r="E222" i="4" l="1"/>
  <c r="D209" i="4"/>
  <c r="K160" i="4" l="1"/>
  <c r="K124" i="4"/>
  <c r="E178" i="4" l="1"/>
  <c r="D159" i="4"/>
  <c r="D142" i="4"/>
  <c r="Q123" i="4"/>
  <c r="D122" i="4"/>
  <c r="E279" i="4" l="1"/>
  <c r="E268" i="4"/>
  <c r="D257" i="4"/>
  <c r="F231" i="4"/>
  <c r="F232" i="4" s="1"/>
  <c r="F233" i="4" s="1"/>
  <c r="F198" i="4"/>
  <c r="F199" i="4" s="1"/>
  <c r="F200" i="4" s="1"/>
  <c r="F201" i="4" s="1"/>
  <c r="F202" i="4" s="1"/>
  <c r="F203" i="4" s="1"/>
  <c r="F204" i="4" s="1"/>
  <c r="F205" i="4" s="1"/>
  <c r="F206" i="4" s="1"/>
  <c r="F151" i="4"/>
  <c r="F152" i="4" s="1"/>
  <c r="F153" i="4" s="1"/>
  <c r="F154" i="4" s="1"/>
  <c r="F155" i="4" s="1"/>
  <c r="F156" i="4" s="1"/>
  <c r="F157" i="4" s="1"/>
  <c r="F158" i="4" s="1"/>
  <c r="F169" i="4"/>
  <c r="F170" i="4" s="1"/>
  <c r="F171" i="4" s="1"/>
  <c r="F172" i="4" s="1"/>
  <c r="F173" i="4" s="1"/>
  <c r="F174" i="4" s="1"/>
  <c r="F175" i="4" s="1"/>
  <c r="F176" i="4" s="1"/>
  <c r="F132" i="4"/>
  <c r="F133" i="4" s="1"/>
  <c r="F134" i="4" s="1"/>
  <c r="F135" i="4" s="1"/>
  <c r="F136" i="4" l="1"/>
  <c r="F137" i="4" s="1"/>
  <c r="F138" i="4" s="1"/>
  <c r="F139" i="4" s="1"/>
  <c r="F96" i="4" l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6" i="4"/>
  <c r="F7" i="4" s="1"/>
  <c r="F107" i="4" l="1"/>
  <c r="F108" i="4" s="1"/>
  <c r="F8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109" i="4" l="1"/>
  <c r="F110" i="4" s="1"/>
  <c r="F111" i="4" s="1"/>
  <c r="F112" i="4" s="1"/>
  <c r="F113" i="4" s="1"/>
  <c r="F114" i="4" s="1"/>
  <c r="F115" i="4" s="1"/>
  <c r="F116" i="4" s="1"/>
  <c r="F117" i="4" l="1"/>
  <c r="F118" i="4" s="1"/>
  <c r="F119" i="4" s="1"/>
  <c r="F120" i="4" s="1"/>
</calcChain>
</file>

<file path=xl/sharedStrings.xml><?xml version="1.0" encoding="utf-8"?>
<sst xmlns="http://schemas.openxmlformats.org/spreadsheetml/2006/main" count="4986" uniqueCount="1864">
  <si>
    <t>JOAQUIN GONZALEZ LARA</t>
  </si>
  <si>
    <t>FECHA</t>
  </si>
  <si>
    <t>No. CHEQUE</t>
  </si>
  <si>
    <t>A NOMBRE DE:</t>
  </si>
  <si>
    <t>DEBE</t>
  </si>
  <si>
    <t>HABER</t>
  </si>
  <si>
    <t>SALDO</t>
  </si>
  <si>
    <t>CONCEPTO</t>
  </si>
  <si>
    <t>JOSE MARIA GONZALEZ CORTES</t>
  </si>
  <si>
    <t>SERVICIO PONCE MEDINA, S.A. DE C.V.</t>
  </si>
  <si>
    <t>MARTIN EDUARDO RODRIGUEZ ROMERO</t>
  </si>
  <si>
    <t>ALMA ROSA ZULAY MARTINEZ IBARRA</t>
  </si>
  <si>
    <t>RAMONA MONTES PLASCENCIA</t>
  </si>
  <si>
    <t>CARLOS ALEJANDRO LOPEZ RAYGOZA</t>
  </si>
  <si>
    <t>MAGALI RIVERA FLORES</t>
  </si>
  <si>
    <t>ALMA PATRICIA ZUÑIGA CASTAÑEDA</t>
  </si>
  <si>
    <t>CAJA CHICA</t>
  </si>
  <si>
    <t>JUAN CARLOS MARTINEZ ROJAS</t>
  </si>
  <si>
    <t>NEXTCODE, S.A. DE C.V.</t>
  </si>
  <si>
    <t>TOTAL DE PAGOS Y TRASPASOS POR TRANSFERENCIAS OCT-2015</t>
  </si>
  <si>
    <t>TESORERIA</t>
  </si>
  <si>
    <t>CATASTRO</t>
  </si>
  <si>
    <t>SALDO ANTERIOR</t>
  </si>
  <si>
    <t>No.CHEQUE</t>
  </si>
  <si>
    <t>DEPOSITOS</t>
  </si>
  <si>
    <t>ARENAL, JAL.</t>
  </si>
  <si>
    <t>STA CRUZ</t>
  </si>
  <si>
    <t>HUAXTLA</t>
  </si>
  <si>
    <t>E. ZAPATA</t>
  </si>
  <si>
    <t>ARENAL, JAL</t>
  </si>
  <si>
    <t>DEPO. A. POT</t>
  </si>
  <si>
    <t>DEPO. A.POT</t>
  </si>
  <si>
    <t>DEPOSITOS A  CTA No. 0102108097 DE GASTO</t>
  </si>
  <si>
    <t>DEPOSITOS A CTA No. 0170513539 20% SANEAMIENTO</t>
  </si>
  <si>
    <t>DEPOSITOS A CTA No. 0170513539 3% INFRA RED</t>
  </si>
  <si>
    <t>TOTAL DEPOSITOS DE CUENTA</t>
  </si>
  <si>
    <t>CANCELADO</t>
  </si>
  <si>
    <t>MUNICIPIO DE ARENAL, JAL.</t>
  </si>
  <si>
    <t>RESUMEN</t>
  </si>
  <si>
    <t>SALDO EN CTA AL OCTUBRE 2015</t>
  </si>
  <si>
    <t>DEPOSITO DE TERCEROS 1463018</t>
  </si>
  <si>
    <t>DEPOSITO DE TERCEROS 1463019</t>
  </si>
  <si>
    <t>DEPOSITO PARA EL FOMENTO CULTURAL</t>
  </si>
  <si>
    <t>CTA No.</t>
  </si>
  <si>
    <t>NOMBRE DE LA CUENTAS</t>
  </si>
  <si>
    <t>GASTO CORRIENTE</t>
  </si>
  <si>
    <t>CHEQUES EXPEDIDOS POR OCTUBRE 2015</t>
  </si>
  <si>
    <t>TRANSFERENCIAS POR OCTUBRE 2015</t>
  </si>
  <si>
    <t>DEPOSITOS RECIBIDOS POR OCTUBRE 2015</t>
  </si>
  <si>
    <t>PARTICIPACIONES FEDERAL</t>
  </si>
  <si>
    <t>FORTALECIMIENTO MUNICIPAL</t>
  </si>
  <si>
    <t xml:space="preserve"> CUENTA DE NOMINA</t>
  </si>
  <si>
    <t>FOMENTO CULTURAL</t>
  </si>
  <si>
    <t>EL 20% SANEAMIENTO AGUA REASID</t>
  </si>
  <si>
    <t>CTA 3% INFRAESTRUCTURA AGUA. P</t>
  </si>
  <si>
    <t>CGO X CH. EXP. X OCT-2015.-2015</t>
  </si>
  <si>
    <t>CGO X IVA. X CH. EXP. X OCT-2015</t>
  </si>
  <si>
    <t>EZEQUIEL ROSALES BAÑUELOS</t>
  </si>
  <si>
    <t>MARIA DEL CARMEN OCAMPO GONZALEZ</t>
  </si>
  <si>
    <t>MARIA KARINA FLORES LOPEZ</t>
  </si>
  <si>
    <t>SUBSIDIO AL DIF 2DA QCNA OCTUBRE 2015</t>
  </si>
  <si>
    <t>SUSANA VERONICA LOPEZ LEVARIO</t>
  </si>
  <si>
    <t>APOYO A KINDER BENITO JUAREZ</t>
  </si>
  <si>
    <t xml:space="preserve">CLAUDIA SOSA PEREZ </t>
  </si>
  <si>
    <t>PAGO POR HONORARIOS JURIDICOS</t>
  </si>
  <si>
    <t>ALMA ROSA  ZULAY MARTINEZ IBARRA</t>
  </si>
  <si>
    <t>APOYO AL KINDER MANUEL LOPEZ COTILLA</t>
  </si>
  <si>
    <t>ROBERTO PONCE JAUREGUI</t>
  </si>
  <si>
    <t>3ER LUGAR CIONCURSO DE ALTARES</t>
  </si>
  <si>
    <t>MARIA SUSANA CORTES SANCHEZ</t>
  </si>
  <si>
    <t>2DO LUGAR CONCURSO DE ALTARES</t>
  </si>
  <si>
    <t>APOYO A PRIMARIA NIÑO ARTILLERO</t>
  </si>
  <si>
    <t>APOYO A PRIMARIA JOSE OCAMPO</t>
  </si>
  <si>
    <t>JOSE ROMAN PLASCENCIA CASILLAS</t>
  </si>
  <si>
    <t>GUADALUPE ALEJANDRO DURAN CORTES</t>
  </si>
  <si>
    <t>PAGO FACTURA 3 A</t>
  </si>
  <si>
    <t>GABRIELA HERNANDEZ JIMENEZ</t>
  </si>
  <si>
    <t>JOSE DE JESUS GONZALEZ MEJIA</t>
  </si>
  <si>
    <t>JORGE ANTONIO MAGALLANES MARTINEZ</t>
  </si>
  <si>
    <t>ERNESTO ALONSIO ESCOBAR CASTELLANOS</t>
  </si>
  <si>
    <t>PAGO FACTURA 242</t>
  </si>
  <si>
    <t>PAGO FACTURAS 2540, 248, 3046 Y 185</t>
  </si>
  <si>
    <t>PAGO FACTURA 1480</t>
  </si>
  <si>
    <t>PAGO FACTURA 1827</t>
  </si>
  <si>
    <t>ALEJANDRO CORTES OROZCO</t>
  </si>
  <si>
    <t>APOYO A PERSONA DE ESCASOS RECURSOS</t>
  </si>
  <si>
    <t>SERVICIO PONCE MEDINA, S.A. DE C. V.</t>
  </si>
  <si>
    <t>PAGO FACTURA 12750</t>
  </si>
  <si>
    <t>VIKY ANDRADE HUERTA</t>
  </si>
  <si>
    <t>PAGO FACTURA 74</t>
  </si>
  <si>
    <t>PAGO FACTURAS 176, 177 Y 173</t>
  </si>
  <si>
    <t>ARMANDO ROSALES RODRIGUEZ</t>
  </si>
  <si>
    <t>DANIEL JAUREGUI RAMIREZ</t>
  </si>
  <si>
    <t>PAGO DE FACTURA 24</t>
  </si>
  <si>
    <t>PAPELERIA CORIBA, S.A. DE C. V.</t>
  </si>
  <si>
    <t>CAMIONERA DE JALISCO, S.A. DE C. V.</t>
  </si>
  <si>
    <t>RYPAOSA, S. A. DE C. V.</t>
  </si>
  <si>
    <t>TRACSA SAPI DE C. V.</t>
  </si>
  <si>
    <t>FRANCISCO JAVIER BAÑUELOS ARELLANO</t>
  </si>
  <si>
    <t>MONICA SAGRARIO REYES ALCALA</t>
  </si>
  <si>
    <t>PRESTAMO A EMPLEADA</t>
  </si>
  <si>
    <t>SUBSIDIO AL DIF 1RA QCNA NOVIEMBRE 2015</t>
  </si>
  <si>
    <t>SAUL HERSOMISILLO ARANA</t>
  </si>
  <si>
    <t>PAGO FACTURA  4A</t>
  </si>
  <si>
    <t>APOYO A ESCUELA NIÑO ARTILLERO</t>
  </si>
  <si>
    <t>APOYO A KINDER MANUEL LOPEZ COTILLA</t>
  </si>
  <si>
    <t>TOTAL DE CHEQUES EXPEDIDOS POR NOVIEMBRE DEL 2015</t>
  </si>
  <si>
    <t>PAGO DE FOLIO No. 110</t>
  </si>
  <si>
    <t>PAGO TOTAL AL VERTEDERO FACTURA No. 81</t>
  </si>
  <si>
    <t>ANTICIPO POR PAGO AL VERTEDERO F- 81</t>
  </si>
  <si>
    <t>SOCORRO LAURA SANDOVAL MORALES</t>
  </si>
  <si>
    <t>PAGO DE FACTURA 11815</t>
  </si>
  <si>
    <t>PAGO FACTURA 113</t>
  </si>
  <si>
    <t>PAGO DE FACTURA 114</t>
  </si>
  <si>
    <t>CESAR RAMON CAMPOS CAMPOS</t>
  </si>
  <si>
    <t>ARTURO ASCENCIO SERRATO</t>
  </si>
  <si>
    <t>PAGO FACTURA 73 A</t>
  </si>
  <si>
    <t>PAGO PROGRAMA TAURUS X OCTUBRE 2015</t>
  </si>
  <si>
    <t>ANTICIPO PAO AL VERTEDERO FACTURA 82</t>
  </si>
  <si>
    <t>BARAJAS IMPRESORES, S.A DE C. V.</t>
  </si>
  <si>
    <t>PAGO DE FACTURA No. 172 POR SELLOS PARA TODAS DEPENDENCIAS</t>
  </si>
  <si>
    <t>TOTAL X CH. EXP. X NOV. 2015</t>
  </si>
  <si>
    <t>TOTAL DE NOVIEMBRE 2015</t>
  </si>
  <si>
    <t>PAGO DE FACTURA 12751</t>
  </si>
  <si>
    <t>ALEX EDUARDO VIRGEN MADRIGAL</t>
  </si>
  <si>
    <t>PAGO FACTURA 5026 5111</t>
  </si>
  <si>
    <t>PAGO NOMINA EN EFECTIVO 1RA QCNA NOV-2015</t>
  </si>
  <si>
    <t>PAGO DE FINIQUITO</t>
  </si>
  <si>
    <t>COMISION FEDERAL DE ELECTRICIDAD</t>
  </si>
  <si>
    <t>ADOLFO JAUREGUI HERMOSILLO</t>
  </si>
  <si>
    <t>GERARDO VAZQUEZ GONZALEZ</t>
  </si>
  <si>
    <t>APOYO A ESCUELA BENITO JUAREZ</t>
  </si>
  <si>
    <t xml:space="preserve">ALEJANDRA JIMENEZ ZEPEDA </t>
  </si>
  <si>
    <t>APOYO PREPARATORIA REGIONAL DE TEQUILA MODULO ARENAL</t>
  </si>
  <si>
    <t>BERNAL HERRERO ALBERTO MARTIN</t>
  </si>
  <si>
    <t>PAGO FASCTURA 26</t>
  </si>
  <si>
    <t>ALONSO ALFARO CARO</t>
  </si>
  <si>
    <t>PAGO FACTURAS 1367  1368 1401</t>
  </si>
  <si>
    <t>MULTISERVICIOS AUTOMOVILISTICOS TEQUILA, S.A. DE C.V.</t>
  </si>
  <si>
    <t>PAGO DE FACTURA No.  3194 NEUMATICOS</t>
  </si>
  <si>
    <t>PAGO AL SAT</t>
  </si>
  <si>
    <t>PAGO RETENCION DE IPTOS SALARIOS X OCT-2015</t>
  </si>
  <si>
    <t>TPSO DE CTA GTO CTE NUEVA A CTA GASTO CTE ANTERIOR</t>
  </si>
  <si>
    <t>COBRO X COMISIONES CHEQUES EXPEDIDOS X OCT-2015</t>
  </si>
  <si>
    <t>PAGO TOTAL AL VERTEDERO FACTURA 83</t>
  </si>
  <si>
    <t>SAT PAGO DE MULTAS</t>
  </si>
  <si>
    <t>PAGO MULTAS AL SAT PERIODO DE FEB. MZO 2015</t>
  </si>
  <si>
    <t>PAGO DE MULTA AL SAT PERIODO POR MAYO 2015</t>
  </si>
  <si>
    <t>CHEQUES EXPEDIDOS POR LA  CTA. No. 0154169336 PARTICIPACIONES FEDERALES Y ESTATALES POR NOVIEMBRE 2015</t>
  </si>
  <si>
    <t>PAGO DE ENERGIA ELECTRICA</t>
  </si>
  <si>
    <t>PAGO AJUSTE DE POZO EL ORGANO 50</t>
  </si>
  <si>
    <t>RAUL CASAS GONZALEZ</t>
  </si>
  <si>
    <t>1ER PAGO DE FINIQUITO</t>
  </si>
  <si>
    <t>SUSANO HERNANDEZ MERCADO</t>
  </si>
  <si>
    <t>COMISION X CHEQUES CERT. 2960</t>
  </si>
  <si>
    <t>COM. X COMISION X CHEQUES CERT. 2960</t>
  </si>
  <si>
    <t>TPSO CTA PART. FEDERALES A CTA DE NOMINA</t>
  </si>
  <si>
    <t>TPSO DE CTA PART. FEDERALES A CTA DE FORT. MPAL</t>
  </si>
  <si>
    <t>DEP. X PARTICIPACION FEDERAL X NOVIEMBRE-2015</t>
  </si>
  <si>
    <t>DEPOSITO A TERCEROS BNMTC3435788</t>
  </si>
  <si>
    <t>DEPOSITO A TERCEROS BNMTC003435642</t>
  </si>
  <si>
    <t>DEPOSITOS CTA. PARTICIPACIONES FEDERALES Y ESTATALES POR NOVIEMBRE 2015 2015</t>
  </si>
  <si>
    <t>DEPOSITOS CTA. No. 0170514373FORTALECIMIENTO MUNICIPAL POR NOVIEMBRE 2015</t>
  </si>
  <si>
    <t>TPSO DE CTA DE PART. FEDERALES A CTA FORT. MPAL</t>
  </si>
  <si>
    <t>TOTAL POR NOVIEMBRE 2015</t>
  </si>
  <si>
    <t>PAGO FACTURA 501 CARGA OXIGENO</t>
  </si>
  <si>
    <t>PAGO FACTURA 1480 REFACCIONES</t>
  </si>
  <si>
    <t>GASTOS A COMPROBAR ( P )</t>
  </si>
  <si>
    <t>GASTO A COMPROBAR  ( P )</t>
  </si>
  <si>
    <t>PAGO FACTURA No  330529</t>
  </si>
  <si>
    <t>PAGO FACTURA No. 25854</t>
  </si>
  <si>
    <t>PAGO FACTURA No. BD8</t>
  </si>
  <si>
    <t>PAGO FACTURA No. 38-E</t>
  </si>
  <si>
    <t>PAGO FACTURA No 165229</t>
  </si>
  <si>
    <t>HUERTA ANDRADE VICKY</t>
  </si>
  <si>
    <t>PAGO DE FACTURA 250 Y 260</t>
  </si>
  <si>
    <t xml:space="preserve">HILDA NAVARRO RODRIGUEZ </t>
  </si>
  <si>
    <t>PAGO DE FACTURA 1390 Y 1389</t>
  </si>
  <si>
    <t>OSCAR MARIA RUBIO AGUILAR</t>
  </si>
  <si>
    <t>APOYO POR SERVICIOS ADMINISTRATIVO</t>
  </si>
  <si>
    <t>J, GUADALUPE RODRIGUEZ FLORES</t>
  </si>
  <si>
    <t>PAGO FACTURAS A2 Y D 05</t>
  </si>
  <si>
    <t>ISMAEL ALCALA GARCIA</t>
  </si>
  <si>
    <t>TELEFONOS DE MEXICO, S.A.B. DE C.V.</t>
  </si>
  <si>
    <t>PAGO POR TELEFONIA CONVENCIONAL POR NOVIEMBRE 2015</t>
  </si>
  <si>
    <t>KARINA MAGDALENA CORTES RUIZ</t>
  </si>
  <si>
    <t>1ER LUGAR  CONCURSO ALTARES</t>
  </si>
  <si>
    <t>ANTICIPO POR PAGO AL VERTEDERO FACTURA 84</t>
  </si>
  <si>
    <t>LA CASA DEL CONSUMIBLE</t>
  </si>
  <si>
    <t>TOTAL DE DEPOSITOS RECIBIDOS X NOVIEMBRE 2015</t>
  </si>
  <si>
    <t>PAGO DE FACTURA No. 5</t>
  </si>
  <si>
    <t>J. GUADALUPE RODRIGUEZ FLORES</t>
  </si>
  <si>
    <t>PAGO DE FACTURA No. A 8</t>
  </si>
  <si>
    <t>TPSO DE CTA PART. FED A CTA DE FORT MPAL</t>
  </si>
  <si>
    <t>PAGO FACTURAS 1418</t>
  </si>
  <si>
    <t>RUBEN YAÑEZ ALVARADO</t>
  </si>
  <si>
    <t>PRETAMO A EMPLEADO</t>
  </si>
  <si>
    <t>IGNACIO RAMON MINERO LOPEZ</t>
  </si>
  <si>
    <t>POR DECORACION Y ADORNOS DEL DESFILE 20 NOV-2015</t>
  </si>
  <si>
    <t>DAVID MACIAS UBIEDO</t>
  </si>
  <si>
    <t>PAGO FACTURA 48</t>
  </si>
  <si>
    <t>PAGO FACTURA 49</t>
  </si>
  <si>
    <t>ALEJANDRO LOPEZ ROSALES</t>
  </si>
  <si>
    <t>GASTOS POR COMPROBAR</t>
  </si>
  <si>
    <t>CLAUDIA MARISOL OLAGUE MENDEZ</t>
  </si>
  <si>
    <t>APOYO AL CECYTEJ</t>
  </si>
  <si>
    <t>GERORGINA VARGAS CHAVEZ</t>
  </si>
  <si>
    <t>PAGO DE RENTA CTRO DE SALUD LAS NORIAS</t>
  </si>
  <si>
    <t>SUBSIDIO AL DIF MAPAL 2DA QCNA NOV-2015</t>
  </si>
  <si>
    <t xml:space="preserve">JULIO CARDONA SIGALA </t>
  </si>
  <si>
    <t>APOYO AL CECYTEJ CREATIVIDAD TECNOLOGICA</t>
  </si>
  <si>
    <t>C&amp; D DIGITAL PUBLICIDAD, S.A. DE C.V.</t>
  </si>
  <si>
    <t>PAGO TOTAL AL VERTEDERO F-84</t>
  </si>
  <si>
    <t>MUSIC INTERNATIONL S. R.L.</t>
  </si>
  <si>
    <t>AUSTREBERTO DEL TORO HUERTA</t>
  </si>
  <si>
    <t>SEGUNDO PASGO DE FINIQUITO</t>
  </si>
  <si>
    <t>ADRIANA RUVALCABA GARCIA</t>
  </si>
  <si>
    <t>NANCY FABIOLA GUZMAN V</t>
  </si>
  <si>
    <t>GERARDO ROJO LOPEZ</t>
  </si>
  <si>
    <t>PAGO FACTURA  6</t>
  </si>
  <si>
    <t>PAGO DE 3000 TRES MIL RECIBOS F-174</t>
  </si>
  <si>
    <t>CARGO X CHEQUE DEVUELTO  SANTANDER</t>
  </si>
  <si>
    <t>PAGO DE 3 RECIBOS C.F.E. ESTABAN PENDIENTES</t>
  </si>
  <si>
    <t>TPSO DE CTA PART. FED A CTA DE NOMINA</t>
  </si>
  <si>
    <t>COMISION POR CHEQUE DEVUELTO 2966</t>
  </si>
  <si>
    <t>IVA X COMISION POR CHEQUE DEVUELTO 2966</t>
  </si>
  <si>
    <t>TOTAL COM. Y TPSO X NOV.2015</t>
  </si>
  <si>
    <t>PART. FEDERAL DE COMPENSACION I.S.A.N. X NOV-2015</t>
  </si>
  <si>
    <t>PAGO NOMINA EN EFECTIVO 2DA QCNA NOV-2015</t>
  </si>
  <si>
    <t>PARTICIPACION FEDERAL X NOVIEMBRE DEL 2015</t>
  </si>
  <si>
    <t>TOTAL POR NOVIEMBRE-2015</t>
  </si>
  <si>
    <t>PAGO NOMINA 1RA QCNA NOV- LOTE 1 T. B.</t>
  </si>
  <si>
    <t>PAGO NOMINA 1RA QCNA NOV- LOTE 2 T. B.</t>
  </si>
  <si>
    <t>PAGO NOMINA 1RA QCNA NOV- LOTE 3 T. B.</t>
  </si>
  <si>
    <t>PAGO NOMINA 1RA QCNA NOV- LOTE 4 T. B.</t>
  </si>
  <si>
    <t>PAGO NOMINA 1RA QCNA NOV- LOTE 5 T. B.</t>
  </si>
  <si>
    <t>TPSO DE CTA PART FED A CTA DE NOMINA</t>
  </si>
  <si>
    <t>PAGO NOMINA 2DA QCNA NOV- LOTE 1 T. B.</t>
  </si>
  <si>
    <t>PAGO NOMINA 2DA QCNA NOV- LOTE 2 T. B.</t>
  </si>
  <si>
    <t>PAGO NOMINA 2DA QCNA NOV- LOTE 3 T. B.</t>
  </si>
  <si>
    <t>PAGO NOMINA 2DA QCNA NOV- LOTE 4 T. B.</t>
  </si>
  <si>
    <t>PAGO NOMINA 2DA QCNA NOV- LOTE 5 T. B.</t>
  </si>
  <si>
    <t>TRANSFERENCIAS POR LA  CTA. No. 0163939685 DE NOMINA POR NOVIEMBRE 2015</t>
  </si>
  <si>
    <t>TPSOS POR NOVIEMBRE  2015</t>
  </si>
  <si>
    <t>PAGO NOMINA X NOVT-2015 TAR. BACARIAS</t>
  </si>
  <si>
    <t>TRANSFERENCIAS POR LA CTA. No. 0195620732 FOMENTO CULTURAL POR NOVIEMBRE 2015</t>
  </si>
  <si>
    <t>RAMO.</t>
  </si>
  <si>
    <t>COMISIONES</t>
  </si>
  <si>
    <t>IVA COMISIONES</t>
  </si>
  <si>
    <t>EVENTO</t>
  </si>
  <si>
    <t>SUB DIF MPAL</t>
  </si>
  <si>
    <t>A. EDUCACION</t>
  </si>
  <si>
    <t>JURIDICOS</t>
  </si>
  <si>
    <t>EDUCACION</t>
  </si>
  <si>
    <t>MEDICAMENTOS</t>
  </si>
  <si>
    <t>REFACCIONES</t>
  </si>
  <si>
    <t>P GTOS COMP.</t>
  </si>
  <si>
    <t>MAT. ELECTRICO</t>
  </si>
  <si>
    <t>FERRETERIA</t>
  </si>
  <si>
    <t>PAPELERIA</t>
  </si>
  <si>
    <t>P. GTOS COMP.</t>
  </si>
  <si>
    <t>REFACCIONARIA</t>
  </si>
  <si>
    <t>PAGO FACTURAS 886 Y 135780-A 135789-A</t>
  </si>
  <si>
    <t>PRESTAMO</t>
  </si>
  <si>
    <t>PAPEL. TONNER</t>
  </si>
  <si>
    <t>COMBUSTIBLE</t>
  </si>
  <si>
    <t>RESTAURANT</t>
  </si>
  <si>
    <t>PAGO DE COMBUSTIBLE FACTURA No. A 32</t>
  </si>
  <si>
    <t>PAGO DE COMBUSTIBLE FACTURA No. 3</t>
  </si>
  <si>
    <t>AUX ADMINIST</t>
  </si>
  <si>
    <t>SERV LLANTERA</t>
  </si>
  <si>
    <t>FINIQUITO</t>
  </si>
  <si>
    <t>TELEFONOS CONV</t>
  </si>
  <si>
    <t>COMP LLANTAS</t>
  </si>
  <si>
    <t>VIAJES TERRES</t>
  </si>
  <si>
    <t>ARRENDAMIENTO</t>
  </si>
  <si>
    <t>PUBLICIDAD</t>
  </si>
  <si>
    <t>GTOS VARIOS</t>
  </si>
  <si>
    <t>ALIMENTOS</t>
  </si>
  <si>
    <t>V.MATERIALES</t>
  </si>
  <si>
    <t>EST, CLINICOS</t>
  </si>
  <si>
    <t>COMBUSTIBLES</t>
  </si>
  <si>
    <t xml:space="preserve">PAGO DE FACTURAS 17977, </t>
  </si>
  <si>
    <t>MAQ. JARDIN</t>
  </si>
  <si>
    <t>ENEG. ELECT.</t>
  </si>
  <si>
    <t>PARTICIPACION FEDERAL X NOVIEMBRE 2015</t>
  </si>
  <si>
    <t>PART FED IEPS PARA GASOLINA Y DIESEL</t>
  </si>
  <si>
    <t>PART FED ACTOS DE FISCALIZACION 2015</t>
  </si>
  <si>
    <t>PART. FED. FDO COMP I.S.A.N. X NOV-2015</t>
  </si>
  <si>
    <t>FDO COMP ISAN</t>
  </si>
  <si>
    <t>ACTOS FISCALIZ</t>
  </si>
  <si>
    <t>IEPS GASOLINA</t>
  </si>
  <si>
    <t>PART. FED R-28</t>
  </si>
  <si>
    <t>CHEQUES GIRADOS POR LA  CTA. No. 0170514373 DE FORTALECIMIENTO MUNICIPAL POR NOVIEMBRE 2015</t>
  </si>
  <si>
    <t>NOMINA EFECT</t>
  </si>
  <si>
    <t>SERV. LLANTAS</t>
  </si>
  <si>
    <t>CTAS PROPIAS</t>
  </si>
  <si>
    <t>PART. FEDERAL</t>
  </si>
  <si>
    <t>PART. FED FDO FORT. MPAL X NOV-2015</t>
  </si>
  <si>
    <t>NOMINA</t>
  </si>
  <si>
    <t>NOMINA TARJETAS BANCARIAS X NOV-2015</t>
  </si>
  <si>
    <t>TPSO  PART. FED A CTA DE NOMINA</t>
  </si>
  <si>
    <t>SALDO A CTA POR NOVIEMBRE DEL 2015</t>
  </si>
  <si>
    <t>RESUMEN GENERAL POR NUESTRAS CUENTAS DE CHEQUES QUE TUVIERON MOVIMIENTO EN NOVIEMBRE DEL 2015</t>
  </si>
  <si>
    <t>DEP. X PART. FEDERALES X NOVIEMBRE-2015</t>
  </si>
  <si>
    <t>PART. FED X IEPS GASOLINA X NOV-2015</t>
  </si>
  <si>
    <t>PART. FED X AUT,FISCALIZACION X  NOV-2015</t>
  </si>
  <si>
    <t>PART. FED X FDO COMP. ISAN X NOV-2015</t>
  </si>
  <si>
    <t>TRANSF.Y COMISIONES POR NOVIEMBRE 2015</t>
  </si>
  <si>
    <t>CHEQUES EXPEDIDOS POR NOVIEMBRE 2015</t>
  </si>
  <si>
    <t>DEP. RECIBOS AGUA POTABLE X NOV-2015</t>
  </si>
  <si>
    <t>CHEQUES EXP. POR NOVIEMBRE 2015</t>
  </si>
  <si>
    <t>TRANSFERENCIAS ENTRE CTAS ´PROPIAS</t>
  </si>
  <si>
    <t>PART FED. AL FDO FORT MPAL X NOV-2015</t>
  </si>
  <si>
    <t>NOMINA EN TARJETAS BANC. X NOV-2015</t>
  </si>
  <si>
    <t>TPSO ENTRE CTA PROPIAS X NOV-2015</t>
  </si>
  <si>
    <t>VERTEDERO</t>
  </si>
  <si>
    <t>PROGRAMAS</t>
  </si>
  <si>
    <t>PAGO DE FACTURA 61803</t>
  </si>
  <si>
    <t>PAGO DE FACTURA  A008339</t>
  </si>
  <si>
    <t>EQPO. COMPUTO</t>
  </si>
  <si>
    <t>PAGO AL VERTEDERO FACTURA 82</t>
  </si>
  <si>
    <t>ANTICIPO PAO AL VERTEDERO FACTURA 83</t>
  </si>
  <si>
    <t>LLANTAS</t>
  </si>
  <si>
    <t>BANCOS</t>
  </si>
  <si>
    <t>MULTAS SAT</t>
  </si>
  <si>
    <t>PERIODO SAT</t>
  </si>
  <si>
    <t>BCOS CH. DVTO</t>
  </si>
  <si>
    <t>PAPELERIA OF.</t>
  </si>
  <si>
    <t>RAMO</t>
  </si>
  <si>
    <t>CTA PART. FEDERALES A CTA DE NOMINA</t>
  </si>
  <si>
    <t>CTA. PART. FEDERALES A CTA FORT. MPAL</t>
  </si>
  <si>
    <t>COMISION POR CHEQUE CERTIFICADO 2960</t>
  </si>
  <si>
    <t>BCO COMISION</t>
  </si>
  <si>
    <t>IVA  X COMISION POR CH. CERTIFICADO 2960</t>
  </si>
  <si>
    <t>CTA. PART. FEDERALES A CTA DE NOMINA</t>
  </si>
  <si>
    <t>MULTA CH. DEVUELTO</t>
  </si>
  <si>
    <t>IVA X MULTA DE CH. DEVUELTO</t>
  </si>
  <si>
    <t>NOTARIA</t>
  </si>
  <si>
    <t>FERRETYERIA</t>
  </si>
  <si>
    <t>CTA PART. FED A CTA DE FORT MPAL</t>
  </si>
  <si>
    <t>CTA DE PART. FED A CTA DE FORT MPAL</t>
  </si>
  <si>
    <t>TRANSFERENCIAS POR LA  CTA. No. 0154169336 PARTICIPACIONES FEDERALES Y ESTATALES POR NOVIEMBRE 2015</t>
  </si>
  <si>
    <t>DEP. X PARTICIPACION FEDERAL X OCTUBRE-2015</t>
  </si>
  <si>
    <t>PART FED R-33</t>
  </si>
  <si>
    <t>PARTICIPACION FEDERAL X OCTUBRE 2015</t>
  </si>
  <si>
    <t>DEP. X PARTICIPACION FEDERAL X NOV-2015</t>
  </si>
  <si>
    <t>DIFERENCIA PROD. FINANCIEROS X NOV-2015</t>
  </si>
  <si>
    <t>DEPOSITOS RECIBIDOS X NOV-2015</t>
  </si>
  <si>
    <t>TRANSFERENCIAS POR LA  CTA. No. 0170514373 DE FORTALECIMIENTO MUNICIPAL POR NOVIEMBRE 2015</t>
  </si>
  <si>
    <t>TPSO CTA FOMENTO CULTURAL A GTO CTE</t>
  </si>
  <si>
    <t>CTA FOMENTO CULTURAL  CTA GASTO CTE.</t>
  </si>
  <si>
    <t>APORTACIONES</t>
  </si>
  <si>
    <t>DEPOSITOS PARA CULTURA</t>
  </si>
  <si>
    <t>CARGOS POR LOTES DE NOMINA 1RA Y 2DA QCNA DE NOVIEMBRE DEL 2015 A CTA DE NOMINA  0163939685</t>
  </si>
  <si>
    <t>COMISION POR CHEQUES EXP.X OCT-2015</t>
  </si>
  <si>
    <t>IVA X COMISION POR CHEQUES EXP.X OCT-2015</t>
  </si>
  <si>
    <t xml:space="preserve">PAGO FACTURA No. 9198 </t>
  </si>
  <si>
    <t>CULTURA</t>
  </si>
  <si>
    <t xml:space="preserve"> </t>
  </si>
  <si>
    <t>MUNICIPIO DE ARENAL, JAL</t>
  </si>
  <si>
    <t>COMISION</t>
  </si>
  <si>
    <t>PARTICIPACION</t>
  </si>
  <si>
    <t>MARIA DEL CARMEN LOMELI ZUÑIGA</t>
  </si>
  <si>
    <t>NEUMATICOS</t>
  </si>
  <si>
    <t>APOYO A ESCUELA JOSE OCAMPO HERMOSILLO</t>
  </si>
  <si>
    <t>PRESTAMO A EMPLEADO</t>
  </si>
  <si>
    <t>JUAN PABLO LUPERCIO ROSALES</t>
  </si>
  <si>
    <t>APOYO A KINDER MARIA TRINIDAD NUÑEZ</t>
  </si>
  <si>
    <t>MECANICO</t>
  </si>
  <si>
    <t>APOYO</t>
  </si>
  <si>
    <t>176, 177, 176</t>
  </si>
  <si>
    <t>PAGO DE FACTURAS 181,1870,175,182,178,183,</t>
  </si>
  <si>
    <t>PREMIO 1ER LUGAR CONCURSO DE CATRINAS</t>
  </si>
  <si>
    <t>PREMIO 3ER LUGAR DE CATRINAS</t>
  </si>
  <si>
    <t>PAGO FACTURAS 590, 589</t>
  </si>
  <si>
    <t>167328-A</t>
  </si>
  <si>
    <t>PAGO FACTURAS 1837,1838,1839,1840,1841,1843,</t>
  </si>
  <si>
    <t xml:space="preserve">1842 1847, 1845, </t>
  </si>
  <si>
    <t>PAGO DE FACTURAS 7085 Y 6888</t>
  </si>
  <si>
    <r>
      <t xml:space="preserve">GASTOS A COMPROBAR </t>
    </r>
    <r>
      <rPr>
        <b/>
        <sz val="11"/>
        <color theme="1"/>
        <rFont val="Calibri"/>
        <family val="2"/>
        <scheme val="minor"/>
      </rPr>
      <t>(P)</t>
    </r>
  </si>
  <si>
    <t>PAGO FACTURA 604000B</t>
  </si>
  <si>
    <t>PAGO 2DO  LUGAR CONCURSO CATRINAS</t>
  </si>
  <si>
    <t>TERCER LUGAR CONCURSO CATRINAS</t>
  </si>
  <si>
    <t>PAGO FACTURA A 184</t>
  </si>
  <si>
    <t>PAGO POR COMBUSTIBLE FACTURA No. A 31</t>
  </si>
  <si>
    <t>INFRAESTRUCTURA SOCIAL</t>
  </si>
  <si>
    <t>TRASNFERENCIAS POR NOVIEMBRE 2015 DE LA CUENTA No. 0102108097 DE GASTO CORRIENTE</t>
  </si>
  <si>
    <t>DEPOSITOS DE LA  CTA. No.  0170514365 DEL FONDO DE INFRAESTRUCTURA SOCIAL POR NOVIEMBRE DEL 2015</t>
  </si>
  <si>
    <t xml:space="preserve">CHEQUES EXPEDIDOS DE LA CTA 0102108097 MUNICIPIO DE ARENAL, JAL. (GASTO CORRIENTE) POR NOVIEMBRE 2015             </t>
  </si>
  <si>
    <t>OMAR AGUIRRE MENDOZA</t>
  </si>
  <si>
    <t>TRASPASOS</t>
  </si>
  <si>
    <t>TPSO ENTRE CUENTAS PROPIAS</t>
  </si>
  <si>
    <t>CONTINGENCIA ECONOMICA P/INVERSION 2015</t>
  </si>
  <si>
    <t>DEPO. VARIOS</t>
  </si>
  <si>
    <t>VERONICA MOJARRAS ESPINOZA</t>
  </si>
  <si>
    <t>JOSE DE JESUS GERARDO GONZALEZ MEJIA</t>
  </si>
  <si>
    <t>JOSE DE JESUS CARLOS ESPARZA</t>
  </si>
  <si>
    <t>HILDA NAVARRO RODRIGUEZ</t>
  </si>
  <si>
    <t>TRASPASO</t>
  </si>
  <si>
    <t>CONTRATO No. 2046371965 DE FONDO DE INVERSION A DIARIO A NOMBRE  DE MPIO DE ARENAL, ASOCIADA A LA CTA. No. 0102108097 ( GASTO CORRIENTE)</t>
  </si>
  <si>
    <t>APERTURA</t>
  </si>
  <si>
    <t>TITULOS</t>
  </si>
  <si>
    <t>INVERSION</t>
  </si>
  <si>
    <t>CUENTA INVERSION A DIARIO</t>
  </si>
  <si>
    <t>CTA INVERSION A DIARIO ASOCIADA GTO CTE</t>
  </si>
  <si>
    <t>GASTO CORRIENTE CUENT ANTERIOR</t>
  </si>
  <si>
    <t>TPSO DE CTA ANTERIOR A CTA. NUEVA</t>
  </si>
  <si>
    <t>EL 3% INFRAESTRUCTURA AGUA.P OTABLE</t>
  </si>
  <si>
    <t>ANA LUISA TORRES BORBON</t>
  </si>
  <si>
    <t>JOSE EDUWIGES AVELAR GUTIERREZ</t>
  </si>
  <si>
    <t>JOSE AYALA VAZQUEZ</t>
  </si>
  <si>
    <t>GASTOS A COMPROBAR</t>
  </si>
  <si>
    <t>OSCAR OSWALDO GONZALEZ PATIÑO</t>
  </si>
  <si>
    <t>APOYO A PREPARATORIA MODULO AMATITAN EN ARENAL</t>
  </si>
  <si>
    <t>MARIA FERNANDA DE LA CRUZ RAMIREZ</t>
  </si>
  <si>
    <t>JUAN ANTONIO ROCHA REYES</t>
  </si>
  <si>
    <t>OSCAR MARIO RUBIO AGUILAR</t>
  </si>
  <si>
    <t>SAT</t>
  </si>
  <si>
    <t>TOTAL CTA ANTERIOR POR MARZO DEL 2016</t>
  </si>
  <si>
    <t>DEP. X PARTICIPACION FEDERAL X MARZO-2016</t>
  </si>
  <si>
    <t>PART. FEDERAL X FEBRERO  DEL 2016</t>
  </si>
  <si>
    <t>TRSPASO ENTRE CUENTAS PROPIAS</t>
  </si>
  <si>
    <t>TPSO DE CTA PART. FED. A CTA DE NOMINA</t>
  </si>
  <si>
    <t>INTERESE GANADOS DEL 01 AL 31 MARZO-2016</t>
  </si>
  <si>
    <t>COMPRA DE 52521 TITULOS BMERGOB</t>
  </si>
  <si>
    <t>MAT. COMPUTO</t>
  </si>
  <si>
    <t>IMSS</t>
  </si>
  <si>
    <t>MEDICAMENTO</t>
  </si>
  <si>
    <t>INSTITUTO MEXICANO DEL SEGURO SOCIAL</t>
  </si>
  <si>
    <t>CGO X CH. EXP. X MARZO-2016</t>
  </si>
  <si>
    <t>CGO X IVA. X CH. EXP. X MARZO-2016</t>
  </si>
  <si>
    <t>APOYO AKINDER MANUEL LOPEZ COTILLA</t>
  </si>
  <si>
    <t>APOYO A ESCUELA PRIMARIA NIÑO ARTILLERO</t>
  </si>
  <si>
    <t>GERARDO VAZQUEZ GONZALÑEZ</t>
  </si>
  <si>
    <t>APOYO A KINDER MI PEQUEÑO REINO</t>
  </si>
  <si>
    <t>JOSE JAIME SANDOVAL JIMENEZ</t>
  </si>
  <si>
    <t>ABRAHAM ALVARADO DE LA CRUZ</t>
  </si>
  <si>
    <t>MARTHA PATRICIA FLORES AVILA</t>
  </si>
  <si>
    <t>JOSE ALDANA GOMEZ</t>
  </si>
  <si>
    <t>LUIS ALFREDO BERUMEN CORTEZ</t>
  </si>
  <si>
    <t>JOSE DE JESUS BAÑUELOS EVANGELISTA</t>
  </si>
  <si>
    <t>APOYO A PERSONAS ESCASOS RECURSOS</t>
  </si>
  <si>
    <t>SERVICIOPONCE MEDINA, S.A. DE C. V.</t>
  </si>
  <si>
    <t>HILARIO ALEJANDRO RODRIGUEZ CARDENAS</t>
  </si>
  <si>
    <t>PAGO FACTURAS 14 Y 15</t>
  </si>
  <si>
    <t>MICHEL DAVALOS BOITES</t>
  </si>
  <si>
    <t>PAGO FACTURA 49E2</t>
  </si>
  <si>
    <t>CARLOS HIRAM LEAL LEAL</t>
  </si>
  <si>
    <t>PAGO FACTURA 15613</t>
  </si>
  <si>
    <t>VICENTE ZEPEDA SALCIDO</t>
  </si>
  <si>
    <t>PAGO FACTURA 65</t>
  </si>
  <si>
    <t>RIGOBERTO OCAMPO VAZQUEZ</t>
  </si>
  <si>
    <t>PAGO FACTURAS 93</t>
  </si>
  <si>
    <t>JOSE ROGELIO SANCHEZ JIMENEZ</t>
  </si>
  <si>
    <t>RICARDO FLORES MINERO</t>
  </si>
  <si>
    <t>PAGO RENTA CENTRO DE SALUD</t>
  </si>
  <si>
    <t>OMAR OSVALDO CORTES VALLEJO</t>
  </si>
  <si>
    <t>PAGO FACTURA No 18</t>
  </si>
  <si>
    <t xml:space="preserve">RENE FLORES PLASCENCIA </t>
  </si>
  <si>
    <t>MARIA TERESA IBARRA LOPEZ</t>
  </si>
  <si>
    <t>GABRIEL COCULA GARCIA</t>
  </si>
  <si>
    <t>PAGO FACTURA No. B1671</t>
  </si>
  <si>
    <t xml:space="preserve">RAFAEL VELAZQUEZ REYES </t>
  </si>
  <si>
    <t>PAGO FACTURA No b1678</t>
  </si>
  <si>
    <t>PAGO FACTURA No. 21</t>
  </si>
  <si>
    <t>COMERCIALIZADORA INDUSTRIAL DE ZAPOPAN, SA DE CV</t>
  </si>
  <si>
    <t>APOYO A ESCUELA PRIMARIA BENITO JUAREZ</t>
  </si>
  <si>
    <t xml:space="preserve">APOYO A ESCUELA PRIMARIA JOSE OCAMPO HERMOSILLO </t>
  </si>
  <si>
    <t>APOYO A ESCUELA PRIMARIA NIÑOS ARTILLERO</t>
  </si>
  <si>
    <t>SUBSIDIO AL DIF MUNICIAL 1RA QCNA DE ABRIL</t>
  </si>
  <si>
    <t>HOME DEPOT MEXICO S DE RL DE CV</t>
  </si>
  <si>
    <t>PAGO DE FACTURA No.</t>
  </si>
  <si>
    <t>YANIRA MARIBEL GONZALEZ CORTES</t>
  </si>
  <si>
    <t>LUIS ANTONIO GONZALEZ AVILA</t>
  </si>
  <si>
    <t>PAGO FACTURA 892</t>
  </si>
  <si>
    <t>BALASTROS Y LUMINARIAS DE OCCIDENTE S. DE RL</t>
  </si>
  <si>
    <t>PAGO DE FACTURA 425</t>
  </si>
  <si>
    <t>ADAN CEBALLOS GARCIA</t>
  </si>
  <si>
    <t>PAGO FACTURA  No 16894 y 16896</t>
  </si>
  <si>
    <t>PAGO FACTURA  No 68</t>
  </si>
  <si>
    <t>FRANCISCO JOSE QUIÑONES AMADO</t>
  </si>
  <si>
    <t>RODOLFO GONZALEZ RODRIGUEZ</t>
  </si>
  <si>
    <t>APOYO PERSONA ESCASOS RECURSOS</t>
  </si>
  <si>
    <t>POLET ELIZABETH RIOS IBARRA</t>
  </si>
  <si>
    <t>ISAHURA SANCHEZ HUERTA</t>
  </si>
  <si>
    <t>PAGO FACTURA 376</t>
  </si>
  <si>
    <t>MARCO ANTONIO SANDOVAL VILLEGAS</t>
  </si>
  <si>
    <t>JOSE MANUIEL SANDOVAL RUIZ</t>
  </si>
  <si>
    <t>ASISTENTE SECRETARIA GENERAL</t>
  </si>
  <si>
    <t>JOSE DE JESUS GARCIA BAUTISTA</t>
  </si>
  <si>
    <t>JOSE CORTES OROZCO</t>
  </si>
  <si>
    <t>PAGO AUX. DEPTO TRANSPARENCIA</t>
  </si>
  <si>
    <t>GUADALUPE AVELAR HINOJOSA</t>
  </si>
  <si>
    <t>APOYO COMO AUXILIAR ADMINISTRATIVO X MARZO 2016</t>
  </si>
  <si>
    <t>PAGO DE FACTURA 5138E</t>
  </si>
  <si>
    <t>ANA LUISA AMEZCUA GOMEZ</t>
  </si>
  <si>
    <t>RAFAEL OLIVAREZ SERRANO</t>
  </si>
  <si>
    <t>TELEFONOS DE MEXICO, S.A.B. DE C,V,</t>
  </si>
  <si>
    <t>PAGO SERVICIO TELEFONICO CONVENCIONAL</t>
  </si>
  <si>
    <t>CARLOS GUADALUPE LOMELI LOPEZ</t>
  </si>
  <si>
    <t>PAGO DE FACTURAS 112 Y 113</t>
  </si>
  <si>
    <t>ALICIA FLORES AVILA</t>
  </si>
  <si>
    <t>RENTA DE SILLAS COLORES DEL MUNDO</t>
  </si>
  <si>
    <t>JESUS OLIVARES ESTRADA</t>
  </si>
  <si>
    <t>RYPAOSA, SA DE CV</t>
  </si>
  <si>
    <t>JOSE MANUEL SANDOVAL RUIZ</t>
  </si>
  <si>
    <t>PAGO DE FACTURA  20</t>
  </si>
  <si>
    <t xml:space="preserve">DOMINGO VALDIVIA YAÑEZ </t>
  </si>
  <si>
    <t>OSCAR YANCARI FRANCO HERNANDEZ</t>
  </si>
  <si>
    <t>PAGO DE FACTURAS 17435</t>
  </si>
  <si>
    <t>PAGO DE FACTURA 21</t>
  </si>
  <si>
    <t>JOSE CARLOS DIAZ RODRIGUEZ</t>
  </si>
  <si>
    <t>JOSE ALFREDO LOPEZ FLORES</t>
  </si>
  <si>
    <t>MERCEDES GOMEZ PADILLA</t>
  </si>
  <si>
    <t>MARICELA MARTINEZ GOMEZ</t>
  </si>
  <si>
    <t>ANDRES MEDINA RODRIGUEZ</t>
  </si>
  <si>
    <t>NOEMI GUADALUPE BENITES SALAZAR</t>
  </si>
  <si>
    <t>PAGO DE FACTURA No 73</t>
  </si>
  <si>
    <t>NOMINA O. P EN ESCUELAS 16 AL 30 ABRIL</t>
  </si>
  <si>
    <t>FHEGARSA, SA DE CV.</t>
  </si>
  <si>
    <t>LILIA MARGARITA CAMPOS GONZALEZ</t>
  </si>
  <si>
    <t>DANIEL MARISCAL GODOY</t>
  </si>
  <si>
    <t>PAGO FACTURA 75601</t>
  </si>
  <si>
    <t>MRIA KARINA FLORES LOPEZ</t>
  </si>
  <si>
    <t>SUBSIDIO DIF 2DA QCNA ABRIL 2016</t>
  </si>
  <si>
    <t>EDUARDO BLANCO LOPEZ</t>
  </si>
  <si>
    <t>SILVERIA CARLOS MAGALLANES</t>
  </si>
  <si>
    <t>APOYO ESC PRIMARIA JOSE MANZANO BRISEÑO FESTEJO DIA DEL NIÑO</t>
  </si>
  <si>
    <t>PAGO FCTURAS 22 Y 23</t>
  </si>
  <si>
    <t>ASISTENTE DE SECRETARIO GENERAL</t>
  </si>
  <si>
    <t>APOYO COMO AUXILIAR ADMINISTRATIVO X ABRILO 2016</t>
  </si>
  <si>
    <t>ANTICIPO PAGO AL VERTEDERO</t>
  </si>
  <si>
    <t>TPSO DE CTA GTO CTE A CTA 20%</t>
  </si>
  <si>
    <t>DEPOSITADO EN GTO CTE SIENDO DEL 20%</t>
  </si>
  <si>
    <t>DEPOSITADO EN GTO CTE SIENDO DEL 3%</t>
  </si>
  <si>
    <t>TPSO DE CTA GTO CTE A CTA 3%</t>
  </si>
  <si>
    <t xml:space="preserve">MULTA AL SAT </t>
  </si>
  <si>
    <t>REFERENCIA 153010152142404C883133</t>
  </si>
  <si>
    <t>JAQUELINE ATILANO REYNOSO</t>
  </si>
  <si>
    <t>PAGOFACTURA A 16091</t>
  </si>
  <si>
    <t>ANTICIPO PAGO AL VERTEDERO F- 037BD</t>
  </si>
  <si>
    <t>PAGO PROGRAMA TAURUS POR MZO 2016</t>
  </si>
  <si>
    <t>PAGO TOTAL AL VERTEDERO FACTURA 037BD</t>
  </si>
  <si>
    <t>PAGO POR RECAUDACION RET. IMPTOS</t>
  </si>
  <si>
    <t>ANTICIPO AL VERTEDERO FACTURA AE851</t>
  </si>
  <si>
    <t>COMPRA DE 26165 TITULOS BMERGOB</t>
  </si>
  <si>
    <t>COMPRA DE 26125 TITULOS CTA INVERSION</t>
  </si>
  <si>
    <t>ABARROTES ABEJA, SA DE CV</t>
  </si>
  <si>
    <t>PAGO TOTAL AL VERTEDERO FACTURA AE851</t>
  </si>
  <si>
    <t xml:space="preserve">ANTICIPO AL VERTEDERO FACTURA F1A98 </t>
  </si>
  <si>
    <t>PAGO MULTA AL SAT 20340</t>
  </si>
  <si>
    <t>PAGO AL VERTEDEROFACTURA D9A3D</t>
  </si>
  <si>
    <t>TRASNFERENCIAS DE LA CUENTA 0102108097 GASTO CORRIENTE POR ABRIL 2016</t>
  </si>
  <si>
    <t>CHEQUES EXPEDIDOS DE LA CTA 0102108097 MUNICIPIO DE ARENAL, JAL. (GASTO CORRIENTE) POR ABRIL DEL 2016</t>
  </si>
  <si>
    <t>PAGOS POR TRANSFERENCIAS POR ABRIL-2016</t>
  </si>
  <si>
    <t>TOTA DE CHEQUES EXPEDIDOS POR ABRIL DEL 2016</t>
  </si>
  <si>
    <t>TRASNFERENCIAS DE LA CUENTA 0191521942 GASTO CORRIENTE CUENTA. ANTERIOR POR ABRIL 2016</t>
  </si>
  <si>
    <t>TOTAL X CH. EXP. X ABRIL. 2016</t>
  </si>
  <si>
    <t>CHEQUES EXPEDIDOS POR LA  CTA. No. 0154169336 PARTICIPACIONES FEDERALES Y ESTATALES POR ABRIL 2016</t>
  </si>
  <si>
    <t>NOMINA OBRA ESC URBANA LAZARO CARDENAS</t>
  </si>
  <si>
    <t>NOMINA EFECTIVO 1RA QCNA ABR-2016</t>
  </si>
  <si>
    <t>NOMINA DE OBRAS PUBLICA</t>
  </si>
  <si>
    <t>PAGO POR ENERGIA ELECTRICA CONSUMIDA</t>
  </si>
  <si>
    <t>COMISION POR CHEQUE CERT. No. 2997</t>
  </si>
  <si>
    <t>IVA POR COMISION POR CHEQUE CERT. No. 2997</t>
  </si>
  <si>
    <t>IVA X COMISION POR CHEQUE CERT. No. 2997</t>
  </si>
  <si>
    <t xml:space="preserve">TOTAL TRANSFERENCIAS X ABRIL 2016 </t>
  </si>
  <si>
    <t>TRASPASOS ENTRE CTAS PROPIAS</t>
  </si>
  <si>
    <t>TRANSFERENCIAS POR LA  CTA. No. 0154169336 PARTICIPACIONES FEDERALES  POR ABRIL 2016</t>
  </si>
  <si>
    <t>DEPOSITOS CTA. No. 0154169336  PARTICIPACIONES FEDERALES Y ESTATALES POR ABRIL 2016</t>
  </si>
  <si>
    <t>TOTAL DE DEPOSITOS RECIBIDOS X ABRIL 2016</t>
  </si>
  <si>
    <t>DEP. DE TERCEROS SP 1517020</t>
  </si>
  <si>
    <t>PART. FEDERAL DE COMPENSACION I.S.A.N. X ABRIL-2016</t>
  </si>
  <si>
    <t>PART. FEDERAL DE COMPENS. I.S.A.N. X ABRIL2016</t>
  </si>
  <si>
    <t>DEP. POR PART. FEDERA POR IEPS X ABRIL-2016</t>
  </si>
  <si>
    <t>PARTICIPACION FEDERAL Y ESTATAL X ABRIL 2016</t>
  </si>
  <si>
    <t>DEPOSITO A TERCERO 1513984</t>
  </si>
  <si>
    <t>DEPOSITO A TERCERO 1514135</t>
  </si>
  <si>
    <t xml:space="preserve"> DEP. A TERCEROS IEPS X ABRIL 2016</t>
  </si>
  <si>
    <t>CHEQUES EXPEDIDOS POR LA  CTA. No. 0170514365 DE  INFRAESTRUCTURA SOCIAL POR ABRIL 2016</t>
  </si>
  <si>
    <t>DEPOSITOS CTA. No. 0170514365 POR PARTICIPACIONES A INFRAESTRUCTURA SOCIAL POR ABRIL 2016</t>
  </si>
  <si>
    <t>PAGO DE NOMINA ALBAÑILES DIF</t>
  </si>
  <si>
    <t>CHEQUES EXPEDIDOS POR ABRIL-2016</t>
  </si>
  <si>
    <t>PARTICIPACION FEDERAL POR ABRIL DEL 2016</t>
  </si>
  <si>
    <t>DEPOSITOS RECIBIDOS POR ABRIL 2016</t>
  </si>
  <si>
    <t>TRANSFERENCIAS POR LA  CTA. No. 0170514365 DE INFRAESTRUCTURA SOCIAL POR ABRIL 2016</t>
  </si>
  <si>
    <t>CHEQUES GIRADOS POR LA  CTA. No. 0170514373 DE FORTALECIMIENTO MUNICIPAL POR ABRIL 2016</t>
  </si>
  <si>
    <t>PAGO FACTURA 9602</t>
  </si>
  <si>
    <t>PAGO FACTURAS 9634 Y 9635</t>
  </si>
  <si>
    <t>PAGO DE FACTURAS  A-10</t>
  </si>
  <si>
    <t>ALFONSO MERCADO PATIÑO</t>
  </si>
  <si>
    <t>PAGO FACTURA 11</t>
  </si>
  <si>
    <t>PAGO NOMINA EN EFECTIVO 2DA QCNA ABRIL 2016</t>
  </si>
  <si>
    <t>PAGO FACTURAS 9692 Y 9693</t>
  </si>
  <si>
    <t>TOTAL DE CHEQUE GIRADOS POR ABRIL 2016</t>
  </si>
  <si>
    <t>TRANSFERENCIAS POR LA  CTA. No. 0170514373 DE FORTALECIMIENTO MUNICIPAL POR ABRIL 2016</t>
  </si>
  <si>
    <t>TPSO DE CTA FORT MPAL A CTA DE NOMINA</t>
  </si>
  <si>
    <t>TOTAL TRANSFERENCIAS POR ABRIL-2016</t>
  </si>
  <si>
    <t>PARTICIPACION FEDERAL X ABRIL DEL 2016</t>
  </si>
  <si>
    <t>PAR. FEDERAL FONDO DE  FORT. MPAL X ABRIL-2016</t>
  </si>
  <si>
    <t>TOTAL DEPOSITOS POR ABRIL 2016</t>
  </si>
  <si>
    <t>CARGOS POR LOTES DE NOMINA 1RA Y 2DA QCNA DE ABRIL DEL 2016 A CTA DE NOMINA  0163939685</t>
  </si>
  <si>
    <t>NOMINA 1RA ABRIL LOTE 1 EN TARJ BANCARIA</t>
  </si>
  <si>
    <t>NOMINA 1RA ABRIL LOTE 2 EN TARJ BANCARIA</t>
  </si>
  <si>
    <t>NOMINA 1RA ABRIL LOTE 3 EN TARJ BANCARIA</t>
  </si>
  <si>
    <t>NOMINA 1RA ABRIL LOTE 4 EN TARJ BANCARIA</t>
  </si>
  <si>
    <t>NOMINA 1RA ABRIL LOTE 5 EN TARJ BANCARIA</t>
  </si>
  <si>
    <t>NOMINA 2DA ABRIL LOTE 1 EN TARJ BANCARIA</t>
  </si>
  <si>
    <t>NOMINA 2DA ABRIL LOTE 2 EN TARJ BANCARIA</t>
  </si>
  <si>
    <t>NOMINA 2DA ABRIL LOTE 3 EN TARJ BANCARIA</t>
  </si>
  <si>
    <t>NOMINA 2DA ABRIL LOTE 4 EN TARJ BANCARIA</t>
  </si>
  <si>
    <t>NOMINA 2DA ABRIL LOTE 5 EN TARJ BANCARIA</t>
  </si>
  <si>
    <t>PAGO DE NOMINAS EN TARJETAS BANCARIA POR ABRIL 2016</t>
  </si>
  <si>
    <t>TRANSFERENCIAS POR LA  CTA. No. 0163939685 DE NOMINA POR ABRIL 2016</t>
  </si>
  <si>
    <t>TPSO DE FORT MPAL A CTA DE NOMINA</t>
  </si>
  <si>
    <t>TOTAL TRASPASOS POR ABRIL 2016</t>
  </si>
  <si>
    <t>TOTAL DE COMPRAS E INTERESES POR ABRIL 2016</t>
  </si>
  <si>
    <t>INTERESES GANADOS DEL 01AL 30 ABRIL-2016</t>
  </si>
  <si>
    <t>RESUMEN GENERAL POR NUESTRAS CUENTAS DE CHEQUES QUE TUVIERON MOVIMIENTO EN ABRIL DEL 2016</t>
  </si>
  <si>
    <t>CORRIENTE POR ABRIL DEL 2016</t>
  </si>
  <si>
    <t>POR EL MES DE ABRIL  DEL 2016</t>
  </si>
  <si>
    <t>AGUA POTABLE POR ABRIL 2016</t>
  </si>
  <si>
    <t>DEP. A TESORERIA 15-02-16 Y 21-03-16 65.00C/U</t>
  </si>
  <si>
    <t>DEO. DE OSCAR O. GLEZ PATIÑO</t>
  </si>
  <si>
    <t>DEP. JOSE JAIME SANDOVAL JIMENEZ</t>
  </si>
  <si>
    <t>DEP. AGUA POT. STA CRUZ</t>
  </si>
  <si>
    <t>DEP. X PREST O.P. 1RA QCNA ABRIL 2016</t>
  </si>
  <si>
    <t>DEP. JOSE ROMAN PLASCENCIA CASILLAS</t>
  </si>
  <si>
    <t>DEP. COMPLEMENTO DEL DIA 10-03-16</t>
  </si>
  <si>
    <t>DEP. AGUA POT. HUAXTLA</t>
  </si>
  <si>
    <t>DEP. AGUA POT. E. ZAPATA</t>
  </si>
  <si>
    <t>DEP. X PREST EN O. P. 2DA QCNA ABRIL 2016</t>
  </si>
  <si>
    <t>GTOS A COMPROBAR</t>
  </si>
  <si>
    <t>SILVINA GARCIA CUEVAS</t>
  </si>
  <si>
    <t>COMPRA DE COMBUSTIBLE FACTURA No. A918</t>
  </si>
  <si>
    <t>PAGO FACTURA A 16</t>
  </si>
  <si>
    <t>FACTURAS  A 573  A 26372</t>
  </si>
  <si>
    <t>CUOTAS SID</t>
  </si>
  <si>
    <t>MAT. CONTRUC</t>
  </si>
  <si>
    <t>PAGO FACTURAS A272, A277,A 278, A279</t>
  </si>
  <si>
    <t>FUNERAL</t>
  </si>
  <si>
    <t>PAGO DE FACTURA CF19C</t>
  </si>
  <si>
    <t>COPIAS CERT</t>
  </si>
  <si>
    <t>GTOS A COMPRABAR</t>
  </si>
  <si>
    <t>CARINA RIVERA OSORIO</t>
  </si>
  <si>
    <t>ESTUDIOS CLINICOS</t>
  </si>
  <si>
    <t>ROBERTO GONZALEZ SOLANO</t>
  </si>
  <si>
    <t>PAGO FACTURA 004999E</t>
  </si>
  <si>
    <t>CLORO AL 13%</t>
  </si>
  <si>
    <t>PABLO JAIME ZUÑIGA HERMOSILLO</t>
  </si>
  <si>
    <t>EVENTO ARTESANO</t>
  </si>
  <si>
    <t>RECIBO  0776 Y 0778</t>
  </si>
  <si>
    <t>APOYO A JARDIN DE NIÑOS MARIA TRINIDAD NUÑEZ</t>
  </si>
  <si>
    <t>APOYO A JARDIN DE NIÑOS BENITO JUAREZ</t>
  </si>
  <si>
    <t>SUBSIDIO DIF</t>
  </si>
  <si>
    <t>MAT SERVICIOS</t>
  </si>
  <si>
    <t>PAGO DE FACTURA No. IHGDBE 302399</t>
  </si>
  <si>
    <t>CONSUMOS</t>
  </si>
  <si>
    <t>PAGO FACTURAS A284 Y A285</t>
  </si>
  <si>
    <t>ABONO AL SEGURO SOCIA FOLIO SUA 725842L</t>
  </si>
  <si>
    <t>MAT ELECTRICO</t>
  </si>
  <si>
    <t>PAGO FACTURA A 286</t>
  </si>
  <si>
    <t>PAGO DE FACTURA  190CF8</t>
  </si>
  <si>
    <t>CARPINTERIA</t>
  </si>
  <si>
    <t>MAT. CONSTRUCCION</t>
  </si>
  <si>
    <t>EST. CLINOCOS</t>
  </si>
  <si>
    <t>HOPEDAJE</t>
  </si>
  <si>
    <t>PAGO FACTURAS A225, Y A226</t>
  </si>
  <si>
    <t>PAGO FACTURA  A53</t>
  </si>
  <si>
    <t>PAGO FACTURAS A49, A50, A51, Y A52</t>
  </si>
  <si>
    <t>CLORO 13%</t>
  </si>
  <si>
    <t>PAGO DE FACTURA 680</t>
  </si>
  <si>
    <t>PAGO DE COMBUSTIBLE FACTURA No A 1159</t>
  </si>
  <si>
    <t>TELEFONOS</t>
  </si>
  <si>
    <t>GTOS COMPROBAR</t>
  </si>
  <si>
    <t>JOSE GUADALUPE SILVESTRE RODRIGUEZ IBARRA</t>
  </si>
  <si>
    <t>PAGO DE FACTURA B-1689</t>
  </si>
  <si>
    <t>PAGO DE FACTURA No. RYP27714</t>
  </si>
  <si>
    <t>PAGO DE FACTURA No. A 54</t>
  </si>
  <si>
    <t>PAGO DE FACTURAS A228, A232</t>
  </si>
  <si>
    <t>MAT COMPUTO</t>
  </si>
  <si>
    <t>PAGO DE FACTURAS A17 Y A18</t>
  </si>
  <si>
    <t>PAGO DE FACTURAS A2318</t>
  </si>
  <si>
    <t>PAGO DE FACTURAS FO9E3</t>
  </si>
  <si>
    <t>SERVICIO LLANTAS</t>
  </si>
  <si>
    <t>PAGO DE FACTURA E215A Y 05D57</t>
  </si>
  <si>
    <t>DISEÑO LOGOTIPO</t>
  </si>
  <si>
    <t>PAGA FACTURA A 0151</t>
  </si>
  <si>
    <t>FORMAS CONTINUAS DE GDL, SA DE CV</t>
  </si>
  <si>
    <t>PAGO DE FACTURAS 13199, 13200 Y 13201</t>
  </si>
  <si>
    <t>PAGO DE FACTURA No A 58517</t>
  </si>
  <si>
    <t>PAGO FACTURA A-19</t>
  </si>
  <si>
    <t>PAGO FACTURA A293</t>
  </si>
  <si>
    <t>PAGO FACTURA 000578</t>
  </si>
  <si>
    <t>APOYO A JARDIN DE NIÑOS MANUEL LOPEZ COTILLA</t>
  </si>
  <si>
    <t>APOYO A JARDIN DE NIÑOS MI PEQUEÑO REINO</t>
  </si>
  <si>
    <t>EDUCCION</t>
  </si>
  <si>
    <t>MULTA</t>
  </si>
  <si>
    <t>PAGO DE COMBUSTIBLES FACTURA No. A 1160.</t>
  </si>
  <si>
    <t>PAGO FACTURA 3FED8</t>
  </si>
  <si>
    <t>SERVICIO NEUM</t>
  </si>
  <si>
    <t>ENERGIA ELECT</t>
  </si>
  <si>
    <t>COMPLEMENTO PAGO AL VERTEDERO F- 790F4</t>
  </si>
  <si>
    <t>TECNICENTRO RUDI DE TEQUILA, SA DE CV</t>
  </si>
  <si>
    <t>DEPOSITOS POR PARTICIPACIONES CTA. No. 0170514373. FORTALECIMIENTO MUNICIPAL POR ABRIL 2016</t>
  </si>
  <si>
    <t>INTERESES GANADOS DEL 01 AL 30 DE ABRIL-2016</t>
  </si>
  <si>
    <t>TPSO ENTRE CTA PROPIAS X ABRIL 2016</t>
  </si>
  <si>
    <t>NOMINA EN TARJETAS BANC. X ABRIL-2016</t>
  </si>
  <si>
    <t>PART FED. AL FDO FORT MPAL X ABRIL-2016</t>
  </si>
  <si>
    <t>TRANSFERENCIAS POR ABRIL 2016</t>
  </si>
  <si>
    <t>CHEQUES EXP. POR ABRIL 2016</t>
  </si>
  <si>
    <t>PART FED.FDO. INFRA. SOCIAL POR ABRIL 2016</t>
  </si>
  <si>
    <t>TRANSFERENCIA Y COMISIONES X ABRIL 2016</t>
  </si>
  <si>
    <t>CHEQUES EXPEDIDO POR ABRIL 2016</t>
  </si>
  <si>
    <t>DEP. RECIBOS AGUA POTABLE X ABRIL-2016</t>
  </si>
  <si>
    <t>DEP. X PART. FEDERALES X ABRIL 2016</t>
  </si>
  <si>
    <t>TRANSF.Y COMISIONES POR ABRIL 2016</t>
  </si>
  <si>
    <t>CHEQUES EXPEDIDOS POR ABRIL 2016</t>
  </si>
  <si>
    <t>PAGO NOMINA 2DA QCNA ABR 2016 TARJETA B</t>
  </si>
  <si>
    <t>PAGO NOMINA 1RA QCNA ABR 2016 TARJETA B.</t>
  </si>
  <si>
    <t>NOMINA OBRA ESC 03-15 ABR 2016</t>
  </si>
  <si>
    <t>NOMINA OBRA DIF 7 AL 15 ABR-2016</t>
  </si>
  <si>
    <t>NOMINA OBRA ESC URBANA 19-31 ABR</t>
  </si>
  <si>
    <t>ERNESTO ALONSO ESCOBAR CASTELLANOS.</t>
  </si>
  <si>
    <t>FRANCISCO JAVIER ALDANA MAYORGA</t>
  </si>
  <si>
    <t>ARANDA GOMEZ VERONICA</t>
  </si>
  <si>
    <t>PAGO POR CUOTAS AL SINDICATO RECIBO 29</t>
  </si>
  <si>
    <t>GEORGINA VARGAS CHAVEZ</t>
  </si>
  <si>
    <t>BRENDA NATALY  RIOS IBARRA</t>
  </si>
  <si>
    <t>PAGO DE FACTURA B6D55</t>
  </si>
  <si>
    <t>REST. FAMILIAR DE ARENAL LOS JILGUEROS</t>
  </si>
  <si>
    <t>APOYO BALLET FOLKLORICO HUAXTLA</t>
  </si>
  <si>
    <t>JULIAN ESPARZA BORRUEL</t>
  </si>
  <si>
    <t>PARTICIPACIONES</t>
  </si>
  <si>
    <t>INTERESES</t>
  </si>
  <si>
    <t>PAGO DE FACTURA No A932</t>
  </si>
  <si>
    <t>MAT LIMLIEZA</t>
  </si>
  <si>
    <t>PAGO DE FACTURA No. FCT5854</t>
  </si>
  <si>
    <t>ARRENDAMIENTOS</t>
  </si>
  <si>
    <t>INSUMOS</t>
  </si>
  <si>
    <t>PAGINA 11</t>
  </si>
  <si>
    <t>CHEQUES EXPEDIDOS DE LA CTA 0102108097 MUNICIPIO DE ARENAL, JAL. (GASTO CORRIENTE) POR MAYO DEL 2016</t>
  </si>
  <si>
    <t>CGO X CH. EXP. X ABRIL-2016</t>
  </si>
  <si>
    <t>CGO X IVA. X CH. EXP. X ABRIL-2016</t>
  </si>
  <si>
    <t xml:space="preserve">PAGO DE FACTURA 76 </t>
  </si>
  <si>
    <t>PAGO DE FACTURA 75</t>
  </si>
  <si>
    <t xml:space="preserve">PAGO DE FACTURA 77 </t>
  </si>
  <si>
    <t>RAQUEL CASTAÑEDA ARELLANO</t>
  </si>
  <si>
    <t>RUTH ADRIANA CASTILLO DIAZ</t>
  </si>
  <si>
    <t>PAGO DE RENTA DE TOLDOS EVENTO LECTURA</t>
  </si>
  <si>
    <t>INSTITUTO MEXICANO SEGURO SOCIAL</t>
  </si>
  <si>
    <t>PAGO AL IMSS CONVENIO REFERENCIA 0607-7733</t>
  </si>
  <si>
    <t>JOSE DE JESUS GERARDO GLEZ MEJIA</t>
  </si>
  <si>
    <t>SERVICIO PONCE MEDINA SA DE CV</t>
  </si>
  <si>
    <t>JOSE VILLEGAS ROSALES</t>
  </si>
  <si>
    <t>SUBSIDIO A DIF MPAL</t>
  </si>
  <si>
    <t>SAUL HERMOSILLO ARANA</t>
  </si>
  <si>
    <t>APOYO A PERSONA ESCASOS RECURSOS P/ESTUDIOS</t>
  </si>
  <si>
    <t>RAMON SANTANA AGUIRRE</t>
  </si>
  <si>
    <t>PAGO AUXILIAR DE ECOLOGIA</t>
  </si>
  <si>
    <t>JUAN CARLOS CHAVIRA VILLEGAS</t>
  </si>
  <si>
    <t>PAGO POR RENTA DE INMUEBLE</t>
  </si>
  <si>
    <t>BELIA LOPEZ SANTIAGO</t>
  </si>
  <si>
    <t>MARIA GUADALUPE BLANCO LOPEZ</t>
  </si>
  <si>
    <t>PAGO FACTURA 505</t>
  </si>
  <si>
    <t>JOSE EDUARDO FLORES ALVARADO</t>
  </si>
  <si>
    <t>APOYO A PERSONAS DE ESCASOS RECURSOS</t>
  </si>
  <si>
    <t>JOSE LUIS LARA TORRES</t>
  </si>
  <si>
    <t>LUIS FERNANDO GONZALEZ SANCHEZ</t>
  </si>
  <si>
    <t xml:space="preserve">DANIEL ALDANA MAYORGA </t>
  </si>
  <si>
    <t>MARIA FERNANDA VILLAVENCIO SALDATE</t>
  </si>
  <si>
    <t>SUSANA ELIZABET RAYGOZA ALDANA</t>
  </si>
  <si>
    <t>SUBSIDIO AL DIF MPAL 1RA QCNA MAYO-2016</t>
  </si>
  <si>
    <t>JESUS OLEGARIO MEDINA ROSALES</t>
  </si>
  <si>
    <t>PAGO NOMINA 1RA QCNA MAYO PRESCOLAR</t>
  </si>
  <si>
    <t>PAGO DE FACTURAS  740, 794, 833, 834</t>
  </si>
  <si>
    <t>TORRES BORBON ANA LUISA</t>
  </si>
  <si>
    <t>PAGO DE FACTURA 2417</t>
  </si>
  <si>
    <t>PAGO DE FACTURA 25</t>
  </si>
  <si>
    <t>RESTAURANTE FAMILIAR DE ARENAL LOS JILGUEROS, SA DE CV.</t>
  </si>
  <si>
    <t>PAGO DE FACTURA 17276</t>
  </si>
  <si>
    <t>JESUS DANIEL MARISCAL GODOY</t>
  </si>
  <si>
    <t>PAGO DE FACTURA 70B</t>
  </si>
  <si>
    <t>GUILLERMO OCAMPO MENDOZA</t>
  </si>
  <si>
    <t>PAGO AL IMSS CONVENIO CREDITO NO. 159160578</t>
  </si>
  <si>
    <t>JOSE ENRIQUE FLORES SANDOVAL</t>
  </si>
  <si>
    <t>MARIA FERNANDADE LA CRUZ RAMIREZ</t>
  </si>
  <si>
    <t xml:space="preserve">ALEJANDRA RAYGOZA LOPEZ </t>
  </si>
  <si>
    <t>MARTIN ZAMBRANO GARCIA</t>
  </si>
  <si>
    <t>PAGO DE FACTURA No. 241</t>
  </si>
  <si>
    <t>QUALITAS COMPAÑÍA DE SEGUROS, SA DE CV.</t>
  </si>
  <si>
    <t>GUILLERMO LOPEZ MAYORGA</t>
  </si>
  <si>
    <t>JOSE JAIME SANDOVAL</t>
  </si>
  <si>
    <t>JUAN ANTONIO ROMO CORTES</t>
  </si>
  <si>
    <t>APOYO A PERSONA ESCASOS RECURSOS</t>
  </si>
  <si>
    <t>ANDRES OCAMPO PLASCENCIA</t>
  </si>
  <si>
    <t>TELEFONOS DE MEXICO S.A.B. DE CV</t>
  </si>
  <si>
    <t>PAGO POR SERVICIO TELEFONICO CONVENCIONAL</t>
  </si>
  <si>
    <t>RENE FLORES PLASCENCIA</t>
  </si>
  <si>
    <t>PAGO DE FACTURAS 7869, 7775 Y 8101</t>
  </si>
  <si>
    <t>JOSE MANUELRUIZ PEÑA</t>
  </si>
  <si>
    <t>COMISION FEDERAL DE ELECTRICIDAD 339.00</t>
  </si>
  <si>
    <t>JOSE GOMEZ LOPEZ</t>
  </si>
  <si>
    <t>JOSE ROMAN VARGAS BARAJAS</t>
  </si>
  <si>
    <t>PRESTAMOS A EMPLEADOS</t>
  </si>
  <si>
    <t>DULCE GUADALUPE LOPEZ ROSALES</t>
  </si>
  <si>
    <t>DIEGO FABIAN QUINTERO GONZALEZ</t>
  </si>
  <si>
    <t>FIDEL JIMENEZ RODRIGUEZ</t>
  </si>
  <si>
    <t>JOSE GPE GONZALEZ CHAVEZ</t>
  </si>
  <si>
    <t>PAGO DE FACTURA 1943</t>
  </si>
  <si>
    <t>ARTURO NUÑO ARELLANO</t>
  </si>
  <si>
    <t>PAGO FACTURA 119</t>
  </si>
  <si>
    <t>SUBSIDIO AL DIF MPAL 2DA QCNA MAYO-2016</t>
  </si>
  <si>
    <t>GERARDO VAZQUEZ ROSALES</t>
  </si>
  <si>
    <t>GUSTAVO TORRES HERMOSILLO</t>
  </si>
  <si>
    <t>TOTA DE CHEQUES EXPEDIDOS POR MAYO DEL 2016</t>
  </si>
  <si>
    <t>TRASNFERENCIAS DE LA CUENTA 0102108097 GASTO CORRIENTE POR MAYO 2016</t>
  </si>
  <si>
    <t xml:space="preserve">ANTICIPO AL VERTEDERO  </t>
  </si>
  <si>
    <t>PAGO TOTAL AL VERTEDERO FACTURA C3F9A</t>
  </si>
  <si>
    <t>ALBERTO SALCIDO SANDOVAL</t>
  </si>
  <si>
    <t>ANTICIPO POR PAGO AL VERTEDERO</t>
  </si>
  <si>
    <t>TPSO DE CTA DE PART FED. A CTA DE GTO CTE</t>
  </si>
  <si>
    <t>TPSO ENTRE CTAS PROPIAS</t>
  </si>
  <si>
    <t>BARAJAS IMPRESORES, S.A. DE C.V.</t>
  </si>
  <si>
    <t>DINA BUENDIA CAPETILLO</t>
  </si>
  <si>
    <t>CONTRUHELT, SA DE CV.</t>
  </si>
  <si>
    <t>ANTICIPO AL VERTEDERO</t>
  </si>
  <si>
    <t>PAGOS POR TRANSFERENCIAS POR MAYO-2016</t>
  </si>
  <si>
    <t>CORRIENTE POR MAYO DEL 2016</t>
  </si>
  <si>
    <t>POR EL MES DE MAYO  DEL 2016</t>
  </si>
  <si>
    <t>AGUA POTABLE POR MAYO 2016</t>
  </si>
  <si>
    <t>DEP. PENDIENTES</t>
  </si>
  <si>
    <t>DEP. AGUA POTABLE STA CRUZ</t>
  </si>
  <si>
    <t>DEP. AGUA POTABLE HUAXTLA</t>
  </si>
  <si>
    <t>DEP. AGUA POTABLE E. ZAPATA</t>
  </si>
  <si>
    <t>DEP. X PRESTAMOS EN ORDEN DE PAGO 1RA QCNA MAYO</t>
  </si>
  <si>
    <t>DEP. X PRESTAMOS EN ORDEN DE PAGO 2DA QCNA MAYO</t>
  </si>
  <si>
    <t>RESUMEN GENERAL POR NUESTRAS CUENTAS DE CHEQUES QUE TUVIERON MOVIMIENTO EN MAYO DEL 2016</t>
  </si>
  <si>
    <t>COMPRA DE 52157 TITULOS BMERGOB</t>
  </si>
  <si>
    <t>COM. X CHEQUE CERTIFICADO 791</t>
  </si>
  <si>
    <t>IVA X COM. X CHEQUE CERTIFICADO 791</t>
  </si>
  <si>
    <t>IVA X COMISION</t>
  </si>
  <si>
    <t>COMISION POR CHEQUE CERTIFICADO</t>
  </si>
  <si>
    <t>IVA X COMISION X CHEQUE CERTIFICADO</t>
  </si>
  <si>
    <t>TOTAL CTA ANTERIOR POR MAYO DEL 2016</t>
  </si>
  <si>
    <t>CHEQUES EXPEDIDOS POR LA  CTA. No. 0154169336 PARTICIPACIONES FEDERALES Y ESTATALES POR MAYO 2016</t>
  </si>
  <si>
    <t>PAGO POR ENERGIA ELECTRICA CONSUMIDA X MAYO 2016</t>
  </si>
  <si>
    <t>ENERGIA E.</t>
  </si>
  <si>
    <t xml:space="preserve">COMISION X CHEQUE CERTIFICADO </t>
  </si>
  <si>
    <t xml:space="preserve">IVA X COMISION X CHEQUE CERTIFICADO </t>
  </si>
  <si>
    <t xml:space="preserve">COMISION X CHEQUE CERTIFICADO 3000 </t>
  </si>
  <si>
    <t xml:space="preserve">IVA X COMISION X CHEQUE CERTIFICADO 3000 </t>
  </si>
  <si>
    <t>TRANSFERENCIAS POR LA  CTA. No. 0154169336 PARTICIPACIONES FEDERALES  POR MAYO 2016</t>
  </si>
  <si>
    <t xml:space="preserve">TOTAL TRANSFERENCIAS X MAYO 2016 </t>
  </si>
  <si>
    <t>DEPOSITOS CTA. No. 0154169336  PARTICIPACIONES FEDERALES Y ESTATALES POR MAYO 2016</t>
  </si>
  <si>
    <t>DEP. X PARTICIPACION FEDERAL X MAYO-2016</t>
  </si>
  <si>
    <t>DEPOSITO A TERCEROS 1526514</t>
  </si>
  <si>
    <t>DEPOSITO A TERCEROS 1526643</t>
  </si>
  <si>
    <t>TPSO DE CTA PART. FED A CTA DE GTO. CTE</t>
  </si>
  <si>
    <t>DEPOSITO COMP. ISAN X MAYO 2016</t>
  </si>
  <si>
    <t>PART. FEDERAL POR AUTOS DE FISCALIZACION</t>
  </si>
  <si>
    <t>PART. FEDERAL DE COMPENS. I.S.A.N. X MAYO 2016</t>
  </si>
  <si>
    <t>DEP. POR PART. FEDERA POR IEPS X MAYO-2016</t>
  </si>
  <si>
    <t>PARTICIPACION FEDERAL Y ESTATAL X MAYO 2016</t>
  </si>
  <si>
    <t>TOTAL DE DEPOSITOS RECIBIDOS X MAYO 2016</t>
  </si>
  <si>
    <t>CHEQUES EXPEDIDOS POR LA  CTA. No. 0170514365 DE  INFRAESTRUCTURA SOCIAL POR MAYO 2016</t>
  </si>
  <si>
    <t>CHEQUES EXPEDIDOS POR MAYO-2016</t>
  </si>
  <si>
    <t>DEPOSITOS CTA. No. 0170514365 POR PARTICIPACIONES A INFRAESTRUCTURA SOCIAL POR MAYO 2016</t>
  </si>
  <si>
    <t>DEPOSITOS RECIBIDOS POR MAYO 2016</t>
  </si>
  <si>
    <t>CHEQUES GIRADOS POR LA  CTA. No. 0170514373 DE FORTALECIMIENTO MUNICIPAL POR MAYO 2016</t>
  </si>
  <si>
    <t>SERVICIO PONCE MEDINA, SA DE CV</t>
  </si>
  <si>
    <t>PAGO FACTURA 22</t>
  </si>
  <si>
    <t>PAGO FACTURAS 736. 836</t>
  </si>
  <si>
    <t>PAGO NOMINA EFECTIVO 2DA QCNA MAYO 2016</t>
  </si>
  <si>
    <t>JORGE LOZANO GARCIA</t>
  </si>
  <si>
    <t>TRANSFERENCIAS POR LA  CTA. No. 0170514373 DE FORTALECIMIENTO MUNICIPAL POR MAYO 2016</t>
  </si>
  <si>
    <t>TOTAL DE CHEQUE GIRADOS POR MAYO 2016</t>
  </si>
  <si>
    <t>TOTAL TRANSFERENCIAS POR MAYO-2016</t>
  </si>
  <si>
    <t>DEPOSITOS POR PARTICIPACIONES CTA. No. 0170514373. FORTALECIMIENTO MUNICIPAL POR MAYO 2016</t>
  </si>
  <si>
    <t>PARTICIPACION FEDERAL X MAYO DEL 2016</t>
  </si>
  <si>
    <t>PAR. FEDERAL FONDO DE  FORT. MPAL X MAYO-2016</t>
  </si>
  <si>
    <t>TOTAL DEPOSITOS POR MAYO 2016</t>
  </si>
  <si>
    <t>PAGO DE NOMINAS EN TARJETAS BANCARIA POR MAYO 2016</t>
  </si>
  <si>
    <t>NOMINA 1RA MAYO LOTE 1 EN TARJ BANCARIA</t>
  </si>
  <si>
    <t>NOMINA 1RA MAYO LOTE 2 EN TARJ BANCARIA</t>
  </si>
  <si>
    <t>NOMINA 1RA MAYO LOTE 3 EN TARJ BANCARIA</t>
  </si>
  <si>
    <t>NOMINA 1RA MAYO LOTE 4 EN TARJ BANCARIA</t>
  </si>
  <si>
    <t>NOMINA 1RA MAYO LOTE 5 EN TARJ BANCARIA</t>
  </si>
  <si>
    <t>NOMINA 2DA MAYO LOTE 1 EN TARJ BANCARIA</t>
  </si>
  <si>
    <t>NOMINA 2DA MAYO LOTE 2 EN TARJ BANCARIA</t>
  </si>
  <si>
    <t>NOMINA 2DA MAYO LOTE 3 EN TARJ BANCARIA</t>
  </si>
  <si>
    <t>NOMINA 2DA MAYO LOTE 4 EN TARJ BANCARIA</t>
  </si>
  <si>
    <t>NOMINA 2DA MAYO LOTE 5 EN TARJ BANCARIA</t>
  </si>
  <si>
    <t>PAGO NOMINA 1RA QCNA MAYO 2016 TARJETA B.</t>
  </si>
  <si>
    <t>PAGO NOMINA 1RA QCNA MAYOR 2016 TARJETA B.</t>
  </si>
  <si>
    <t>PAGO NOMINA 2DA QCNA MAYO 2016 TARJETA B</t>
  </si>
  <si>
    <t>TOTAL TRASPASOS POR MAYO 2016</t>
  </si>
  <si>
    <t>TRANSFERENCIAS POR LA  CTA. No. 0163939685 DE NOMINA POR MAYO 2016</t>
  </si>
  <si>
    <t>COMPRA DE 52157 TITULOS CTA INVERSION</t>
  </si>
  <si>
    <t>INTERESES GANADOS DEL 01 AL 31 DE MAYO-2016</t>
  </si>
  <si>
    <t>TOTAL DE COMPRAS E INTERESES POR MAYO 2016</t>
  </si>
  <si>
    <t>TOTAL X CH. EXP. X MAYO. 2016</t>
  </si>
  <si>
    <t>CHEQUES EXPEDIDOS POR MAYO 2016</t>
  </si>
  <si>
    <t>TRANSF.Y COMISIONES POR MAYO 2016</t>
  </si>
  <si>
    <t>DEP. X PART. FEDERALES X MAYO 2016</t>
  </si>
  <si>
    <t>DEP. RECIBOS AGUA POTABLE X MAYO-2016</t>
  </si>
  <si>
    <t>CHEQUES EXPEDIDO POR MAYO 2016</t>
  </si>
  <si>
    <t>TRANSFERENCIA Y COMISIONES X MAYO 2016</t>
  </si>
  <si>
    <t>PART FED.FDO. INFRA. SOCIAL POR MAYO 2016</t>
  </si>
  <si>
    <t>CHEQUES EXP. POR MAYO 2016</t>
  </si>
  <si>
    <t>TRANSFERENCIAS POR MAYO 2016</t>
  </si>
  <si>
    <t>PART FED. AL FDO FORT MPAL X MAYO-2016</t>
  </si>
  <si>
    <t>NOMINA EN TARJETAS BANC. X MAYO-2016</t>
  </si>
  <si>
    <t>TPSO ENTRE CTA PROPIAS X MAYO 2016</t>
  </si>
  <si>
    <t>MAT CONST</t>
  </si>
  <si>
    <t>EVENTOS</t>
  </si>
  <si>
    <t>VIAJE ESCOLAR</t>
  </si>
  <si>
    <t>DIF MPAL</t>
  </si>
  <si>
    <t>DIF MUNICIPAL</t>
  </si>
  <si>
    <t>MOBILIARIO</t>
  </si>
  <si>
    <t>PAGO DE FACTURA  A24</t>
  </si>
  <si>
    <t>PAGO DE FACTURA A110, A105, A106</t>
  </si>
  <si>
    <t>CONV IMSS</t>
  </si>
  <si>
    <t>APOYO JARDIN DE NIÑOS  MI PEQUEÑO REINO</t>
  </si>
  <si>
    <t>E. RADIO COM</t>
  </si>
  <si>
    <t>PAGO AL IMSS MAYO 2016</t>
  </si>
  <si>
    <t>SEGUROS</t>
  </si>
  <si>
    <t>PAGO DE POLIZA DE SEGURO No.592878 y 592863</t>
  </si>
  <si>
    <t>PAGO DE FACTURA No.  A 1581</t>
  </si>
  <si>
    <t>PAGO FACTURA No. A250</t>
  </si>
  <si>
    <t>PAGO FACTURA No. 82</t>
  </si>
  <si>
    <t>MAT. CONST</t>
  </si>
  <si>
    <t>PAGO DE FACTURA No. 83</t>
  </si>
  <si>
    <t>PAGO DE FACTURA A 309</t>
  </si>
  <si>
    <t>PAGO FACTURAS A303, A307, A314 Y A315</t>
  </si>
  <si>
    <t>PAGO FACTURA A56</t>
  </si>
  <si>
    <t>PAGO DE POLIZA NO. 93335</t>
  </si>
  <si>
    <t>PAGO DE FACTURAS 20183NY CCDEC</t>
  </si>
  <si>
    <t>PAGO DE FACTURAS A151</t>
  </si>
  <si>
    <t>ENERG ELECT</t>
  </si>
  <si>
    <t>PAGO DE RECIBOS DE ENERGIA ELECTRICO</t>
  </si>
  <si>
    <t>PAGO DE FACTURA No 711</t>
  </si>
  <si>
    <t>OXIGENO</t>
  </si>
  <si>
    <t>PAGO DE FACTURAS A11,A 12. A13</t>
  </si>
  <si>
    <t>PRESTAMOS</t>
  </si>
  <si>
    <t>PAGO FACTURA 2A806</t>
  </si>
  <si>
    <t>PAGO DE FACTURA B1779</t>
  </si>
  <si>
    <t>PAGO FACTURA 9ED19</t>
  </si>
  <si>
    <t>PAGO FACTURA A18</t>
  </si>
  <si>
    <t>PAGO FACTURA EXH16821</t>
  </si>
  <si>
    <t>ENRIQUE ARTURO ISAAC LOMELI SALCEDO</t>
  </si>
  <si>
    <t>PAGO DE FACTURA 3</t>
  </si>
  <si>
    <t>PAGO FACTURA 232249</t>
  </si>
  <si>
    <t>PAGO DE FACTURA No E8FBA</t>
  </si>
  <si>
    <t>RENTA AUDIO</t>
  </si>
  <si>
    <t>DIF. MUNICIPAL</t>
  </si>
  <si>
    <t>PAGO DE FACTURA No 92</t>
  </si>
  <si>
    <t>APOYO JARDIN DE NIÑOS BENITO JUAREZ</t>
  </si>
  <si>
    <t>APOYO JARDIN DE NIÑOS MANUEL LOPEZ COTILLA</t>
  </si>
  <si>
    <t>ANTICIPO  A FACTURA No 52</t>
  </si>
  <si>
    <t>PAGO DE NOMINA EN EFECTIVO  1RA QCNA MAYO 2016</t>
  </si>
  <si>
    <t>PAGO DE NOMINA ESCUELAS OBRAS PUBLICAS</t>
  </si>
  <si>
    <t>COMPRA DE COMBUSTIBLE FACTURA No. A 1376</t>
  </si>
  <si>
    <t>COMPRA DE COMBUSTIBLE FACTURA A 1582</t>
  </si>
  <si>
    <t>MAT. MEDICO</t>
  </si>
  <si>
    <t>PAGO DE FACTURA A 105</t>
  </si>
  <si>
    <t>INTERESE GANADOS DEL 01 AL 31 MAYO-2016</t>
  </si>
  <si>
    <t>INTERESES GANADOS DEL 01AL 31 MAYO-2016</t>
  </si>
  <si>
    <t>CARGOS POR LOTES DE NOMINA 1RA Y 2DA QCNA DE MAYO DEL 2016 A CTA DE NOMINA  0163939685</t>
  </si>
  <si>
    <t>TRANSFERENCIAS POR LA  CTA. No. 0170514365 DE INFRAESTRUCTURA SOCIAL POR MAYO 2016</t>
  </si>
  <si>
    <t>TRASNFERENCIAS DE LA CUENTA 0191521942 GASTO CORRIENTE CUENTA. ANTERIOR POR MAYO 2016</t>
  </si>
  <si>
    <t>TIMBRES FACT</t>
  </si>
  <si>
    <t>IMPRESIÓN</t>
  </si>
  <si>
    <t>PROYECTO</t>
  </si>
  <si>
    <t>PAGO DE FACTURA 002285E</t>
  </si>
  <si>
    <t xml:space="preserve">PAGO DE FACTURA No. 51E39 </t>
  </si>
  <si>
    <t>PAGO A  NEXTCODE FACTURA No. A1318</t>
  </si>
  <si>
    <t>COMPRA  3000 ACTAS DE NACIMIENTO F-232</t>
  </si>
  <si>
    <t>PAGO DE FACTURA NO. 69</t>
  </si>
  <si>
    <t>COMPRA DE 300 TIMBRES  FACTURA  ASG 17493</t>
  </si>
  <si>
    <t>APOYO ESC. PRIMARIA JOSE OCAMPO HERMOSILLO</t>
  </si>
  <si>
    <t>PAGO POR APOYO ASISTENTE DE LA SRIA GRAL</t>
  </si>
  <si>
    <t>APOYO A PREPARATORIA  AMATITAN MOD. ARENAL</t>
  </si>
  <si>
    <t>PAGO A BANDA DE GUERRA EN EVENTO DE LA SALUD</t>
  </si>
  <si>
    <t>APOYO A ESC. PRIMARIA JOSE OCAMPO HERMOSILLO</t>
  </si>
  <si>
    <t xml:space="preserve">PAGO DE FACTURA No. A269  A260 A270 A268 A263 </t>
  </si>
  <si>
    <t>PAGO AL SAT IMPTOS RETENIDOS PERIODOABR 2016</t>
  </si>
  <si>
    <t>PAGINA  10</t>
  </si>
  <si>
    <t>PAGO DE RENTA DE CENTRO SALUD LAS NORIAS</t>
  </si>
  <si>
    <t>COMPRA DE COMBUSTIBLE FACTUR No  A 375</t>
  </si>
  <si>
    <t>PAGO FACTURAS 908  910 909, 911</t>
  </si>
  <si>
    <t>PAGO FACTURA 5D1CD Y 5C1649</t>
  </si>
  <si>
    <t>A256, A264, A267, A258, A265</t>
  </si>
  <si>
    <t>CGO X CH. EXP. X MAYOL-2016</t>
  </si>
  <si>
    <t>CGO X IVA. X CH. EXP. X MAYO-2016</t>
  </si>
  <si>
    <t>CHEQUES EXPEDIDOS DE LA CTA 0102108097 MUNICIPIO DE ARENAL, JAL. (GASTO CORRIENTE) POR JUNIO DEL 2016</t>
  </si>
  <si>
    <t>PRESTAMO A REGIDOR</t>
  </si>
  <si>
    <t>APOYO COMO ASISTENTE SRIA GENERAL</t>
  </si>
  <si>
    <t>GUILLERMO MEZA RAMIREZ</t>
  </si>
  <si>
    <t>PAGO FACTURA 1025</t>
  </si>
  <si>
    <t>1ER PAGO POR CONVENIO AL IMSS PERIODO 09-2012</t>
  </si>
  <si>
    <t>FRANCISCO JAVIER DURAN PLASCENCIA</t>
  </si>
  <si>
    <t>MARIA CONCEPCION CASTAÑEDA TORRES</t>
  </si>
  <si>
    <t>SERVICIO PONCE MEDINA, SA DE CV.</t>
  </si>
  <si>
    <t>JOSE PEDRO CASTRO GONZALEZ</t>
  </si>
  <si>
    <t>RYPAOSA, SA DE CV.</t>
  </si>
  <si>
    <t>JOSE IRINEO SANDOVAL OCAMPO</t>
  </si>
  <si>
    <t>HUMBERTO BENAVIDES DELGADO</t>
  </si>
  <si>
    <t>PAGO DE FACTURAS 943, 941, 942</t>
  </si>
  <si>
    <t xml:space="preserve">BALASTROS Y LUMINARIAS DE OCCTE, S. DE RL DE CV </t>
  </si>
  <si>
    <t>PAGO DE FACTURA No 88</t>
  </si>
  <si>
    <t>J GUADALUPE RODRIGUEZ FLORES</t>
  </si>
  <si>
    <t>AGAPITO GONZALEZ FLORES</t>
  </si>
  <si>
    <t>SECRETARIA DE PLANEACION ADMON Y FINANZAS</t>
  </si>
  <si>
    <t>GERGINA VARGAS CHAVEZ</t>
  </si>
  <si>
    <t>PAGO DE RENTA DEL CENTRO DE SALUS LAS NORIAS</t>
  </si>
  <si>
    <t>NADIA GEORGINA LEMUS ANDALON</t>
  </si>
  <si>
    <t>PAGO PRESENTACION SEMANA CULTURAL</t>
  </si>
  <si>
    <t>TPP DE GUADALAJARA SA DE CV.</t>
  </si>
  <si>
    <t>MIGUEL RODRIGUEZ MIRANDA</t>
  </si>
  <si>
    <t>JOSE DE JESUS GERARDO CORTES MEJIA</t>
  </si>
  <si>
    <t>IGNACIO FLORES GARCIA</t>
  </si>
  <si>
    <t>MARIA DE JESUS CASTILLO VIZCAINO</t>
  </si>
  <si>
    <t>PAGO POR SERVICIOS DE COMIDA</t>
  </si>
  <si>
    <t>ALEJANDRA RODRIGUEZ LOPEZ</t>
  </si>
  <si>
    <t>APOYO A JARDIN DE NIÑOS AMADO NERVO</t>
  </si>
  <si>
    <t>FERNANDO RUIZ RAMIREZ</t>
  </si>
  <si>
    <t>JOSE MANUEL CORTEZ TORRES</t>
  </si>
  <si>
    <t>CARLOS OROZCO CEDANO</t>
  </si>
  <si>
    <t>COMERCIALIZADORA INDUSTRIAL DE ZAPOPAN, S DE CV</t>
  </si>
  <si>
    <t>PAGO DE FACTURAS No. 5240E Y 5265E</t>
  </si>
  <si>
    <t>DOMINGO VALDIVIA YAÑEZ</t>
  </si>
  <si>
    <t>PAGO DE FACTURA 93</t>
  </si>
  <si>
    <t>PAGO DE FACTURA A76</t>
  </si>
  <si>
    <t>PAGO DE FACTURA 30</t>
  </si>
  <si>
    <t>LUZ ELENA CASTILLO DIAZ</t>
  </si>
  <si>
    <t>JOSE LUIS MARTINEZ OCAMPO</t>
  </si>
  <si>
    <t>PAGO DE FACTURA NO. 1025 PAGO TOTAL  19720.00</t>
  </si>
  <si>
    <t>PAGO TOTAL FACTURA 52 X 23200.00</t>
  </si>
  <si>
    <t>CARLOS ALBERTO OROZCO RAMOS</t>
  </si>
  <si>
    <t>PAGO FACTURA No.  1469</t>
  </si>
  <si>
    <t>ADRIAN MORA CAMARENA</t>
  </si>
  <si>
    <t>PAGO DE FACTURA 112</t>
  </si>
  <si>
    <t>PAGO DE RENTA DE SILLAS PARA SEMANA CULTURAL</t>
  </si>
  <si>
    <t>MIGUEL ANGEL RAMIREZ GUTIERREZ</t>
  </si>
  <si>
    <t xml:space="preserve">JUAN CARLOS CHAVIRA VILLEGAS </t>
  </si>
  <si>
    <t>PAGO X RENTA DE SILLAS SEMANA CULTURAL</t>
  </si>
  <si>
    <t>HECTOR CAMILO LARA OCAMPO</t>
  </si>
  <si>
    <t>SERGIO RAMIREZ FLORES</t>
  </si>
  <si>
    <t>DAVID MUÑOZ TORRES</t>
  </si>
  <si>
    <t xml:space="preserve">DIF MUNICIPAL, DE ARENAL, JAL </t>
  </si>
  <si>
    <t>SUBSIDIO AL DIF MUNICIPAL 1RA QCNA JUNIO 2016+</t>
  </si>
  <si>
    <t>ALMA ROSA ZULAY MARTINEZ</t>
  </si>
  <si>
    <t>APOYO AUX. DEPTO TRANSPARIENCIA X MAYO 2016</t>
  </si>
  <si>
    <t>PAGO DE FACTURA No. 94</t>
  </si>
  <si>
    <t>NORA ANGELICA ALVAREZ REYES</t>
  </si>
  <si>
    <t>PAGO DE FACTURAS 880, 878, 877, 875, 879 874</t>
  </si>
  <si>
    <t>PAGO DE FACTURA 1471</t>
  </si>
  <si>
    <t xml:space="preserve">OMAR AGUIRRE MENDOZA </t>
  </si>
  <si>
    <t>PAGO DE FACTURA No 9873</t>
  </si>
  <si>
    <t>LUIS ALBERTO LOPEZ RAYGOZA</t>
  </si>
  <si>
    <t>MARIA DOLORES OCAMPO JAUREGUI</t>
  </si>
  <si>
    <t>PAGO DE FACTURA No 504</t>
  </si>
  <si>
    <t>PAGO AL IMSS PERIODO DE MAYO 2016</t>
  </si>
  <si>
    <t>PAGO DE FACTURA 95</t>
  </si>
  <si>
    <t>LEONARDO CHAVIRA VILLEGAS</t>
  </si>
  <si>
    <t>PAGO X AUX. ADMINISTRATIVO X EL MES DE MAYO 2016</t>
  </si>
  <si>
    <t>TELEFONOS DE MEXICO SAB DE CV</t>
  </si>
  <si>
    <t>PAGO POR SERVICIOS TELEFONICOS CONVENCIONAL</t>
  </si>
  <si>
    <t>JULIO CESAR GARCIA HERNANDEZ</t>
  </si>
  <si>
    <t>PAGO DE FACTURA N 759</t>
  </si>
  <si>
    <t>PAGO FACTURA No 1182</t>
  </si>
  <si>
    <t>CAMIONERA DE JALISCO, SA DE CV</t>
  </si>
  <si>
    <t>ALEJANDRO AYALA ROJAS</t>
  </si>
  <si>
    <t>PAGO DE FACTURA 435</t>
  </si>
  <si>
    <t>PAGO DE FACTURA No 123</t>
  </si>
  <si>
    <t>PAGO DE FACTURAS  120 y 121</t>
  </si>
  <si>
    <t>PAGO DE FACTURA No. 2119</t>
  </si>
  <si>
    <t>ALICIA ESTHER GONZALEZ CASILLAS</t>
  </si>
  <si>
    <t>PAGO DE FACTURA No 214</t>
  </si>
  <si>
    <t>PAGO DE FACTURA No.  31</t>
  </si>
  <si>
    <t>PAGO DE FACTURA No   3550E</t>
  </si>
  <si>
    <t>PAGO DE FACTURA A 13</t>
  </si>
  <si>
    <t>PAGO DE FACTURAS Nos  35 y 36</t>
  </si>
  <si>
    <t>PAGO FACTURAS 2473, 2474, 2470, 2471 Y 2472</t>
  </si>
  <si>
    <t>APOYO A KINDER DE MANUEL LOPEZ COTILLA</t>
  </si>
  <si>
    <t>SUBSIDIO AL DIF MPAL 2DA QCNA JUNIO 2016</t>
  </si>
  <si>
    <t>3ER PAGO AL IMSS SEGÚN CONVENIO</t>
  </si>
  <si>
    <t>ANA LUIS TORRES BORBON</t>
  </si>
  <si>
    <t>PAGO FACTURAS 115 Y 120</t>
  </si>
  <si>
    <t>REPOSICION DE CAJA CHICA</t>
  </si>
  <si>
    <t>JOSE DE JESUS CORTES ESPARZA</t>
  </si>
  <si>
    <t>PAGO FACTURA 34</t>
  </si>
  <si>
    <t>TOTA DE CHEQUES EXPEDIDOS POR JUNIO DEL 2016</t>
  </si>
  <si>
    <t>TRASNFERENCIAS DE LA CUENTA 0102108097 GASTO CORRIENTE POR JUNIO 2016</t>
  </si>
  <si>
    <t>COMPRA DE 26054 TITULOS BMERGOB</t>
  </si>
  <si>
    <t>PAGO TOTAL AL VERTEDERO FACTURA 107B5</t>
  </si>
  <si>
    <t>COMISION POR CHEQUE CERT, 860</t>
  </si>
  <si>
    <t>IVA X COMISION POR CHEQUE CERT, 860</t>
  </si>
  <si>
    <t>TRASPASO ENTRE CUENTAS PROPIAS</t>
  </si>
  <si>
    <t>COMPRA ARTICULOS DE ASEO FACTURA No.</t>
  </si>
  <si>
    <t>ABARROTES ABEJA, SA. DE CV.</t>
  </si>
  <si>
    <t xml:space="preserve">ANTICIPO AL VERTEDERO </t>
  </si>
  <si>
    <t>FERNANDO SERNA VILLA</t>
  </si>
  <si>
    <t>PAGO DE FACTURA.  A 19558</t>
  </si>
  <si>
    <t>COMPRA DE 39027 TITULOS BMERGOB</t>
  </si>
  <si>
    <t>TPSO DE CTA PART. FEDERALES A CTA GTO. CTE</t>
  </si>
  <si>
    <t>PAGO POR RETENCION IMPTOS PERIODO  MAYO 2016</t>
  </si>
  <si>
    <t>PAGO TOTAL AL VERTEDERO FACTURA 928D8</t>
  </si>
  <si>
    <t>AGRICOLA DASAM, SA DE CV</t>
  </si>
  <si>
    <t>DISTRIUIDORA ELECTRICA ASCENCIO SA DE C.V.</t>
  </si>
  <si>
    <t>ISMAEL CHAVIRA DIAZ</t>
  </si>
  <si>
    <t>NOEMI BENITEZ SALAZAR</t>
  </si>
  <si>
    <t>COMPLEMENTO F- 76</t>
  </si>
  <si>
    <t xml:space="preserve">TRANSFERENCIA POR ERROR </t>
  </si>
  <si>
    <t>PAGO DE FACTURA No.  A9B8E</t>
  </si>
  <si>
    <t>COMISION POR CHEQUE CERT, 984</t>
  </si>
  <si>
    <t>IVA X COMISION POR CHEQUE CERT, 984</t>
  </si>
  <si>
    <t>PAGOS POR TRANSFERENCIAS POR JUNIO-2016</t>
  </si>
  <si>
    <t>TOTAL CTA ANTERIOR POR JUNIO DEL 2016</t>
  </si>
  <si>
    <t>CHEQUES EXPEDIDOS POR LA  CTA. No. 0154169336 PARTICIPACIONES FEDERALES Y ESTATALES POR JUNIO 2016</t>
  </si>
  <si>
    <t>COMISION POR CHEQUE CERT. 3002</t>
  </si>
  <si>
    <t>IVA X COMISION POR CHEQUE CERT. 3002</t>
  </si>
  <si>
    <t>TOTAL X CH. EXP. X JUNIO 2016</t>
  </si>
  <si>
    <t>TPSO DE CTA PART. FEDERALES A CTA DE NOMINA</t>
  </si>
  <si>
    <t>TPSO A CTA DE GASTO CORRIENTE</t>
  </si>
  <si>
    <t>TOTAL DE DEPOSITOS RECIBIDOS X JUNIO 2016</t>
  </si>
  <si>
    <t>SPEI RECIBIDO POR INTERACCIONES 2543302</t>
  </si>
  <si>
    <t>DEP. X PARTICIPACION FEDERAL X JUNIO-2016</t>
  </si>
  <si>
    <t>DEPOSITO COMP. ISAN X JUNIO 2016</t>
  </si>
  <si>
    <t>DEPOSITOS CTA. No. 0154169336  PARTICIPACIONES FEDERALES Y ESTATALES POR JUNIO 2016</t>
  </si>
  <si>
    <t>CHEQUES EXPEDIDOS POR LA  CTA. No. 0170514365 DE  INFRAESTRUCTURA SOCIAL POR JUNIO 2016</t>
  </si>
  <si>
    <t>PART. FEDERAL XMAYO  DEL 2016</t>
  </si>
  <si>
    <t>PART. FEDERAL X JUNIO  DEL 2016</t>
  </si>
  <si>
    <t>CHEQUES EXPEDIDOS POR JUNIO-2016</t>
  </si>
  <si>
    <t>DEPOSITOS CTA. No. 0170514365 POR PARTICIPACIONES A INFRAESTRUCTURA SOCIAL POR JUNIO 2016</t>
  </si>
  <si>
    <t>DEPOSITOS RECIBIDOS POR JUNIO 2016</t>
  </si>
  <si>
    <t>PART. FEDERAL X MAYO  DEL 2016</t>
  </si>
  <si>
    <t>TRANSFERENCIAS POR LA  CTA. No. 0170514365 DE INFRAESTRUCTURA SOCIAL POR JUNIO 2016</t>
  </si>
  <si>
    <t xml:space="preserve">TOTAL TRANSFERENCIAS X JUNIO 2016 </t>
  </si>
  <si>
    <t>CHEQUES GIRADOS POR LA  CTA. No. 0170514373 DE FORTALECIMIENTO MUNICIPAL POR JUNIO 2016</t>
  </si>
  <si>
    <t>TOTAL DE CHEQUE GIRADOS POR JUNIO 2016</t>
  </si>
  <si>
    <t>TRANSFERENCIAS POR LA  CTA. No. 0170514373 DE FORTALECIMIENTO MUNICIPAL POR JUNIO 2016</t>
  </si>
  <si>
    <t>PAGO FACTURA 9831 Y 9832</t>
  </si>
  <si>
    <t>BLANCA ESTELA RUBIO RODRIGUEZ</t>
  </si>
  <si>
    <t>MUNICIPIO DE ARENAL. JAL</t>
  </si>
  <si>
    <t>PAGO DE NOMINA EN EFECTIVO</t>
  </si>
  <si>
    <t>DEPOSITOS POR PARTICIPACIONES CTA. No. 0170514373. FORTALECIMIENTO MUNICIPAL POR JUNIO 2016</t>
  </si>
  <si>
    <t>PARTICIPACION FEDERAL X JUNIO DEL 2016</t>
  </si>
  <si>
    <t>TOTAL DEPOSITOS POR JUNIO 2016</t>
  </si>
  <si>
    <t>TPSO DE CTA FORT MPAL A CTA NOMINA</t>
  </si>
  <si>
    <t xml:space="preserve">TRASPASO ENTRE CUENTAS PROPIAS </t>
  </si>
  <si>
    <t>NOMINA 1RA JUNIO LOTE 1 EN TARJ BANCARIA</t>
  </si>
  <si>
    <t>NOMINA 1RA JUNIO LOTE 2 EN TARJ BANCARIA</t>
  </si>
  <si>
    <t>NOMINA 1RA JUNIO LOTE 3 EN TARJ BANCARIA</t>
  </si>
  <si>
    <t>NOMINA 1RA JUNIO LOTE 4 EN TARJ BANCARIA</t>
  </si>
  <si>
    <t>NOMINA 1RA JUNIO LOTE 5 EN TARJ BANCARIA</t>
  </si>
  <si>
    <t>PAGO NOMINA 1RA QCNA JUNIO 2016 TARJETA B.</t>
  </si>
  <si>
    <t>PAGO DE NOMINAS EN TARJETAS BANCARIA POR JUNIO 2016</t>
  </si>
  <si>
    <t>TRANSFERENCIAS POR LA  CTA. No. 0163939685 DE NOMINA POR JUNIO 2016</t>
  </si>
  <si>
    <t>NOMINA 2DA JUNIO LOTE 1 EN TARJ BANCARIA</t>
  </si>
  <si>
    <t>NOMINA 2DA JUNIO LOTE 2 EN TARJ BANCARIA</t>
  </si>
  <si>
    <t>NOMINA 2DA JUNIO LOTE 3 EN TARJ BANCARIA</t>
  </si>
  <si>
    <t>NOMINA 2DA JUNIO LOTE 4 EN TARJ BANCARIA</t>
  </si>
  <si>
    <t>NOMINA 2DA JUNIO LOTE 5 EN TARJ BANCARIA</t>
  </si>
  <si>
    <t>PAGO NOMINA 2DA QCNA JUNIO 2016 TARJETA B</t>
  </si>
  <si>
    <t>CARGOS POR LOTES DE NOMINA 1RA Y 2DA QCNA DE JUNIO DEL 2016 A CTA DE NOMINA  0163939685</t>
  </si>
  <si>
    <t>TOTAL TRASPASOS POR JUNIO 2016</t>
  </si>
  <si>
    <t>TOTAL DE COMPRAS E INTERESES POR JUNIO 2016</t>
  </si>
  <si>
    <t>INTERESES GANADOS DEL 01 AL 30 JUNIO-2016</t>
  </si>
  <si>
    <t>INTERESES GANADOS POR JUNIO 2016</t>
  </si>
  <si>
    <t>COMPRA DE 26054 TITULOS CTA INVERSION</t>
  </si>
  <si>
    <t>DEP. JOSE AYALA VAZQUEZ</t>
  </si>
  <si>
    <t>DEP. GUILLERMO LOPEZ MAYORGA</t>
  </si>
  <si>
    <t>DEP. DE CORRECCION</t>
  </si>
  <si>
    <t>AGUA POTABLE POR JUNIO 2016</t>
  </si>
  <si>
    <t>TRASNFERENCIAS DE LA CUENTA 0191521942 GASTO CORRIENTE CUENTA. ANTERIOR POR JUNIO 2016</t>
  </si>
  <si>
    <t>CHEQUES EXPEDIDOS POR LA CUENTA No.  0170513539 20% AGUAS RESIDUALES POR JUNIO 2016</t>
  </si>
  <si>
    <t>MAS ELECTROHIDRAULICA, SA DE CV</t>
  </si>
  <si>
    <t>RIVERA TORRES JESSICA MONTSERRAT</t>
  </si>
  <si>
    <t>PAGO  DE FACTURA No.  149</t>
  </si>
  <si>
    <t>TOTAL CHEQUES EXPEDIDOS POR JUNIO 2016</t>
  </si>
  <si>
    <t>TRANSFERENCIAS POR LA  CTA. No. 0154169336 PARTICIPACIONES FEDERALES  POR JUNIO 2016</t>
  </si>
  <si>
    <t>RESUMEN GENERAL POR NUESTRAS CUENTAS DE CHEQUES QUE TUVIERON MOVIMIENTO EN JUNIO DEL 2016</t>
  </si>
  <si>
    <t>SE DEPOSITARON HASTA EN JULIO 2016</t>
  </si>
  <si>
    <t>CHEQUES EXPEDIDOS POR JUNIO 2016</t>
  </si>
  <si>
    <t>DEPOSITOS A TERCEROS 3690469</t>
  </si>
  <si>
    <t xml:space="preserve">PART FED X IEPS GASOLINA Y DIESEL </t>
  </si>
  <si>
    <t>DEPOSITOS A TERCEROS 3688980</t>
  </si>
  <si>
    <t>DEP. X PART. FEDERALES X JUNIO 2016</t>
  </si>
  <si>
    <t>DEP. RECIBOS AGUA POTABLE X JUNIO-2016</t>
  </si>
  <si>
    <t>TRANSF.Y COMISIONES POR JUNIO 2016</t>
  </si>
  <si>
    <t>PART FED.FDO. INFRA. SOCIAL POR JUNIO 2016</t>
  </si>
  <si>
    <t>CHEQUES EXP. POR JUNIO 2016</t>
  </si>
  <si>
    <t>TRANSFERENCIAS POR JUNIO 2016</t>
  </si>
  <si>
    <t>PART FED. AL FDO FORT MPAL X JUNIO-2016</t>
  </si>
  <si>
    <t>COMPRA DE 260547 TITULOS BMERGOB</t>
  </si>
  <si>
    <t>INTERESS GANADOS DEL 01 AL 31 MAYO-2016</t>
  </si>
  <si>
    <t>FRANCISCO JAVIER GOMEZ FLORES</t>
  </si>
  <si>
    <t>PAGO POR APOYO COMO AUX EN DEPTO CULTURAL</t>
  </si>
  <si>
    <t>SUBSIDIO</t>
  </si>
  <si>
    <t>FALTANTE</t>
  </si>
  <si>
    <t>DIFERENCIA</t>
  </si>
  <si>
    <t>ART LIMPIEZA</t>
  </si>
  <si>
    <t>ENERG ELECTRICA</t>
  </si>
  <si>
    <t xml:space="preserve"> NOMINA EN EFECTIVO 1RA QCNA DE JUNIO 2016</t>
  </si>
  <si>
    <t>CONTRATO No. 2046371965 DE FONDO DE INVERSION A DIARIO A NOMBRE  DE MPIO DE ARENAL, ASOCIADA A LA CTA. No. 0102108097 ( GASTO CORRIENTE X JUNIO 2016)</t>
  </si>
  <si>
    <t>CHEQUES EXPEDIDO POR JUNIO 2016</t>
  </si>
  <si>
    <t>NOMINA EN TARJETAS BANC. X JUNIO-2016</t>
  </si>
  <si>
    <t>TPSO ENTRE CTA PROPIAS X JUNIO 2016</t>
  </si>
  <si>
    <t>SALDO ACTUAL</t>
  </si>
  <si>
    <t xml:space="preserve">COMPRA DE COMBUSTIBLE FACTURA A1894 </t>
  </si>
  <si>
    <t>PAGO DE FACTURA No. 15196</t>
  </si>
  <si>
    <t>PAGO DE FACTURA No 396139</t>
  </si>
  <si>
    <t>PAGO DE FACTURA No 396138</t>
  </si>
  <si>
    <t>PAGO DE FACTURA No RYP 28284</t>
  </si>
  <si>
    <t>PAGO DE FACTURA No GDL 10842</t>
  </si>
  <si>
    <t>PAGO DE FACTURA A 19334</t>
  </si>
  <si>
    <t>PINTURA</t>
  </si>
  <si>
    <t>PAGO DE FACTURA 41EE0</t>
  </si>
  <si>
    <t>PAGO FACTURA No A2518</t>
  </si>
  <si>
    <t>MTTO COMPUTO</t>
  </si>
  <si>
    <t>APOYO PARA ALIMENTOS</t>
  </si>
  <si>
    <t>PAGO DE FACTURA 400CE,AFBOC CB5F7</t>
  </si>
  <si>
    <t>RECIBO OFICIAL A 036708343</t>
  </si>
  <si>
    <t>SACRIFICIO GANADO</t>
  </si>
  <si>
    <t>PAGO DE FACTURA No GDL 10844</t>
  </si>
  <si>
    <t>PAGO FACTURA FT-63842</t>
  </si>
  <si>
    <t>PAGO DE FACTURA No 000606.</t>
  </si>
  <si>
    <t>PAGO DE FACTURA0000 622</t>
  </si>
  <si>
    <t>PAGO DE FACTURA RYP 28302</t>
  </si>
  <si>
    <t>PAGO DE FACTURA RYP 28301</t>
  </si>
  <si>
    <t>PAGO FACTURA No 946</t>
  </si>
  <si>
    <t>PAGO FACTURA C34D2</t>
  </si>
  <si>
    <t>PAGO FACTURAS A325, A326</t>
  </si>
  <si>
    <t>PAGO FACTURA  A328.</t>
  </si>
  <si>
    <t>PAGO FACTURA 6A5A8</t>
  </si>
  <si>
    <t>HERRERIA</t>
  </si>
  <si>
    <t>UNIFORMES</t>
  </si>
  <si>
    <t>APOYO A ESCUELA PRIMARIA JOSE OCAMPO HERMOSILLO</t>
  </si>
  <si>
    <t>APOYO A ESCUELAPRIMARIA BENITO JUAREZ</t>
  </si>
  <si>
    <t>PAGO DE FACTURAS A14 Y A15</t>
  </si>
  <si>
    <t>PAGO FACTURA FT64424</t>
  </si>
  <si>
    <t>PAGO DE FACTURA A1418</t>
  </si>
  <si>
    <t>PAGO DE COMBUSTIBLE FACTURA No. A 2176</t>
  </si>
  <si>
    <t>MAT CONSTRUCCION</t>
  </si>
  <si>
    <t>PAGO FACTURA No A59</t>
  </si>
  <si>
    <t>PLANTAS ARBOLES</t>
  </si>
  <si>
    <t xml:space="preserve">ENRIQUE LOPEZ RICO </t>
  </si>
  <si>
    <t>PAGO DE FACTURA No. A 2815</t>
  </si>
  <si>
    <t>PAGO DE FACTURA 390142</t>
  </si>
  <si>
    <t>PAGO POR FALTANTE EN PAGO DE FACTURA 390142</t>
  </si>
  <si>
    <t>ENTARIMADO</t>
  </si>
  <si>
    <t>EQUIPO AUDIO</t>
  </si>
  <si>
    <t xml:space="preserve">NORA ANGELICA REYES ALVAREZ </t>
  </si>
  <si>
    <t>PAGO FACTURA No A21</t>
  </si>
  <si>
    <t>PAGO DE FACTURAS A329, A330, A331 Y A332</t>
  </si>
  <si>
    <t>PAGO DE FACTURA A2638</t>
  </si>
  <si>
    <t>PAGO FACTURAS Nos A60 y A61</t>
  </si>
  <si>
    <t>PAGO DE FACTURA A2662</t>
  </si>
  <si>
    <t>COMPRA DE COMBUSTIBLE FACTURA A 1895</t>
  </si>
  <si>
    <t>PAGO DE FACTURA 4A65C</t>
  </si>
  <si>
    <t>PAGO FACTURA A 2175</t>
  </si>
  <si>
    <t>PAGO FACTURA No. A 108</t>
  </si>
  <si>
    <t>MANTENIMIENTO POZO</t>
  </si>
  <si>
    <t>PAGO DE FACTURA No. 000003</t>
  </si>
  <si>
    <t>TPSO DE CTA  FORT MPAL A CTA DE NOMINA</t>
  </si>
  <si>
    <t>COMPRA ARTICULOS DE ASEO FACTURA No. A18061</t>
  </si>
  <si>
    <t>MAT. DE LIMPIEZA</t>
  </si>
  <si>
    <t>PAGO DE FCTURA No. E 457256</t>
  </si>
  <si>
    <t>PAGO DE FACTURA No. 21</t>
  </si>
  <si>
    <t>PAGO DE FACTURA No. 7ABC6</t>
  </si>
  <si>
    <t>MAQ PODADORA</t>
  </si>
  <si>
    <t>PAGO DE FACTURA No B 23071</t>
  </si>
  <si>
    <t>HIERBICIDAS</t>
  </si>
  <si>
    <t>PAGO DE FACTURA No. 183026 A</t>
  </si>
  <si>
    <t>ARRANCADOR POZO</t>
  </si>
  <si>
    <t>PAGO FRACTURA No A-729</t>
  </si>
  <si>
    <t>PASTO ALFOMBRA</t>
  </si>
  <si>
    <t>PAGO FACTURA  No FACTURA-76</t>
  </si>
  <si>
    <t>BOLETOS DE PIZO</t>
  </si>
  <si>
    <t>GRUPO CARMESI BOHEMIO ANIVERSARIO ARENAL, JAL</t>
  </si>
  <si>
    <t>PREMIO 2DO LUGAR DESFILE ANIV. 93 ARENAL</t>
  </si>
  <si>
    <t>CLORO</t>
  </si>
  <si>
    <t>AGUA POT.  55 G</t>
  </si>
  <si>
    <t>APOYO A PREPA MODULO AMATITAN EN ARENAL, JAL</t>
  </si>
  <si>
    <t>COMISION POR CHEQUE CERTIFICADA 3002</t>
  </si>
  <si>
    <t>IVA X COMISION POR CHEQUE CERIFICADO 3002</t>
  </si>
  <si>
    <t>POR EL MES DE JUNIO  DEL 2016</t>
  </si>
  <si>
    <t>CORRIENTE POR JUNIO DEL 2016</t>
  </si>
  <si>
    <t>PAGINA  11</t>
  </si>
  <si>
    <t>TRACSA SAPI, SA DE CV</t>
  </si>
  <si>
    <t>PODADORA</t>
  </si>
  <si>
    <t>PAGO FACTURA No D19C3</t>
  </si>
  <si>
    <t>TOLDOS</t>
  </si>
  <si>
    <t>AVENTO SONIDO</t>
  </si>
  <si>
    <t>PAGO DE FACTURA FT64426</t>
  </si>
  <si>
    <t>PAGO DE FACTURA No A20 Y A19.</t>
  </si>
  <si>
    <t xml:space="preserve"> SERVICIO MEDICO FACTURA 245 R-1682533</t>
  </si>
  <si>
    <t>COMERCIALIZADORA ASTECAMO, SA DE CV</t>
  </si>
  <si>
    <t>INFORMACION</t>
  </si>
  <si>
    <t>APOYO A JARDIN DE NIÑOS  MI PEQUEÑO REINO</t>
  </si>
  <si>
    <t>CGO X CH. EXP. X JUNIO-2016</t>
  </si>
  <si>
    <t>CGO X IVA. X CH. EXP. X JUNIO-2016</t>
  </si>
  <si>
    <t>RAMON RIOS DE LA CRUZ</t>
  </si>
  <si>
    <t>EUGENIO LEDEZMA BECERRA</t>
  </si>
  <si>
    <t>PAGO COMO APOYO COMO AUX. DEPTO CULTURA</t>
  </si>
  <si>
    <t>JOSE CRISANTO OCAMPO ALVARADO</t>
  </si>
  <si>
    <t>CYGENET COMERCIALIZADORA INTER S DE RL DE CV</t>
  </si>
  <si>
    <t>PAGO FACTURA 1149</t>
  </si>
  <si>
    <t>PAGO DE FACTURA 39</t>
  </si>
  <si>
    <t>APOYO AUX TRANSPARIENCIA MES DE JUNIO 2016</t>
  </si>
  <si>
    <t>APOYO AUX ADMINISTRATIVO X EL MES DE JUNIO 2016</t>
  </si>
  <si>
    <t>VICTORIANO TORRES QUEZADA</t>
  </si>
  <si>
    <t>CARLOS IVAN GATICA DIAZ</t>
  </si>
  <si>
    <t>MIRIAM SUSANA MARTINEZ GARCIA</t>
  </si>
  <si>
    <t>PAGO DE FACTURA 1167</t>
  </si>
  <si>
    <t>AGROTECNICOS MONTES S DE RL DE CV</t>
  </si>
  <si>
    <t>QUALITAS COMPAÑÍA DE SEGUROS, SA DE CV</t>
  </si>
  <si>
    <t>MARCO ANTONIO RUBIO MONRROY</t>
  </si>
  <si>
    <t>SAUL SEDANO OLIVARES</t>
  </si>
  <si>
    <t>PAGO DE FACTURA No 32</t>
  </si>
  <si>
    <t>PAGO FACTURA No. 101</t>
  </si>
  <si>
    <t>PAGO DE FACTURA No. 1480</t>
  </si>
  <si>
    <t>PAGO DE FACTURA No. 2141</t>
  </si>
  <si>
    <t>SAMUEL MORA DIAZ</t>
  </si>
  <si>
    <t>RAMON SANDOVAL GONZALEZ</t>
  </si>
  <si>
    <t>PAGO DE RENTA DE MONTECARGAS</t>
  </si>
  <si>
    <t>PAGO DE FACTURAS 68 Y 69</t>
  </si>
  <si>
    <t>APOYO JRDIN DE NIÑOS BENITO JUAREZ</t>
  </si>
  <si>
    <t>APOYO A JARDIN  DE NIÑOS MARIA TRINIDAD NUÑEZ</t>
  </si>
  <si>
    <t>SUBSIDIO MPAL 1RA QCNA JUL-2016</t>
  </si>
  <si>
    <t>PAGO AL IMSS</t>
  </si>
  <si>
    <t>GLORIA JAUREGUI ROSALES</t>
  </si>
  <si>
    <t>BALASTROS Y LUMINARIAS DE OCCIDENTE, SA DE CV</t>
  </si>
  <si>
    <t>PAGO DE FACTURA 150</t>
  </si>
  <si>
    <t>PAGO DE FACTURA 9448</t>
  </si>
  <si>
    <t>AIR MILES SERVICIOS SA DE CV</t>
  </si>
  <si>
    <t>PAGO RENTA CENTRO SALUD LAS NORIAS</t>
  </si>
  <si>
    <t>APOYO CO O AUX. ECOLOGIA</t>
  </si>
  <si>
    <t xml:space="preserve">PAGO SERVICIO TELEFONICO CONVENCIONAL </t>
  </si>
  <si>
    <t>SILVIA VAZQUEZ OJEDA</t>
  </si>
  <si>
    <t>PAGO DE FACTURA 257</t>
  </si>
  <si>
    <t>EDUARDO ALEJANDRO SALAZAR RAMOS</t>
  </si>
  <si>
    <t>PAGO AUX ADVO POR EL MES DE JULIO 2016</t>
  </si>
  <si>
    <t>ABRAHAM ALVRADO DE LA CRUZ</t>
  </si>
  <si>
    <t>BENJAMIN SANDOVAL ROSALES</t>
  </si>
  <si>
    <t>PAGO DE FACTURA 5B6 AGUA PURIFICADA</t>
  </si>
  <si>
    <t>MAURICIO   PLASCENCIA FLORES</t>
  </si>
  <si>
    <t>SANDRA YOLANDA HERNANDEZ SILVA</t>
  </si>
  <si>
    <t>CORPORATIVO SERVIOFFIS DE JALISCO, SADE CV.</t>
  </si>
  <si>
    <t>JULIO CESAR FLORES HERMOSILLO</t>
  </si>
  <si>
    <t>JOSE SALVADOR ALDANA SALDATE</t>
  </si>
  <si>
    <t>JORGE EDUARDO VILLASEÑOR PEREZ</t>
  </si>
  <si>
    <t>GASTOS A COMPROBAR PAPELERIA</t>
  </si>
  <si>
    <t>GERMAN VILLASERÑOR RAMIREZ</t>
  </si>
  <si>
    <t>FHEGARSA, SA DE CV</t>
  </si>
  <si>
    <t>PAGO DE FACTURAS  105, 106 y 107</t>
  </si>
  <si>
    <t>PAGO DE FACTURA 2225</t>
  </si>
  <si>
    <t>TRACSA SAPI, DE CV</t>
  </si>
  <si>
    <t>MARIO ANTONIO SANDOVAL VILLEGAS</t>
  </si>
  <si>
    <t>ALBERTO HERNANDEZ LOPEZ</t>
  </si>
  <si>
    <t>CARLOS LEJANDRO LOPEZ RAYGOZA</t>
  </si>
  <si>
    <t>PAGO DE FACTURA 2476 Y 2477</t>
  </si>
  <si>
    <t xml:space="preserve">SUBSIDIO AL DIF MPAL 2DA QCNA JUL 2016  </t>
  </si>
  <si>
    <t>PAGO FACTURA 4, 5, Y 6</t>
  </si>
  <si>
    <t xml:space="preserve">JOSE SANDOVAL JIMENEZ </t>
  </si>
  <si>
    <t xml:space="preserve">PAGO AL VERTEDERO FACTURA 84976 </t>
  </si>
  <si>
    <t>ABA SEGUROS, S.A. DE CV</t>
  </si>
  <si>
    <t>PAGO POLIZA DE SEGUROS PATRULLAS</t>
  </si>
  <si>
    <t>DIST ELECTRICA ASCENCIO, SA DE CV</t>
  </si>
  <si>
    <t>PAGO DE FACTURA No. 16414</t>
  </si>
  <si>
    <t>PAGO TOTAL AL VERTEDERO FACTURA 402B8</t>
  </si>
  <si>
    <t>GRACIANO MARTINEZ CAUDILLO</t>
  </si>
  <si>
    <t>PAGO DE FACTURA No. G 1595</t>
  </si>
  <si>
    <t>PAGO DE FACTURA No g 1597.</t>
  </si>
  <si>
    <t>PAGO DE FACTURA No. G 1596</t>
  </si>
  <si>
    <t>PAGO SAT IMPTOS RETENIDOS PERIODO JUNIO 2016</t>
  </si>
  <si>
    <t xml:space="preserve">PAGO TOTAL AL VERTEDERO FACTURA 3328CF </t>
  </si>
  <si>
    <t>RICARDO TROMO RAMIREZ</t>
  </si>
  <si>
    <t>COMPRA DE 25932 TITULOS BMERGOB</t>
  </si>
  <si>
    <t>PAGO DE FACTURA 002525E</t>
  </si>
  <si>
    <t>PAGO DE FACTURA 002527E</t>
  </si>
  <si>
    <t>PAGO DE FACTURA 002526E</t>
  </si>
  <si>
    <t xml:space="preserve">PAGO TOTAL AL VERTEDERO FACTURA FBF9A </t>
  </si>
  <si>
    <t>ABARROTES LA ABEJA, SA DE CV</t>
  </si>
  <si>
    <t>NOEMI GUADALUPE BENITEZ SALAZAR</t>
  </si>
  <si>
    <t>PAGO AL VERTEDERO FACTURA OE8FC</t>
  </si>
  <si>
    <t>API GLOBAL SA. DE C.V.</t>
  </si>
  <si>
    <t>PAGOS POR TRANSFERENCIAS POR JULIO-2016</t>
  </si>
  <si>
    <t>TRASNFERENCIAS DE LA CUENTA 0102108097 GASTO CORRIENTE POR JULIO 2016</t>
  </si>
  <si>
    <t>TOTA DE CHEQUES EXPEDIDOS POR JULIO DEL 2016</t>
  </si>
  <si>
    <t>PRESTAMO EMPLEADO</t>
  </si>
  <si>
    <t>DIF. MPAL</t>
  </si>
  <si>
    <t>IMPUESTOS</t>
  </si>
  <si>
    <t>TOTAL CTA ANTERIOR POR JULIO DEL 2016</t>
  </si>
  <si>
    <t>CHEQUES EXPEDIDOS POR LA CUENTA No.  0170513539 20% AGUAS RESIDUALES POR JULIO 2016</t>
  </si>
  <si>
    <t>MAS ELECTROHIDRAULICAS, SA DE CV</t>
  </si>
  <si>
    <t>JESSICA MONSERRAT RIVERA TORRES</t>
  </si>
  <si>
    <t>TOTAL CHEQUES EXPEDIDOS POR JULIO 2016</t>
  </si>
  <si>
    <t>CHEQUES EXPEDIDOS POR LA  CTA. No. 0154169336 PARTICIPACIONES FEDERALES Y ESTATALES POR JULIO 2016</t>
  </si>
  <si>
    <t>PAGO NOMINA 2DA QCNA JULIO 2016</t>
  </si>
  <si>
    <t>TOTAL X CH. EXP. X JULIO 2016</t>
  </si>
  <si>
    <t>TRANSFERENCIAS POR LA  CTA. No. 0154169336 PARTICIPACIONES FEDERALES  POR JULIO 2016</t>
  </si>
  <si>
    <t>DEPOSITOS CTA. No. 0154169336  PARTICIPACIONES FEDERALES Y ESTATALES POR JULIO 2016</t>
  </si>
  <si>
    <t>DEPOSITO DE TERCEROS 1547158</t>
  </si>
  <si>
    <t>DEPOSITO DE TERCEROS 1547299</t>
  </si>
  <si>
    <t>DEPOSITO DE TERCEROS 1549054</t>
  </si>
  <si>
    <t>DEPOSITO DE TERCEROS 15488254</t>
  </si>
  <si>
    <t>DEP. X PARTICIPACION FEDERAL X JULIO-2016</t>
  </si>
  <si>
    <t>DEPOSITO COMP. ISAN X JULIO 2016</t>
  </si>
  <si>
    <t>TOTAL DE DEPOSITOS RECIBIDOS X JULIO 2016</t>
  </si>
  <si>
    <t>TPSO DE CTA PART FED A CTA DE GTO CTE</t>
  </si>
  <si>
    <t xml:space="preserve">TOTAL TRANSFERENCIAS X JULIO 2016 </t>
  </si>
  <si>
    <t>CHEQUES EXPEDIDOS POR LA  CTA. No. 0170514365 DE  INFRAESTRUCTURA SOCIAL POR JULIO 2016</t>
  </si>
  <si>
    <t>CHEQUES EXPEDIDOS POR JULIO-2016</t>
  </si>
  <si>
    <t>SPEI X PARTICIPACION FEDERAL X JULIO 2016</t>
  </si>
  <si>
    <t>PART. FEDERAL X JULIO  DEL 2016</t>
  </si>
  <si>
    <t>DEPOSITOS CTA. No. 0170514365 POR PARTICIPACIONES A INFRAESTRUCTURA SOCIAL POR JULIO 2016</t>
  </si>
  <si>
    <t>TRANSFERENCIAS POR LA  CTA. No. 0170514365 DE INFRAESTRUCTURA SOCIAL POR JULIO 2016</t>
  </si>
  <si>
    <t>SERVICIO OPONCE MEDINA, SA DE CV</t>
  </si>
  <si>
    <t>PAGO FACTURAS No. 9962 y 9963</t>
  </si>
  <si>
    <t>PAGO DE FACTURAS 9978, 9980 Y 9981</t>
  </si>
  <si>
    <t>PAGO DE FACTURA 281</t>
  </si>
  <si>
    <t>PAGO NOMINA EFECTIVO 1RA QCNA JUL-2016</t>
  </si>
  <si>
    <t>PAGO DE FACTURA No. 890</t>
  </si>
  <si>
    <t>PAGO DE FACTURA 10016</t>
  </si>
  <si>
    <t>TOTAL DE CHEQUE GIRADOS POR JULIO 2016</t>
  </si>
  <si>
    <t>CHEQUES GIRADOS POR LA  CTA. No. 0170514373 DE FORTALECIMIENTO MUNICIPAL POR JULIO 2016</t>
  </si>
  <si>
    <t>TRANSFERENCIAS POR LA  CTA. No. 0170514373 DE FORTALECIMIENTO MUNICIPAL POR JULIO 2016</t>
  </si>
  <si>
    <t>PAGO NOMINA 1RA QCNA JUL--2016 EN TARJETAS BANCARIAS</t>
  </si>
  <si>
    <t>COMISION POR CHEQUE CERTIFICADO 752</t>
  </si>
  <si>
    <t>IVA X COMISION POR CHEQUE CERTIFICADO 752</t>
  </si>
  <si>
    <t>TOTAL TRANSFERENCIAS POR JULIO-2016</t>
  </si>
  <si>
    <t>DEPOSITOS POR PARTICIPACIONES CTA. No. 0170514373. FORTALECIMIENTO MUNICIPAL POR JULIO 2016</t>
  </si>
  <si>
    <t>PARTICIPACION FEDERAL X JULIO DEL 2016</t>
  </si>
  <si>
    <t>TOTAL DEPOSITOS POR JULIO 2016</t>
  </si>
  <si>
    <t>CARGOS POR LOTES DE NOMINA 1RA Y 2DA QCNA DE JULIO DEL 2016 A CTA DE NOMINA  0163939685</t>
  </si>
  <si>
    <t>TPSO DE PART FED A CTA DE NOMINA</t>
  </si>
  <si>
    <t>PAGO NOMINA 1RA QCNA JULIO 2016 TARJETA B.</t>
  </si>
  <si>
    <t>PAGO NOMINA 2DA QCNA JULIO 2016 TARJETA B</t>
  </si>
  <si>
    <t>PAGO DE NOMINAS EN TARJETAS BANCARIA POR JULIO 2016</t>
  </si>
  <si>
    <t>TRANSFERENCIAS POR LA  CTA. No. 0163939685 DE NOMINA POR JULIO 2016</t>
  </si>
  <si>
    <t>TOTAL TRASPASOS POR JULIO 2016</t>
  </si>
  <si>
    <t>CONTRATO No. 2046371965 FONDO DE INVERSION A DIARIO A NOMBRE  DE MPIO DE ARENAL, ASOCIADA A LA CTA. No. 0102108097 ( GASTO CORRIENTE X JULIO 2016)</t>
  </si>
  <si>
    <t>INTERESES GANADOS POR JULIO 2016</t>
  </si>
  <si>
    <t>INTERESES GANADOS DEL 01 AL 31 JULIO-2016</t>
  </si>
  <si>
    <t>INVERSIONES</t>
  </si>
  <si>
    <t>TOTAL DE COMPRAS E INTERESES POR JULIO 2016</t>
  </si>
  <si>
    <t>RESUMEN GENERAL POR NUESTRAS CUENTAS DE CHEQUES QUE TUVIERON MOVIMIENTO EN JULIO DEL 2016</t>
  </si>
  <si>
    <t>CORRIENTE POR JULIO DEL 2016</t>
  </si>
  <si>
    <t>POR EL MES DE JULIO  DEL 2016</t>
  </si>
  <si>
    <t>AGUA POTABLE POR JULIO 2016</t>
  </si>
  <si>
    <t>DEP. DEL 30-06-16</t>
  </si>
  <si>
    <t>DEP. DEL 29-06-16</t>
  </si>
  <si>
    <t>DEP. ALEJANDRO LOPEZ ROSALES</t>
  </si>
  <si>
    <t>DEP. ABRAHAM ALVARADO</t>
  </si>
  <si>
    <t>DEP. ERNESTO A. ESCOBAR</t>
  </si>
  <si>
    <t>DEP ALEJANDRO LOPEZ ROSALES</t>
  </si>
  <si>
    <t>TRASPASO CTA PART FED A CTA DE GTO CTE</t>
  </si>
  <si>
    <t>TRASPASO ENTRE CTAS PROPIAS</t>
  </si>
  <si>
    <t>TPSO DE CTA PART. FED.  A CTA GTO. CTE</t>
  </si>
  <si>
    <t>TRASNFERENCIAS DE LA CUENTA 0191521942 GASTO CORRIENTE CUENTA. ANTERIOR POR JULIO 2016</t>
  </si>
  <si>
    <t>DEP. RECIBOS AGUA POTABLE X JULIO 2016</t>
  </si>
  <si>
    <t>DEP. RECIBOS AGUA POTABLE X JULIO-2016</t>
  </si>
  <si>
    <t>DEP. X PART. FEDERALES X JULIO 2016</t>
  </si>
  <si>
    <t>TRANSF.Y COMISIONES POR JULIO 2016</t>
  </si>
  <si>
    <t>CHEQUES EXPEDIDOS POR JULIO 2016</t>
  </si>
  <si>
    <t>PART FED.FDO. INFRA. SOCIAL POR JULIO 2016</t>
  </si>
  <si>
    <t>CHEQUES EXPEDIDO POR JULIO 2016</t>
  </si>
  <si>
    <t>CHEQUES EXP. POR JULIO 2016</t>
  </si>
  <si>
    <t>TRANSFERENCIAS POR JULIO 2016</t>
  </si>
  <si>
    <t>PART FED. AL FDO FORT MPAL X JULIO-2016</t>
  </si>
  <si>
    <t>NOMINA EN TARJETAS BANC. X JULIO-2016</t>
  </si>
  <si>
    <t>TPSO ENTRE CTA PROPIAS X JULIO 2016</t>
  </si>
  <si>
    <t>INTERESS GANADOS DEL 01 AL 31 JULIO-2016</t>
  </si>
  <si>
    <t>"CUENTA No. 0105682495 A NOMBRE DE FONDEREG 2016 "</t>
  </si>
  <si>
    <t>APERTURA DE CUENTA</t>
  </si>
  <si>
    <t>APORTACION ESTATAL  FONDEREG 2016</t>
  </si>
  <si>
    <t>"CUENTA No. 106057403 A NOMBRE DE FONDO DE ANIMACION CULTURAL"</t>
  </si>
  <si>
    <t>"CUENTA No. 106476120 A NOMBRE DE FOCOCI 2016"</t>
  </si>
  <si>
    <t>TOTAL APERTURA DE CUENTA POR JULIO 2016</t>
  </si>
  <si>
    <t>"CUENTA No. 0105013828 A NOMBRE DE FORTALECIMIENTO DE LA INFRA ESTATAL Y MUNICIPAL 2016"</t>
  </si>
  <si>
    <t>SPEI SANTANDER 5229813</t>
  </si>
  <si>
    <t>INTERESES GANADOS X JUNIO 2016</t>
  </si>
  <si>
    <t>FONDEREG 2016</t>
  </si>
  <si>
    <t>FORT. DE LA INFRA ESTATAL Y MUNICIPAL 2016</t>
  </si>
  <si>
    <t>INTERESES GANADOS</t>
  </si>
  <si>
    <t>DEP. X PREST 1RA QCNA JUL-2016</t>
  </si>
  <si>
    <t>DEP. X PREST 2DA QCNA JUL-2016</t>
  </si>
  <si>
    <t>DEPOSITOS RECIBIDOS POR JULIO 2016</t>
  </si>
  <si>
    <t>COMPRA COMBUSTIBLE PAGO FACTURA No  A 2436</t>
  </si>
  <si>
    <t>REPARACION</t>
  </si>
  <si>
    <t>PAGO DE FACTURAS No. A 2949</t>
  </si>
  <si>
    <t>ASPERSORAS</t>
  </si>
  <si>
    <t>PAGO FACTURAB 1934</t>
  </si>
  <si>
    <t>ERNESTO ALONSO ESCOBAR CASTELLANOS</t>
  </si>
  <si>
    <t xml:space="preserve"> POL SEGURO</t>
  </si>
  <si>
    <t>POLIZA SEGUROS CAMION AMAR CONTROL 0107625731</t>
  </si>
  <si>
    <t xml:space="preserve"> COMPUTO</t>
  </si>
  <si>
    <t>MAT. CONST.</t>
  </si>
  <si>
    <t>PAGO DE FACTURA No. A-38</t>
  </si>
  <si>
    <t>SOLDADURA</t>
  </si>
  <si>
    <t>COMPUTO</t>
  </si>
  <si>
    <t xml:space="preserve">ROSA ALEJANDRA HERMOSILLO OCAMPO </t>
  </si>
  <si>
    <t xml:space="preserve">PRESTAMO A EMPLEADA </t>
  </si>
  <si>
    <t xml:space="preserve">PAGO DE FACTURA NO A 20099  </t>
  </si>
  <si>
    <t>GULLERMO CISNEROS CASTAÑEDA</t>
  </si>
  <si>
    <t>PAGO FACTURAS A16, A17, A18</t>
  </si>
  <si>
    <t>PAGO DE FACTURAS A65,A66, A67</t>
  </si>
  <si>
    <t>PAGO FACTURAS A500,A 501 Y A502</t>
  </si>
  <si>
    <t>PAGO DE FACTURA A42</t>
  </si>
  <si>
    <t>PAGO DE FACTURA 005411E</t>
  </si>
  <si>
    <t>HIPOCLORITO</t>
  </si>
  <si>
    <t>PAGO DE FACTURAA 64</t>
  </si>
  <si>
    <t>PAGO DE FACTURA 11B394</t>
  </si>
  <si>
    <t>PAGO DE FACTURA No. ADMDX-5898</t>
  </si>
  <si>
    <t>APOYO A ESC. PRIMARIA URBANA ENRIQUE ROSALES</t>
  </si>
  <si>
    <t xml:space="preserve">PAGO FACTUR No. A 2720 </t>
  </si>
  <si>
    <t>PAGO DE FACTURA  A 40</t>
  </si>
  <si>
    <t>SUBSIDIO AL DIF EXTRA R-00497</t>
  </si>
  <si>
    <t>JOSE DOLORES RODRIGUEZ GUTIERREZ</t>
  </si>
  <si>
    <t xml:space="preserve">PAGO FACTURA A286 </t>
  </si>
  <si>
    <t xml:space="preserve">PAGO FACTURA B6021 </t>
  </si>
  <si>
    <t>FLETE</t>
  </si>
  <si>
    <t>ABARROTES</t>
  </si>
  <si>
    <t xml:space="preserve">PAGO FACTURA A505 </t>
  </si>
  <si>
    <t xml:space="preserve">PAGO FACTURA A0179 </t>
  </si>
  <si>
    <t xml:space="preserve">PAGO FACTURA A350 </t>
  </si>
  <si>
    <t xml:space="preserve">PAGO FACTURA A156 </t>
  </si>
  <si>
    <t xml:space="preserve">PAGO DE FACTURA F519 </t>
  </si>
  <si>
    <t>MAT CONSTRUC</t>
  </si>
  <si>
    <t xml:space="preserve">PAGO FACTURAS 2475 </t>
  </si>
  <si>
    <t xml:space="preserve">PAGO DE FACTURA 33 </t>
  </si>
  <si>
    <t xml:space="preserve">PAGO DE FACTURAS 0027 Y 0028 </t>
  </si>
  <si>
    <t>ISUMOS</t>
  </si>
  <si>
    <t>PAGO FACTURA F4C2E</t>
  </si>
  <si>
    <t xml:space="preserve">PAGO FACTURA A288  </t>
  </si>
  <si>
    <t>PROMOCION</t>
  </si>
  <si>
    <t>PAGO FACTURA No. 499</t>
  </si>
  <si>
    <t>PAGO DE FACTURA No A 62393</t>
  </si>
  <si>
    <t>ERRAMIENTAS</t>
  </si>
  <si>
    <t>PAGO FACTURA A160</t>
  </si>
  <si>
    <t>PAGO DE FACTURA No 4AA70</t>
  </si>
  <si>
    <t>PAGO DE FACTURA No. RYP29007</t>
  </si>
  <si>
    <t>PAGO DE FACTURA B1988</t>
  </si>
  <si>
    <t>PAGO DE FACTURA A280</t>
  </si>
  <si>
    <t>PAGO DE FACTURAS  A131, A134 Y A135</t>
  </si>
  <si>
    <t>PAGO DE FACTURA A22</t>
  </si>
  <si>
    <t>PAGO DE FACTURAS A284, A283, A288,A 282,A 281</t>
  </si>
  <si>
    <t>PAGO DE FACTURA A292, A294, A295</t>
  </si>
  <si>
    <t>PAGO DE FACTURA No. 300553</t>
  </si>
  <si>
    <t>TRANSPORTE</t>
  </si>
  <si>
    <t>"CUENTA No. 0192316536 A NOMBRE DE CULTURA "</t>
  </si>
  <si>
    <t>APORTACION A TERCEROS SP1544081</t>
  </si>
  <si>
    <t>"CUENTA No.0195620732 A NOMBRE DE FOMENTO CULTURAL "</t>
  </si>
  <si>
    <t>APORTACION ESTATAL  CULTURA</t>
  </si>
  <si>
    <t>APORTACION ESTATAL FOMENTO CULTURAL</t>
  </si>
  <si>
    <t>CUENTA CULTURA</t>
  </si>
  <si>
    <t>APORTACION ESTATAL JULIO 2016</t>
  </si>
  <si>
    <t>PAGINA 12</t>
  </si>
  <si>
    <t>PAGO DE FACTURA No. B 441</t>
  </si>
  <si>
    <t>CHEQUES EXPEDIDOS DE LA CTA 0102108097 MUNICIPIO DE ARENAL, JAL. (GASTO CORRIENTE) POR JULIO DEL 2016</t>
  </si>
  <si>
    <t>ENRIQUE ARTURO ISACC LOMELI SALCEDO</t>
  </si>
  <si>
    <t>PAGO FACTURA OF9C4 68BD7  6FC6C</t>
  </si>
  <si>
    <t>APOYO A ESCUELA URBANA ENRIQUE ROSALES</t>
  </si>
  <si>
    <t>PAGO AUX DE ECOLOGIA2DA QCNA DE JUNIO 2016</t>
  </si>
  <si>
    <t>ALBERTO MARTIN BERNAL HERRERO</t>
  </si>
  <si>
    <t>PAGO FACTURAS 8584, 8582, 9325 Y 9447 TALLER MOTO</t>
  </si>
  <si>
    <t>MAT. LIMPIEZA</t>
  </si>
  <si>
    <t>PAGO FACTURA  NO. 184203 A</t>
  </si>
  <si>
    <t>ANTICIPO FACTURA No 0062</t>
  </si>
  <si>
    <t>PAGO DE FACTURA No E468441</t>
  </si>
  <si>
    <t>PAGO FACTURA  NO. F-80</t>
  </si>
  <si>
    <t>PAGO DE FACTURA 10FIE</t>
  </si>
  <si>
    <t>MAT LIMPIEZA</t>
  </si>
  <si>
    <t>ANTICIPO</t>
  </si>
  <si>
    <t>ANTICIPO DEL 50%  COMPRA DE IMPRESORA</t>
  </si>
  <si>
    <t>MANTENIMIENTO</t>
  </si>
  <si>
    <t>PAGO DE COMBUSTIBLE NO. 2437</t>
  </si>
  <si>
    <t>SERVICIO</t>
  </si>
  <si>
    <t>PAGO AL IMSS FOLIO 837989 DE JUNIO 2016</t>
  </si>
  <si>
    <t>PAGO DE FACTURA No. A 2721</t>
  </si>
  <si>
    <t>PAGO FACTURA No 781</t>
  </si>
  <si>
    <t xml:space="preserve">PAGO DE FACTURA 510FD </t>
  </si>
  <si>
    <t>PAGO DE FACTURAS  B 1971</t>
  </si>
  <si>
    <t>PAGO DE FACTURA F00009</t>
  </si>
  <si>
    <t>PAGO DE FACTURA NoF-000014 014</t>
  </si>
  <si>
    <t>PAGO DE FACTURA FACTURA No 149</t>
  </si>
  <si>
    <t>PAGO DE FACTURA No A 2910</t>
  </si>
  <si>
    <t>PAGO DE ENERGIA ELECTRICA CONSUMIDA X JUL 2016</t>
  </si>
  <si>
    <t>NOMINA 1RA JULIO LOTE 1 EN TARJ BANCARIA</t>
  </si>
  <si>
    <t>NOMINA 1RA JULIO LOTE 2 EN TARJ BANCARIA</t>
  </si>
  <si>
    <t>NOMINA 1RA JULIO LOTE 3 EN TARJ BANCARIA</t>
  </si>
  <si>
    <t>NOMINA 1RA JULIO LOTE 4 EN TARJ BANCARIA</t>
  </si>
  <si>
    <t>NOMINA 1RA JULIO LOTE 5 EN TARJ BANCARIA</t>
  </si>
  <si>
    <t>NOMINA 2DA JULIO LOTE 1 EN TARJ BANCARIA</t>
  </si>
  <si>
    <t>NOMINA 2DA JULIO LOTE 2 EN TARJ BANCARIA</t>
  </si>
  <si>
    <t>NOMINA 2DA JULIO LOTE 3 EN TARJ BANCARIA</t>
  </si>
  <si>
    <t>NOMINA 2DA JULIO LOTE 4 EN TARJ BANCARIA</t>
  </si>
  <si>
    <t>NOMINA 2DA JULIO LOTE 5 EN TARJ BANCARIA</t>
  </si>
  <si>
    <t>CORRIENTE POR AGOSTO DEL 2016</t>
  </si>
  <si>
    <t>POR EL MES DE AGOSTO  DEL 2016</t>
  </si>
  <si>
    <t>AGUA POTABLE POR AGOSTO 2016</t>
  </si>
  <si>
    <t>CHEQUES EXPEDIDOS DE LA CTA 0102108097 MUNICIPIO DE ARENAL, JAL. (GASTO CORRIENTE) POR AGOSTO DEL 2016</t>
  </si>
  <si>
    <t>CGO X CH. EXP. X JULIO-2016</t>
  </si>
  <si>
    <t>CGO X IVA. X CH. EXP. X JULIO-2016</t>
  </si>
  <si>
    <t>COMISION CHEQUES EX. POR JULIO 2016</t>
  </si>
  <si>
    <t>APOYO COMO AUXILIAR DE ECOLOGIA</t>
  </si>
  <si>
    <t>PRESTAMO POR COMPRA DE TINACOS</t>
  </si>
  <si>
    <t>VICTORIANO QUEZADA TORRES</t>
  </si>
  <si>
    <t>ENRIQUE HERMOSILLO ARANA</t>
  </si>
  <si>
    <t>PAGO FACTURAS 10057 Y 10058</t>
  </si>
  <si>
    <t xml:space="preserve">PAGO DE COMBUSTIBLE FACTURA </t>
  </si>
  <si>
    <t>PAGO FACTURA 73</t>
  </si>
  <si>
    <t>MARIA ESTELA LOPEZ RIVERA</t>
  </si>
  <si>
    <t>JOSE LUIS CASTRO MEDINA</t>
  </si>
  <si>
    <t>TALLERISTA VERANO</t>
  </si>
  <si>
    <t>IXTACIHUALT CASTRO MEDINA</t>
  </si>
  <si>
    <t>JESUS JIMENEZ RODRIGUEZ</t>
  </si>
  <si>
    <t>PAGO DE FACTURA MERCADO</t>
  </si>
  <si>
    <t>MARIA ELENA FLORES LOPEZ</t>
  </si>
  <si>
    <t>PAGO DE INSUMOS PARA CURSO DE VERANO</t>
  </si>
  <si>
    <t>MARIA ESTHER DE LOS ANGELES GONZALEZ RUIZ</t>
  </si>
  <si>
    <t xml:space="preserve">APOYO A ESCUELA URBANA </t>
  </si>
  <si>
    <t>TPP DE GUADALAJARA SA DE CV</t>
  </si>
  <si>
    <t>PAGO DE FACTURAS 67964 Y 67957</t>
  </si>
  <si>
    <t>JOSE DE JESUS GONZALEZ  MEJIA</t>
  </si>
  <si>
    <t>API GLOBAL SA DE CV</t>
  </si>
  <si>
    <t>PAGO DE FACTURA 17790</t>
  </si>
  <si>
    <t>PAGO DE FACTURA No. 34</t>
  </si>
  <si>
    <t>PAGO DE FACTURA 2382</t>
  </si>
  <si>
    <t>PAGO DE FACTURAS Nos 19, 20, 21 y 22</t>
  </si>
  <si>
    <t>PAGO FACTURA 10051</t>
  </si>
  <si>
    <t>PAGO FACTURAS 359, 360, 361 Y 362</t>
  </si>
  <si>
    <t>JOSE EDUBIJES ACELAR GUTIERREZ</t>
  </si>
  <si>
    <t>COMPROBACION DE CAJA CHICA</t>
  </si>
  <si>
    <t>JULIO CARDONA SIGALA</t>
  </si>
  <si>
    <t>JOSE REYES SANCHEZ</t>
  </si>
  <si>
    <t>PAGO DE FACTURA No</t>
  </si>
  <si>
    <t>PAGO DE FACTURA 10079</t>
  </si>
  <si>
    <t>APOYO AUXILIR TRANSPARENCIA X JULIO</t>
  </si>
  <si>
    <t>PAGO FACTURA B62 Y 4FO3</t>
  </si>
  <si>
    <t>PAGO DE RENTA DE MOB COLORES DEL MUNDO</t>
  </si>
  <si>
    <t>PAGO POR RENTA DE CENTRO SALUD LAS NORIAS</t>
  </si>
  <si>
    <t>RESTAURANTE FAMILIAR LOS JILGUEROS</t>
  </si>
  <si>
    <t>PAGO FACTURAS 18093, 18174, 218356, 18311, 18532 Y 18614</t>
  </si>
  <si>
    <t>YANIRA MARIBEL CORTES R.</t>
  </si>
  <si>
    <t>PAGO DE FACTURAS 3139</t>
  </si>
  <si>
    <t>PAGO DE FACTURA No BEG</t>
  </si>
  <si>
    <t>PAGO DE FACTURA 49</t>
  </si>
  <si>
    <t>MOTORMEX DE MICHOACAN, SA DE CV</t>
  </si>
  <si>
    <t>PAGO FACTURA&lt; No.</t>
  </si>
  <si>
    <t>ALVARO NUÑEZ ROSALES</t>
  </si>
  <si>
    <t>JUAN JOSE MARTINEZ GOMEZ</t>
  </si>
  <si>
    <t>JULIO CESAR LORETO VILLALOBOS</t>
  </si>
  <si>
    <t>PAGO FACTURAS C9D, AFD, A9B</t>
  </si>
  <si>
    <t>GERMAN VILLASEÑOR RAMIREZ</t>
  </si>
  <si>
    <t>PAGO DE FACTURA 505</t>
  </si>
  <si>
    <t>PAGO DE FACTURA E76</t>
  </si>
  <si>
    <t>JOSE MANUEL CASTAÑEDA QUINTERO</t>
  </si>
  <si>
    <t>PAGO DE FACTURA 68</t>
  </si>
  <si>
    <t>ERICK MISAEL LOZANO FLORES</t>
  </si>
  <si>
    <t>VERONICA SEPULVEDA LARA</t>
  </si>
  <si>
    <t>ANGELICA RUIZ HERMOSILLO</t>
  </si>
  <si>
    <t>SUBSIDIO AL DIF 1RA QCANA AGOSTO 2016</t>
  </si>
  <si>
    <t>RAYMUNDO MERCADO OROZCO</t>
  </si>
  <si>
    <t>PAGO FACTURAS 24CA Y B856</t>
  </si>
  <si>
    <t>CLAUDIA TALAMANTES GUTIERREZ</t>
  </si>
  <si>
    <t>PAGO DE FACTURA 2018</t>
  </si>
  <si>
    <t>PAGO DE FACTURAS 2791 Y 2879</t>
  </si>
  <si>
    <t>PAGO APOYO AUXILIAR DE ECOLOGIA</t>
  </si>
  <si>
    <t>PAGO DE FACTURAS 665</t>
  </si>
  <si>
    <t>PAGO DE FACTURAS 368964</t>
  </si>
  <si>
    <t>GUILLERMO SANDOVAL GONZALEZ</t>
  </si>
  <si>
    <t>1ER LUGAR CARROS ALEGORICOS SEM. CULTURAL</t>
  </si>
  <si>
    <t>PAGO FACTURA No.</t>
  </si>
  <si>
    <t>ANTICIPO X PAGO AL VERTEDERO</t>
  </si>
  <si>
    <t>GLORIA BAUTISTA ACHUTIGUI</t>
  </si>
  <si>
    <t xml:space="preserve">PAGO POR SERVICIO TELEFONICO CONVENCIONAL </t>
  </si>
  <si>
    <t>PAGO FACTURA 69</t>
  </si>
  <si>
    <t>PAGO DE FACTURAS 369 Y 370</t>
  </si>
  <si>
    <t>PAGO FACTURA 54F0 6786</t>
  </si>
  <si>
    <t>PAGO DE FACTURA 2030</t>
  </si>
  <si>
    <t>BALASTROS Y LUMINARIAS DE OCCTE</t>
  </si>
  <si>
    <t>PAGO FACTURA 440</t>
  </si>
  <si>
    <t>PAGO DE FACTURA 36</t>
  </si>
  <si>
    <t>PAGO DE FACTURA 373</t>
  </si>
  <si>
    <t>PAGO DE FACTURAS 187 Y 602</t>
  </si>
  <si>
    <t>PAGO DE FACTURA 69221</t>
  </si>
  <si>
    <t>DAVID SALDATE LARA</t>
  </si>
  <si>
    <t>SONIA CATALINA OROZCO LOPEZ</t>
  </si>
  <si>
    <t>PAGO DE FACTURA 2397</t>
  </si>
  <si>
    <t>PAGO DE FACTURA 451</t>
  </si>
  <si>
    <t>PAGO DE FACTURAS 187 Y 188</t>
  </si>
  <si>
    <t>CARELI GUADALUPE MUÑOZ VAZQUEZ</t>
  </si>
  <si>
    <t>APOYO PARA COMPRA DE MEDICAMENTOS</t>
  </si>
  <si>
    <t>PAGO DE FACTURA 85</t>
  </si>
  <si>
    <t>ENRIQUE SANDOVAL RUIZ</t>
  </si>
  <si>
    <t>PAGO FACTIURAS 23, 24, 25, 26</t>
  </si>
  <si>
    <t>PAGO DE FACTURA 1011</t>
  </si>
  <si>
    <t>JESUS ZUÑIGA CASTAÑEDA</t>
  </si>
  <si>
    <t>JOSE LANDEROS RIVERA</t>
  </si>
  <si>
    <t>J. JESUS OSCAR RIVERA RIVERA</t>
  </si>
  <si>
    <t>VICTOR IBARRA LANDEROS</t>
  </si>
  <si>
    <t>APOYO PARA ESTUDIOS CLINICOS</t>
  </si>
  <si>
    <t>PAGO DE FACTURAS 75, 75, 77.</t>
  </si>
  <si>
    <t>MIRIAM ALEJANDRA LOPEZ VILLA</t>
  </si>
  <si>
    <t>APOYO COMO AUXILIAR DE ASEO PUBLICO</t>
  </si>
  <si>
    <t>MARIA TERESA LAMAS ESPARZA</t>
  </si>
  <si>
    <t>COMPLEMENTO PAGO AL VERTEDERO</t>
  </si>
  <si>
    <t>ENRIQUE ERMOSILLO ARANA</t>
  </si>
  <si>
    <t>APOYO A TANGAISTES</t>
  </si>
  <si>
    <t>TOTA DE CHEQUES EXPEDIDOS POR AGOSTO DEL 2016</t>
  </si>
  <si>
    <t>TRASNFERENCIAS DE LA CUENTA 0102108097 GASTO CORRIENTE POR AGOSTO 2016</t>
  </si>
  <si>
    <t>TRASPASO DE CTA PART. FED A CTA GTO CTE</t>
  </si>
  <si>
    <t>TRASPASO ENTRE CTASPROPIAS</t>
  </si>
  <si>
    <t>PAGIO AL VERTEDERO FACTURA D8DC1</t>
  </si>
  <si>
    <t>PAGO DE FCTURA No.</t>
  </si>
  <si>
    <t>FERNANDO HERNANDEZ MIRELES</t>
  </si>
  <si>
    <t>PAGO DE FACTURA No. 3CA9E</t>
  </si>
  <si>
    <t>COMPLEMENTO POR PAGO AL VERTEDERO FACTURA 02771</t>
  </si>
  <si>
    <t>PRODUCTOS LAMINADOS Y ACERO, SA DE CV</t>
  </si>
  <si>
    <t>TPSO DE PART. FED A CTA GTO CTE</t>
  </si>
  <si>
    <t>COMPRA DE 12926 TITULOS BMERGOB</t>
  </si>
  <si>
    <t>SAT  IMPTOS RETENIDOS X JULIO 2016</t>
  </si>
  <si>
    <t>SERVICIOS CONDISER, SA DE CV</t>
  </si>
  <si>
    <t>PAGO DE FASCTURA No. 3</t>
  </si>
  <si>
    <t>PAGO DE FACTURA No. G 1625</t>
  </si>
  <si>
    <t>PAGO DE FACTURA No. G 1626</t>
  </si>
  <si>
    <t>PAGO DE FACTURA  G 1627</t>
  </si>
  <si>
    <t>PAGO DE FACTURA No.  G  1628</t>
  </si>
  <si>
    <t>NEXTCODE, SA DE CV.</t>
  </si>
  <si>
    <t>PAGO DE FACTURA NO.  A 1458</t>
  </si>
  <si>
    <t>02-08-016</t>
  </si>
  <si>
    <t>DEP. ABRAHAM ALVARADO DE LA CRUZ</t>
  </si>
  <si>
    <t>DEP. JULIO CARDONA SIGALA</t>
  </si>
  <si>
    <t>DEP. XPREST EN O. P. 1RA QCNA JUL 2016</t>
  </si>
  <si>
    <t>DEP. XPREST EN O. P. 2DA QCNA JUL 2016</t>
  </si>
  <si>
    <t>DEP. DE JOSE AYALA  P/PRESTAMO</t>
  </si>
  <si>
    <t>TRASNFERENCIAS DE LA CUENTA 0191521942 GASTO CORRIENTE CUENTA. ANTERIOR POR AGOSTO 2016</t>
  </si>
  <si>
    <t>PAGOS POR TRANSFERENCIAS POR AGOSTO-2016</t>
  </si>
  <si>
    <t>CHEQUES EXPEDIDOS POR LA CUENTA No.  0170513539 20% AGUAS RESIDUALES POR AGOSTO 2016</t>
  </si>
  <si>
    <t>JOB DAVID HERNANDEZ GONZALEZ</t>
  </si>
  <si>
    <t>PAGO DE FACTURA 537</t>
  </si>
  <si>
    <t>MAS ELECTROIDRAULICA, SA DE CV</t>
  </si>
  <si>
    <t>PAGO FACTURA No. 16</t>
  </si>
  <si>
    <t>TOTAL CHEQUES EXPEDIDOS POR AGOSTO 2016</t>
  </si>
  <si>
    <t>CHEQUES EXPEDIDOS POR LA  CTA. No. 0154169336 PARTICIPACIONES FEDERALES Y ESTATALES POR AGOSTO 2016</t>
  </si>
  <si>
    <t>COMISION POR CHEQUE CERT. 3005</t>
  </si>
  <si>
    <t>IVA X COMISION POR CHEQUE CERT. 3005</t>
  </si>
  <si>
    <t>TOTAL X CH. EXP. X AGOSTO 2016</t>
  </si>
  <si>
    <t>TRANSFERENCIAS POR LA  CTA. No. 0154169336 PARTICIPACIONES FEDERALES  POR AGOSTO 2016</t>
  </si>
  <si>
    <t>TPSO DE CTA DE PART. FED A CTA DE GTO CTE</t>
  </si>
  <si>
    <t>PAGO AL IMSS MENSUAL POR JULIO 2016</t>
  </si>
  <si>
    <t>PAGO DE ENERGIA ELECTRICA X AGOS-2016</t>
  </si>
  <si>
    <t xml:space="preserve">TOTAL TRANSFERENCIAS X AGOSTO 2016 </t>
  </si>
  <si>
    <t>DEPOSITOS CTA. No. 0154169336  PARTICIPACIONES FEDERALES Y ESTATALES POR AGOSTO 2016</t>
  </si>
  <si>
    <t>DEP. X PARTICIPACION FEDERAL X AGOSTO-2016</t>
  </si>
  <si>
    <t>DEPOSITOS A TERCEROS 1555471</t>
  </si>
  <si>
    <t>DEPOSITOS DE TERCEROS 1556518</t>
  </si>
  <si>
    <t>DEPOSITO COMP. ISAN X AGOSTO 2016</t>
  </si>
  <si>
    <t>TOTAL DE DEPOSITOS RECIBIDOS X AGOSTO 2016</t>
  </si>
  <si>
    <t>CHEQUES EXPEDIDOS POR LA  CTA. No. 0170514365 DE  INFRAESTRUCTURA SOCIAL POR AGOSTO 2016</t>
  </si>
  <si>
    <t>CHEQUES EXPEDIDOS POR AGOSTO-2016</t>
  </si>
  <si>
    <t>DEPOSITOS CTA. No. 0170514365 POR PARTICIPACIONES A INFRAESTRUCTURA SOCIAL POR AGOSTO 2016</t>
  </si>
  <si>
    <t>SPEI X PARTICIPACION FEDERAL X AGOSTO 2016</t>
  </si>
  <si>
    <t>PART. FEDERAL X AGOSTO  DEL 2016</t>
  </si>
  <si>
    <t>DEPOSITOS RECIBIDOS POR AGOSTO 2016</t>
  </si>
  <si>
    <t>TRANSFERENCIAS POR LA  CTA. No. 0170514365 DE INFRAESTRUCTURA SOCIAL POR AGOSTO 2016</t>
  </si>
  <si>
    <t>CHEQUES GIRADOS POR LA  CTA. No. 0170514373 DE FORTALECIMIENTO MUNICIPAL POR AGOSTO 2016</t>
  </si>
  <si>
    <t>PAGO DE FACTURA 10017</t>
  </si>
  <si>
    <t>PAGO DE FACTURA 10080</t>
  </si>
  <si>
    <t>PAGO DE COMBUSTIBLE FACTURA No</t>
  </si>
  <si>
    <t>PAGO FACTURA 89096</t>
  </si>
  <si>
    <t>PAGO DE FACTURA No. 10126</t>
  </si>
  <si>
    <t>PAGO NOMINA 1RA QCNA AGO-2016 EFECTIVO</t>
  </si>
  <si>
    <t>ASOCIACION MEXICANA DE ANALISTAS EN INTELIGENCIA</t>
  </si>
  <si>
    <t>PAGO FACTURA 2 DIPLOMADO DE SEG PUBLICA</t>
  </si>
  <si>
    <t>PAGO DE FACTURAS 10133 Y 10132</t>
  </si>
  <si>
    <t>PAGO DE COMBUSTIBLE FACTURA No.</t>
  </si>
  <si>
    <t>TOTAL DE CHEQUE GIRADOS POR AGOSTO 2016</t>
  </si>
  <si>
    <t>COMISION X CHEQUE CERTIFICADO 760</t>
  </si>
  <si>
    <t>IVA X COMISION X CHEQUE CERTIFICADO 760</t>
  </si>
  <si>
    <t>TRANSFERENCIAS POR LA  CTA. No. 0170514373 DE FORTALECIMIENTO MUNICIPAL POR AGOSTO 2016</t>
  </si>
  <si>
    <t>TPSO DE CTA DE FORT. MPAL A CTA NOMINA</t>
  </si>
  <si>
    <t>TOTAL TRANSFERENCIAS POR AGOSTO-2016</t>
  </si>
  <si>
    <t>DEPOSITOS POR PARTICIPACIONES CTA. No. 0170514373. FORTALECIMIENTO MUNICIPAL POR AGOSTO 2016</t>
  </si>
  <si>
    <t>PARTICIPACION FEDERAL X AGOSTO DEL 2016</t>
  </si>
  <si>
    <t>TOTAL DEPOSITOS POR AGOSTO 2016</t>
  </si>
  <si>
    <t>CARGOS POR LOTES DE NOMINA 1RA Y 2DA QCNA DE AGOSTO DEL 2016 A CTA DE NOMINA  0163939685</t>
  </si>
  <si>
    <t>NOMINA 1RA AGOSTO LOTE 1 EN TARJ BANCARIA</t>
  </si>
  <si>
    <t>NOMINA 1RA AGOSTO LOTE 2 EN TARJ BANCARIA</t>
  </si>
  <si>
    <t>NOMINA 1RA AGOSTO LOTE 3 EN TARJ BANCARIA</t>
  </si>
  <si>
    <t>NOMINA 1RA AGOSTO LOTE 4 EN TARJ BANCARIA</t>
  </si>
  <si>
    <t>NOMINA 1RA AGOSTO LOTE 5 EN TARJ BANCARIA</t>
  </si>
  <si>
    <t>NOMINA 2DA AGOSTO LOTE 1 EN TARJ BANCARIA</t>
  </si>
  <si>
    <t>NOMINA 2DA AGOSTO LOTE 2 EN TARJ BANCARIA</t>
  </si>
  <si>
    <t>NOMINA 2DA AGOSTO LOTE 3 EN TARJ BANCARIA</t>
  </si>
  <si>
    <t>NOMINA 2DA AGOSTO LOTE 4 EN TARJ BANCARIA</t>
  </si>
  <si>
    <t>NOMINA 2DA AGOSTO LOTE 5 EN TARJ BANCARIA</t>
  </si>
  <si>
    <t>PAGO NOMINA 1RA QCNA AGOSTO 2016 TARJETA B.</t>
  </si>
  <si>
    <t>PAGO NOMINA 1RA QCNA AGOSTOO 2016 TARJETA B.</t>
  </si>
  <si>
    <t>PAGO NOMINA 2DA QCNA AGOSTO 2016 TARJETA B</t>
  </si>
  <si>
    <t>GASTO A COMPROBAR</t>
  </si>
  <si>
    <t>SUBSIDIO DIF MPAL 2DA QCNA AGOSTO 2016</t>
  </si>
  <si>
    <t>APOYO COMO QUXILIAR DE ECOLOGIA</t>
  </si>
  <si>
    <t>MARIA GPE BLANCO LOPEZ</t>
  </si>
  <si>
    <t>PAGO DE FACTURAS 2A4B Y 8DD8</t>
  </si>
  <si>
    <t>PAGO DE FACTURA 450</t>
  </si>
  <si>
    <t>OPAGO DE FACTURA 51DE3</t>
  </si>
  <si>
    <t>COORPORATIVO SERVICFFIS DE JALISCO, SA DE CV</t>
  </si>
  <si>
    <t>PAGO DE FACTURA 0179</t>
  </si>
  <si>
    <t>GASTOS  COMPROBAR</t>
  </si>
  <si>
    <t>APOYO AUXILIAR ADMINITRATIVO POR AGOSTO 2016</t>
  </si>
  <si>
    <t>PAGO DE FACTURA No G 1634</t>
  </si>
  <si>
    <t>PAGO DE FACTURA No G  1633</t>
  </si>
  <si>
    <t>PAGO DE FACTURA No G   1632</t>
  </si>
  <si>
    <t xml:space="preserve">PAGO DE FACTURA No G  1635 </t>
  </si>
  <si>
    <t>PAGO DE NOMINA 1RA QCNA AGOSTO 2016</t>
  </si>
  <si>
    <t>SPEI RECIBIDO SANTANDER DEP. TERCEROS</t>
  </si>
  <si>
    <t>PAGO DE FACTURA 122</t>
  </si>
  <si>
    <t>KENNETH SAMANTHA RUIZ CASTILLO</t>
  </si>
  <si>
    <t>PAGO DE FACTURA 6350</t>
  </si>
  <si>
    <t>CGO X COMISION X CH. EXP JULIO 2016</t>
  </si>
  <si>
    <t>COMISION X CH. EXP. EN JULIO 2016</t>
  </si>
  <si>
    <t>CGO IVA X COMISION X CH. EXP JULIO-2016</t>
  </si>
  <si>
    <t>IVA X COMISION X CH. EXP. EN JULIO 2016</t>
  </si>
  <si>
    <t>PAGO DE NOMINAS EN TARJETAS BANCARIA POR AGOSTO 2016</t>
  </si>
  <si>
    <t>TRANSFERENCIAS POR LA  CTA. No. 0163939685 DE NOMINA POR AGOSTO 2016</t>
  </si>
  <si>
    <t>TOTAL TRASPASOS POR AGOSTO 2016</t>
  </si>
  <si>
    <t>TOTAL  DE CUENTA POR AGOSTO 2016</t>
  </si>
  <si>
    <t>TOTAL APERTURA DE CUENTA POR AGOSTO 2016</t>
  </si>
  <si>
    <t>DEP. DE PERS EN O.P. X PRESTAMOS</t>
  </si>
  <si>
    <t>TOTAL DE COMPRAS E INTERESES POR AGOSTO 2016</t>
  </si>
  <si>
    <t>CONTRATO No. 2046371965 FONDO DE INVERSION A DIARIO A NOMBRE  DE MPIO DE ARENAL, ASOCIADA A LA CTA. No. 0102108097 ( GASTO CORRIENTE X AGOSTO 2016)</t>
  </si>
  <si>
    <t>INTERESES GANADOS POR AGOSTO 2016</t>
  </si>
  <si>
    <t>INTERESES GANADOS DEL 01 AL 31 AGOSTO-2016</t>
  </si>
  <si>
    <t>DEP. RECIBOS AGUA POTABLE X AGOSTO 2016</t>
  </si>
  <si>
    <t>DEP. RECIBOS AGUA POTABLE X AGOSTO-2016</t>
  </si>
  <si>
    <t>CHEQUES EXPEDIDOS POR AGOSTO 2016</t>
  </si>
  <si>
    <t>TRANSF.Y COMISIONES POR AGOSTO 2016</t>
  </si>
  <si>
    <t>DEP. X PART. FEDERALES X AGOSTO 2016</t>
  </si>
  <si>
    <t>TRANSFERENCIAS POR AGOSTO 2016</t>
  </si>
  <si>
    <t>RESUMEN GENERAL POR NUESTRAS CUENTAS DE CHEQUES QUE TUVIERON MOVIMIENTO EN AGOSTO DEL 2016</t>
  </si>
  <si>
    <t>CHEQUES EXPEDIDO POR AGOSTO 2016</t>
  </si>
  <si>
    <t>PART FED.FDO. INFRA. SOCIAL POR AGOSTO 2016</t>
  </si>
  <si>
    <t>PART FED. AL FDO FORT MPAL X AGOSTO-2016</t>
  </si>
  <si>
    <t>CHEQUES EXP. POR AGOSTO 2016</t>
  </si>
  <si>
    <t>TPSO ENTRE CTA PROPIAS X AGOSTO 2016</t>
  </si>
  <si>
    <t>NOMINA EN TARJETAS BANC. X AGOSTO-2016</t>
  </si>
  <si>
    <t>SALDO ACTUAL AL 31 AGOSTO 2016</t>
  </si>
  <si>
    <t>SALDO ACTUAL AL 31 DE AGOSTO 2016</t>
  </si>
  <si>
    <t>ALDO NTERIOR</t>
  </si>
  <si>
    <t>INTERESS GANADOS DEL 01 AL 31 AGOSTO-2016</t>
  </si>
  <si>
    <t>PAGO RENTA DE MUEBLE CURSOS DE VERANO</t>
  </si>
  <si>
    <t>SUBSIDIO AL DIF</t>
  </si>
  <si>
    <t>COMPRA DE COMBUSTIBLES FACTURA No.</t>
  </si>
  <si>
    <t xml:space="preserve">PART FED X IEPS GASOLINA Y DIESEL AGO-2016 </t>
  </si>
  <si>
    <t>SALDO ACTUAL AGOSTO 2016</t>
  </si>
  <si>
    <t>APORTACION</t>
  </si>
  <si>
    <t>SALDO ACTUAL DE AGOSTO 2016</t>
  </si>
  <si>
    <t>INTERESES GANADOS X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</si>
</sst>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0" xfId="0" applyNumberFormat="1"/>
    <xf numFmtId="4" fontId="2" fillId="0" borderId="0" xfId="0" applyNumberFormat="1" applyFont="1"/>
    <xf numFmtId="15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4" fontId="1" fillId="0" borderId="1" xfId="0" applyNumberFormat="1" applyFont="1" applyBorder="1"/>
    <xf numFmtId="15" fontId="0" fillId="0" borderId="0" xfId="0" applyNumberForma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0" fillId="0" borderId="4" xfId="0" applyNumberFormat="1" applyBorder="1"/>
    <xf numFmtId="0" fontId="1" fillId="0" borderId="2" xfId="0" applyFont="1" applyBorder="1" applyAlignment="1">
      <alignment horizontal="center"/>
    </xf>
    <xf numFmtId="4" fontId="0" fillId="0" borderId="1" xfId="0" applyNumberFormat="1" applyFill="1" applyBorder="1"/>
    <xf numFmtId="4" fontId="0" fillId="0" borderId="5" xfId="0" applyNumberFormat="1" applyBorder="1"/>
    <xf numFmtId="0" fontId="1" fillId="0" borderId="1" xfId="0" applyFont="1" applyBorder="1"/>
    <xf numFmtId="4" fontId="2" fillId="0" borderId="1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2" xfId="0" applyBorder="1"/>
    <xf numFmtId="4" fontId="0" fillId="0" borderId="8" xfId="0" applyNumberFormat="1" applyFill="1" applyBorder="1"/>
    <xf numFmtId="4" fontId="1" fillId="0" borderId="8" xfId="0" applyNumberFormat="1" applyFont="1" applyBorder="1"/>
    <xf numFmtId="4" fontId="2" fillId="0" borderId="12" xfId="0" applyNumberFormat="1" applyFont="1" applyBorder="1"/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5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0" fillId="2" borderId="1" xfId="0" applyNumberForma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7" fillId="0" borderId="0" xfId="0" applyFont="1" applyBorder="1" applyAlignment="1">
      <alignment horizontal="center"/>
    </xf>
    <xf numFmtId="4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1" fillId="0" borderId="13" xfId="0" applyNumberFormat="1" applyFont="1" applyBorder="1"/>
    <xf numFmtId="0" fontId="4" fillId="0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4" borderId="1" xfId="0" applyNumberFormat="1" applyFill="1" applyBorder="1"/>
    <xf numFmtId="4" fontId="4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15" fontId="1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0" fillId="0" borderId="6" xfId="0" applyNumberFormat="1" applyBorder="1"/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6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9" xfId="0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5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15" xfId="0" applyNumberFormat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/>
    <xf numFmtId="4" fontId="0" fillId="0" borderId="0" xfId="0" applyNumberFormat="1" applyFont="1"/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/>
    <xf numFmtId="0" fontId="2" fillId="0" borderId="0" xfId="0" applyFont="1" applyAlignment="1"/>
    <xf numFmtId="4" fontId="0" fillId="0" borderId="5" xfId="0" applyNumberFormat="1" applyFill="1" applyBorder="1"/>
    <xf numFmtId="4" fontId="0" fillId="0" borderId="0" xfId="0" applyNumberFormat="1" applyFill="1" applyBorder="1"/>
    <xf numFmtId="4" fontId="4" fillId="0" borderId="0" xfId="0" applyNumberFormat="1" applyFont="1"/>
    <xf numFmtId="4" fontId="1" fillId="0" borderId="5" xfId="0" applyNumberFormat="1" applyFont="1" applyBorder="1" applyAlignment="1">
      <alignment horizontal="center"/>
    </xf>
    <xf numFmtId="4" fontId="0" fillId="0" borderId="11" xfId="0" applyNumberFormat="1" applyBorder="1"/>
    <xf numFmtId="15" fontId="0" fillId="0" borderId="0" xfId="0" applyNumberFormat="1" applyFont="1"/>
    <xf numFmtId="15" fontId="1" fillId="0" borderId="2" xfId="0" applyNumberFormat="1" applyFont="1" applyBorder="1" applyAlignment="1">
      <alignment horizontal="center"/>
    </xf>
    <xf numFmtId="15" fontId="0" fillId="0" borderId="1" xfId="0" applyNumberFormat="1" applyBorder="1"/>
    <xf numFmtId="0" fontId="0" fillId="0" borderId="12" xfId="0" applyFont="1" applyBorder="1"/>
    <xf numFmtId="4" fontId="1" fillId="0" borderId="12" xfId="0" applyNumberFormat="1" applyFont="1" applyBorder="1"/>
    <xf numFmtId="0" fontId="10" fillId="0" borderId="0" xfId="0" applyFont="1"/>
    <xf numFmtId="4" fontId="0" fillId="0" borderId="12" xfId="0" applyNumberForma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4" borderId="1" xfId="0" applyNumberFormat="1" applyFont="1" applyFill="1" applyBorder="1"/>
    <xf numFmtId="15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/>
    <xf numFmtId="1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0" fillId="0" borderId="13" xfId="0" applyNumberFormat="1" applyFont="1" applyBorder="1"/>
    <xf numFmtId="15" fontId="11" fillId="0" borderId="17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1" fontId="10" fillId="0" borderId="0" xfId="0" applyNumberFormat="1" applyFont="1" applyAlignment="1">
      <alignment horizontal="center"/>
    </xf>
    <xf numFmtId="4" fontId="10" fillId="0" borderId="4" xfId="0" applyNumberFormat="1" applyFont="1" applyBorder="1"/>
    <xf numFmtId="4" fontId="10" fillId="0" borderId="0" xfId="0" applyNumberFormat="1" applyFont="1" applyBorder="1"/>
    <xf numFmtId="1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4" fontId="10" fillId="0" borderId="0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1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5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13" xfId="0" applyFont="1" applyBorder="1"/>
    <xf numFmtId="0" fontId="10" fillId="0" borderId="4" xfId="0" applyFont="1" applyBorder="1"/>
    <xf numFmtId="15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/>
    <xf numFmtId="15" fontId="11" fillId="0" borderId="20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4" fontId="10" fillId="2" borderId="1" xfId="0" applyNumberFormat="1" applyFont="1" applyFill="1" applyBorder="1"/>
    <xf numFmtId="4" fontId="10" fillId="3" borderId="1" xfId="0" applyNumberFormat="1" applyFont="1" applyFill="1" applyBorder="1"/>
    <xf numFmtId="15" fontId="11" fillId="0" borderId="1" xfId="0" applyNumberFormat="1" applyFont="1" applyBorder="1" applyAlignment="1"/>
    <xf numFmtId="0" fontId="11" fillId="0" borderId="1" xfId="0" applyFont="1" applyBorder="1" applyAlignment="1"/>
    <xf numFmtId="4" fontId="11" fillId="0" borderId="1" xfId="0" applyNumberFormat="1" applyFont="1" applyBorder="1" applyAlignment="1"/>
    <xf numFmtId="4" fontId="11" fillId="4" borderId="1" xfId="0" applyNumberFormat="1" applyFont="1" applyFill="1" applyBorder="1" applyAlignment="1">
      <alignment horizontal="center"/>
    </xf>
    <xf numFmtId="4" fontId="10" fillId="0" borderId="2" xfId="0" applyNumberFormat="1" applyFont="1" applyBorder="1"/>
    <xf numFmtId="0" fontId="10" fillId="0" borderId="2" xfId="0" applyFont="1" applyBorder="1"/>
    <xf numFmtId="15" fontId="12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5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15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0" fillId="0" borderId="5" xfId="0" applyFont="1" applyBorder="1"/>
    <xf numFmtId="15" fontId="10" fillId="0" borderId="1" xfId="0" applyNumberFormat="1" applyFont="1" applyBorder="1"/>
    <xf numFmtId="4" fontId="10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5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3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left"/>
    </xf>
    <xf numFmtId="15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5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/>
    <xf numFmtId="0" fontId="12" fillId="0" borderId="0" xfId="0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4" fontId="0" fillId="0" borderId="1" xfId="0" applyNumberFormat="1" applyFont="1" applyBorder="1" applyAlignment="1"/>
    <xf numFmtId="4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4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5" fontId="12" fillId="0" borderId="1" xfId="0" applyNumberFormat="1" applyFont="1" applyBorder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/>
    <xf numFmtId="15" fontId="10" fillId="0" borderId="2" xfId="0" applyNumberFormat="1" applyFont="1" applyBorder="1" applyAlignment="1"/>
    <xf numFmtId="15" fontId="0" fillId="0" borderId="0" xfId="0" applyNumberFormat="1" applyAlignment="1"/>
    <xf numFmtId="15" fontId="10" fillId="0" borderId="1" xfId="0" applyNumberFormat="1" applyFont="1" applyBorder="1" applyAlignment="1"/>
    <xf numFmtId="15" fontId="11" fillId="0" borderId="4" xfId="0" applyNumberFormat="1" applyFont="1" applyBorder="1" applyAlignment="1"/>
    <xf numFmtId="15" fontId="11" fillId="0" borderId="20" xfId="0" applyNumberFormat="1" applyFont="1" applyBorder="1" applyAlignment="1"/>
    <xf numFmtId="15" fontId="11" fillId="0" borderId="17" xfId="0" applyNumberFormat="1" applyFont="1" applyBorder="1" applyAlignment="1"/>
    <xf numFmtId="15" fontId="12" fillId="0" borderId="0" xfId="0" applyNumberFormat="1" applyFont="1" applyAlignment="1"/>
    <xf numFmtId="15" fontId="12" fillId="0" borderId="13" xfId="0" applyNumberFormat="1" applyFont="1" applyBorder="1" applyAlignment="1"/>
    <xf numFmtId="15" fontId="10" fillId="0" borderId="0" xfId="0" applyNumberFormat="1" applyFont="1" applyBorder="1" applyAlignment="1"/>
    <xf numFmtId="15" fontId="12" fillId="0" borderId="1" xfId="0" applyNumberFormat="1" applyFont="1" applyBorder="1" applyAlignment="1"/>
    <xf numFmtId="15" fontId="12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4" fontId="0" fillId="0" borderId="1" xfId="0" applyNumberFormat="1" applyFont="1" applyBorder="1"/>
    <xf numFmtId="0" fontId="0" fillId="0" borderId="0" xfId="0" applyFont="1" applyFill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5" fontId="0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0" xfId="0" applyFont="1" applyAlignment="1"/>
    <xf numFmtId="15" fontId="0" fillId="0" borderId="0" xfId="0" applyNumberFormat="1" applyFont="1" applyBorder="1" applyAlignment="1"/>
    <xf numFmtId="0" fontId="0" fillId="0" borderId="1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" fillId="0" borderId="0" xfId="0" applyFont="1" applyBorder="1"/>
    <xf numFmtId="0" fontId="1" fillId="0" borderId="1" xfId="0" applyFont="1" applyFill="1" applyBorder="1"/>
    <xf numFmtId="4" fontId="0" fillId="0" borderId="1" xfId="0" applyNumberFormat="1" applyFont="1" applyFill="1" applyBorder="1"/>
    <xf numFmtId="15" fontId="15" fillId="0" borderId="1" xfId="0" applyNumberFormat="1" applyFont="1" applyBorder="1" applyAlignment="1"/>
    <xf numFmtId="0" fontId="15" fillId="0" borderId="1" xfId="0" applyFont="1" applyBorder="1"/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1" xfId="0" applyNumberFormat="1" applyFont="1" applyBorder="1"/>
    <xf numFmtId="4" fontId="0" fillId="4" borderId="1" xfId="0" applyNumberFormat="1" applyFont="1" applyFill="1" applyBorder="1"/>
    <xf numFmtId="15" fontId="0" fillId="0" borderId="1" xfId="0" applyNumberFormat="1" applyFont="1" applyBorder="1"/>
    <xf numFmtId="0" fontId="10" fillId="0" borderId="13" xfId="0" applyFont="1" applyFill="1" applyBorder="1"/>
    <xf numFmtId="0" fontId="1" fillId="0" borderId="1" xfId="0" applyFont="1" applyBorder="1" applyAlignment="1"/>
    <xf numFmtId="0" fontId="0" fillId="0" borderId="13" xfId="0" applyFont="1" applyFill="1" applyBorder="1"/>
    <xf numFmtId="4" fontId="0" fillId="0" borderId="13" xfId="0" applyNumberFormat="1" applyFont="1" applyBorder="1"/>
    <xf numFmtId="0" fontId="0" fillId="0" borderId="13" xfId="0" applyFont="1" applyBorder="1"/>
    <xf numFmtId="0" fontId="15" fillId="0" borderId="1" xfId="0" applyFont="1" applyFill="1" applyBorder="1"/>
    <xf numFmtId="15" fontId="15" fillId="0" borderId="5" xfId="0" applyNumberFormat="1" applyFont="1" applyBorder="1" applyAlignment="1"/>
    <xf numFmtId="15" fontId="0" fillId="0" borderId="5" xfId="0" applyNumberFormat="1" applyFont="1" applyBorder="1" applyAlignment="1"/>
    <xf numFmtId="0" fontId="16" fillId="0" borderId="1" xfId="0" applyFont="1" applyFill="1" applyBorder="1" applyAlignment="1">
      <alignment horizontal="center"/>
    </xf>
    <xf numFmtId="15" fontId="12" fillId="0" borderId="1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/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15" fontId="0" fillId="0" borderId="1" xfId="0" applyNumberFormat="1" applyBorder="1" applyAlignment="1"/>
    <xf numFmtId="0" fontId="0" fillId="0" borderId="0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5" fontId="11" fillId="0" borderId="1" xfId="0" applyNumberFormat="1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5" fontId="16" fillId="0" borderId="0" xfId="0" applyNumberFormat="1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17" fillId="0" borderId="0" xfId="0" applyNumberFormat="1" applyFont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6" xfId="0" applyFill="1" applyBorder="1"/>
    <xf numFmtId="0" fontId="12" fillId="0" borderId="1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ICIPIACIONES%20FED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-2012"/>
      <sheetName val="NOV-2012"/>
      <sheetName val="DIC-2012"/>
      <sheetName val="ENE-2013"/>
      <sheetName val="FEB-2013"/>
      <sheetName val="MAR-2013"/>
      <sheetName val="ABR-2013"/>
      <sheetName val="MAY-2013"/>
      <sheetName val="JUN-2013"/>
      <sheetName val="JUL-2013"/>
      <sheetName val="AGO-2013"/>
      <sheetName val="SEPT-2013"/>
      <sheetName val="OCT-2013"/>
      <sheetName val="NOV-2013"/>
      <sheetName val="DIC-2013"/>
      <sheetName val="ENE-2014"/>
      <sheetName val="FEB-2014"/>
      <sheetName val="MZO-2014"/>
      <sheetName val="ABR-2014"/>
      <sheetName val="MAYO-2014"/>
      <sheetName val="JUN-2014"/>
      <sheetName val="JUL-2014"/>
      <sheetName val="AGOS-2014"/>
      <sheetName val="SEPT-2014"/>
      <sheetName val="OCT-2014"/>
      <sheetName val="NOV-2014"/>
      <sheetName val="DIC-2014"/>
      <sheetName val="ENE-01-15"/>
      <sheetName val="FEB-2015"/>
      <sheetName val="MAR-15"/>
      <sheetName val="ABR-2015"/>
      <sheetName val="MAYO-2015"/>
      <sheetName val="JUN-2015"/>
      <sheetName val="JUL-2015"/>
      <sheetName val="AGOS-2015"/>
      <sheetName val="SEPT-2015"/>
      <sheetName val="OCT-2015"/>
      <sheetName val="NOV-2015"/>
      <sheetName val="DIC-2015"/>
      <sheetName val="ENE-2016"/>
      <sheetName val="FEB-2016"/>
      <sheetName val="MAR-2016"/>
      <sheetName val="ABR-2016"/>
      <sheetName val="MAYO-2016"/>
      <sheetName val="JUN-2016"/>
      <sheetName val="JULIO-2016"/>
      <sheetName val="AGO-2016"/>
      <sheetName val="SEPT-2016"/>
      <sheetName val="Hoja3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6"/>
  <sheetViews>
    <sheetView topLeftCell="A77" workbookViewId="0">
      <selection activeCell="A90" sqref="A90:C90"/>
    </sheetView>
  </sheetViews>
  <sheetFormatPr baseColWidth="10" defaultRowHeight="15" x14ac:dyDescent="0.25"/>
  <cols>
    <col min="1" max="1" width="10.42578125" style="17" customWidth="1"/>
    <col min="2" max="2" width="11.140625" customWidth="1"/>
    <col min="3" max="3" width="34.7109375" customWidth="1"/>
    <col min="4" max="4" width="11.28515625" customWidth="1"/>
    <col min="5" max="5" width="11.7109375" style="10" bestFit="1" customWidth="1"/>
    <col min="6" max="6" width="12.42578125" customWidth="1"/>
    <col min="7" max="7" width="14.42578125" customWidth="1"/>
    <col min="8" max="8" width="40" customWidth="1"/>
  </cols>
  <sheetData>
    <row r="2" spans="1:8" ht="15.75" x14ac:dyDescent="0.25">
      <c r="A2" s="285" t="s">
        <v>389</v>
      </c>
      <c r="B2" s="285"/>
      <c r="C2" s="285"/>
      <c r="D2" s="285"/>
      <c r="E2" s="285"/>
      <c r="F2" s="285"/>
      <c r="G2" s="285"/>
      <c r="H2" s="285"/>
    </row>
    <row r="3" spans="1:8" x14ac:dyDescent="0.25">
      <c r="F3" s="10"/>
      <c r="G3" s="10"/>
    </row>
    <row r="4" spans="1:8" x14ac:dyDescent="0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246</v>
      </c>
      <c r="H4" s="8" t="s">
        <v>7</v>
      </c>
    </row>
    <row r="5" spans="1:8" x14ac:dyDescent="0.25">
      <c r="F5" s="10"/>
      <c r="G5" s="10"/>
    </row>
    <row r="6" spans="1:8" x14ac:dyDescent="0.25">
      <c r="A6" s="18">
        <v>42311</v>
      </c>
      <c r="B6" s="2"/>
      <c r="C6" s="19" t="s">
        <v>55</v>
      </c>
      <c r="D6" s="51">
        <v>150</v>
      </c>
      <c r="E6" s="55"/>
      <c r="F6" s="4">
        <f t="shared" ref="F6:F38" si="0">+F5-D6+E6</f>
        <v>-150</v>
      </c>
      <c r="G6" s="4" t="s">
        <v>247</v>
      </c>
      <c r="H6" s="3" t="s">
        <v>355</v>
      </c>
    </row>
    <row r="7" spans="1:8" x14ac:dyDescent="0.25">
      <c r="A7" s="18">
        <v>42311</v>
      </c>
      <c r="B7" s="2"/>
      <c r="C7" s="19" t="s">
        <v>56</v>
      </c>
      <c r="D7" s="51">
        <v>24</v>
      </c>
      <c r="E7" s="55"/>
      <c r="F7" s="4">
        <f t="shared" si="0"/>
        <v>-174</v>
      </c>
      <c r="G7" s="4" t="s">
        <v>248</v>
      </c>
      <c r="H7" s="3" t="s">
        <v>356</v>
      </c>
    </row>
    <row r="8" spans="1:8" x14ac:dyDescent="0.25">
      <c r="A8" s="18">
        <v>42311</v>
      </c>
      <c r="B8" s="2">
        <v>26</v>
      </c>
      <c r="C8" s="3" t="s">
        <v>57</v>
      </c>
      <c r="D8" s="4">
        <v>11837.43</v>
      </c>
      <c r="E8" s="4"/>
      <c r="F8" s="4">
        <f t="shared" si="0"/>
        <v>-12011.43</v>
      </c>
      <c r="G8" s="4" t="s">
        <v>258</v>
      </c>
      <c r="H8" s="3" t="s">
        <v>372</v>
      </c>
    </row>
    <row r="9" spans="1:8" x14ac:dyDescent="0.25">
      <c r="A9" s="18">
        <v>41216</v>
      </c>
      <c r="B9" s="2"/>
      <c r="C9" s="3"/>
      <c r="D9" s="4"/>
      <c r="E9" s="4"/>
      <c r="F9" s="4"/>
      <c r="G9" s="4"/>
      <c r="H9" s="3" t="s">
        <v>371</v>
      </c>
    </row>
    <row r="10" spans="1:8" x14ac:dyDescent="0.25">
      <c r="A10" s="18">
        <v>42311</v>
      </c>
      <c r="B10" s="2">
        <v>27</v>
      </c>
      <c r="C10" s="3" t="s">
        <v>58</v>
      </c>
      <c r="D10" s="4">
        <v>500</v>
      </c>
      <c r="E10" s="4"/>
      <c r="F10" s="4">
        <f>+F8-D10+E10</f>
        <v>-12511.43</v>
      </c>
      <c r="G10" s="4" t="s">
        <v>249</v>
      </c>
      <c r="H10" s="19" t="s">
        <v>373</v>
      </c>
    </row>
    <row r="11" spans="1:8" x14ac:dyDescent="0.25">
      <c r="A11" s="18">
        <v>42311</v>
      </c>
      <c r="B11" s="2">
        <v>28</v>
      </c>
      <c r="C11" s="3" t="s">
        <v>59</v>
      </c>
      <c r="D11" s="4">
        <v>60000</v>
      </c>
      <c r="E11" s="4"/>
      <c r="F11" s="4">
        <f t="shared" si="0"/>
        <v>-72511.429999999993</v>
      </c>
      <c r="G11" s="4" t="s">
        <v>250</v>
      </c>
      <c r="H11" s="3" t="s">
        <v>60</v>
      </c>
    </row>
    <row r="12" spans="1:8" x14ac:dyDescent="0.25">
      <c r="A12" s="18">
        <v>42311</v>
      </c>
      <c r="B12" s="2">
        <v>29</v>
      </c>
      <c r="C12" s="3" t="s">
        <v>61</v>
      </c>
      <c r="D12" s="4">
        <v>1900</v>
      </c>
      <c r="E12" s="4"/>
      <c r="F12" s="4">
        <f t="shared" si="0"/>
        <v>-74411.429999999993</v>
      </c>
      <c r="G12" s="4" t="s">
        <v>251</v>
      </c>
      <c r="H12" s="3" t="s">
        <v>62</v>
      </c>
    </row>
    <row r="13" spans="1:8" x14ac:dyDescent="0.25">
      <c r="A13" s="18">
        <v>42311</v>
      </c>
      <c r="B13" s="2">
        <v>30</v>
      </c>
      <c r="C13" s="3" t="s">
        <v>63</v>
      </c>
      <c r="D13" s="4">
        <v>8000</v>
      </c>
      <c r="E13" s="4"/>
      <c r="F13" s="4">
        <f t="shared" si="0"/>
        <v>-82411.429999999993</v>
      </c>
      <c r="G13" s="4" t="s">
        <v>252</v>
      </c>
      <c r="H13" s="3" t="s">
        <v>64</v>
      </c>
    </row>
    <row r="14" spans="1:8" x14ac:dyDescent="0.25">
      <c r="A14" s="18">
        <v>42311</v>
      </c>
      <c r="B14" s="2">
        <v>31</v>
      </c>
      <c r="C14" s="3" t="s">
        <v>65</v>
      </c>
      <c r="D14" s="4">
        <v>1800</v>
      </c>
      <c r="E14" s="4"/>
      <c r="F14" s="4">
        <f t="shared" si="0"/>
        <v>-84211.43</v>
      </c>
      <c r="G14" s="4" t="s">
        <v>251</v>
      </c>
      <c r="H14" s="3" t="s">
        <v>66</v>
      </c>
    </row>
    <row r="15" spans="1:8" x14ac:dyDescent="0.25">
      <c r="A15" s="18">
        <v>42311</v>
      </c>
      <c r="B15" s="2">
        <v>32</v>
      </c>
      <c r="C15" s="3" t="s">
        <v>67</v>
      </c>
      <c r="D15" s="4">
        <v>1000</v>
      </c>
      <c r="E15" s="4"/>
      <c r="F15" s="4">
        <f t="shared" si="0"/>
        <v>-85211.43</v>
      </c>
      <c r="G15" s="4" t="s">
        <v>249</v>
      </c>
      <c r="H15" s="3" t="s">
        <v>68</v>
      </c>
    </row>
    <row r="16" spans="1:8" x14ac:dyDescent="0.25">
      <c r="A16" s="18">
        <v>42311</v>
      </c>
      <c r="B16" s="2">
        <v>33</v>
      </c>
      <c r="C16" s="3" t="s">
        <v>69</v>
      </c>
      <c r="D16" s="4">
        <v>1500</v>
      </c>
      <c r="E16" s="4"/>
      <c r="F16" s="4">
        <f t="shared" si="0"/>
        <v>-86711.43</v>
      </c>
      <c r="G16" s="4" t="s">
        <v>249</v>
      </c>
      <c r="H16" s="3" t="s">
        <v>70</v>
      </c>
    </row>
    <row r="17" spans="1:8" x14ac:dyDescent="0.25">
      <c r="A17" s="18">
        <v>42311</v>
      </c>
      <c r="B17" s="2">
        <v>34</v>
      </c>
      <c r="C17" s="3" t="s">
        <v>10</v>
      </c>
      <c r="D17" s="4">
        <v>800</v>
      </c>
      <c r="E17" s="4"/>
      <c r="F17" s="4">
        <f t="shared" si="0"/>
        <v>-87511.43</v>
      </c>
      <c r="G17" s="4" t="s">
        <v>253</v>
      </c>
      <c r="H17" s="3" t="s">
        <v>71</v>
      </c>
    </row>
    <row r="18" spans="1:8" x14ac:dyDescent="0.25">
      <c r="A18" s="18">
        <v>42311</v>
      </c>
      <c r="B18" s="2">
        <v>35</v>
      </c>
      <c r="C18" s="3" t="s">
        <v>12</v>
      </c>
      <c r="D18" s="4">
        <v>800</v>
      </c>
      <c r="E18" s="4"/>
      <c r="F18" s="4">
        <f t="shared" si="0"/>
        <v>-88311.43</v>
      </c>
      <c r="G18" s="4" t="s">
        <v>253</v>
      </c>
      <c r="H18" s="3" t="s">
        <v>72</v>
      </c>
    </row>
    <row r="19" spans="1:8" x14ac:dyDescent="0.25">
      <c r="A19" s="18">
        <v>42311</v>
      </c>
      <c r="B19" s="2">
        <v>36</v>
      </c>
      <c r="C19" s="19" t="s">
        <v>73</v>
      </c>
      <c r="D19" s="4">
        <v>388.78</v>
      </c>
      <c r="E19" s="4"/>
      <c r="F19" s="4">
        <f t="shared" si="0"/>
        <v>-88700.209999999992</v>
      </c>
      <c r="G19" s="4" t="s">
        <v>254</v>
      </c>
      <c r="H19" s="72" t="s">
        <v>165</v>
      </c>
    </row>
    <row r="20" spans="1:8" x14ac:dyDescent="0.25">
      <c r="A20" s="18">
        <v>42311</v>
      </c>
      <c r="B20" s="2">
        <v>37</v>
      </c>
      <c r="C20" s="3" t="s">
        <v>74</v>
      </c>
      <c r="D20" s="4">
        <v>2088</v>
      </c>
      <c r="E20" s="4"/>
      <c r="F20" s="4">
        <f t="shared" si="0"/>
        <v>-90788.209999999992</v>
      </c>
      <c r="G20" s="4" t="s">
        <v>261</v>
      </c>
      <c r="H20" s="3" t="s">
        <v>75</v>
      </c>
    </row>
    <row r="21" spans="1:8" x14ac:dyDescent="0.25">
      <c r="A21" s="1">
        <v>42312</v>
      </c>
      <c r="B21" s="2">
        <v>38</v>
      </c>
      <c r="C21" s="19" t="s">
        <v>76</v>
      </c>
      <c r="D21" s="4">
        <v>200</v>
      </c>
      <c r="E21" s="4"/>
      <c r="F21" s="4">
        <f t="shared" si="0"/>
        <v>-90988.209999999992</v>
      </c>
      <c r="G21" s="4" t="s">
        <v>249</v>
      </c>
      <c r="H21" s="19" t="s">
        <v>374</v>
      </c>
    </row>
    <row r="22" spans="1:8" x14ac:dyDescent="0.25">
      <c r="A22" s="1">
        <v>42312</v>
      </c>
      <c r="B22" s="2">
        <v>39</v>
      </c>
      <c r="C22" s="19" t="s">
        <v>77</v>
      </c>
      <c r="D22" s="4">
        <v>1300</v>
      </c>
      <c r="E22" s="4"/>
      <c r="F22" s="4">
        <f t="shared" si="0"/>
        <v>-92288.209999999992</v>
      </c>
      <c r="G22" s="4" t="s">
        <v>255</v>
      </c>
      <c r="H22" s="19" t="s">
        <v>166</v>
      </c>
    </row>
    <row r="23" spans="1:8" x14ac:dyDescent="0.25">
      <c r="A23" s="1">
        <v>42313</v>
      </c>
      <c r="B23" s="2">
        <v>40</v>
      </c>
      <c r="C23" s="3" t="s">
        <v>78</v>
      </c>
      <c r="D23" s="4">
        <v>24557.5</v>
      </c>
      <c r="E23" s="4"/>
      <c r="F23" s="4">
        <f t="shared" si="0"/>
        <v>-116845.70999999999</v>
      </c>
      <c r="G23" s="4" t="s">
        <v>283</v>
      </c>
      <c r="H23" s="3" t="s">
        <v>282</v>
      </c>
    </row>
    <row r="24" spans="1:8" x14ac:dyDescent="0.25">
      <c r="A24" s="1">
        <v>42313</v>
      </c>
      <c r="B24" s="2">
        <v>41</v>
      </c>
      <c r="C24" s="3" t="s">
        <v>79</v>
      </c>
      <c r="D24" s="4">
        <v>1716</v>
      </c>
      <c r="E24" s="4"/>
      <c r="F24" s="4">
        <f t="shared" si="0"/>
        <v>-118561.70999999999</v>
      </c>
      <c r="G24" s="4" t="s">
        <v>338</v>
      </c>
      <c r="H24" s="3" t="s">
        <v>80</v>
      </c>
    </row>
    <row r="25" spans="1:8" x14ac:dyDescent="0.25">
      <c r="A25" s="1">
        <v>42313</v>
      </c>
      <c r="B25" s="2">
        <v>42</v>
      </c>
      <c r="C25" s="3" t="s">
        <v>0</v>
      </c>
      <c r="D25" s="4">
        <v>10000</v>
      </c>
      <c r="E25" s="4"/>
      <c r="F25" s="4">
        <f t="shared" si="0"/>
        <v>-128561.70999999999</v>
      </c>
      <c r="G25" s="4" t="s">
        <v>256</v>
      </c>
      <c r="H25" s="24" t="s">
        <v>167</v>
      </c>
    </row>
    <row r="26" spans="1:8" x14ac:dyDescent="0.25">
      <c r="A26" s="1">
        <v>42313</v>
      </c>
      <c r="B26" s="2">
        <v>43</v>
      </c>
      <c r="C26" s="3" t="s">
        <v>8</v>
      </c>
      <c r="D26" s="4">
        <v>290.17</v>
      </c>
      <c r="E26" s="4"/>
      <c r="F26" s="4">
        <f t="shared" si="0"/>
        <v>-128851.87999999999</v>
      </c>
      <c r="G26" s="4" t="s">
        <v>279</v>
      </c>
      <c r="H26" s="3" t="s">
        <v>81</v>
      </c>
    </row>
    <row r="27" spans="1:8" x14ac:dyDescent="0.25">
      <c r="A27" s="1">
        <v>42313</v>
      </c>
      <c r="B27" s="2">
        <v>44</v>
      </c>
      <c r="C27" s="3" t="s">
        <v>77</v>
      </c>
      <c r="D27" s="4">
        <v>1250</v>
      </c>
      <c r="E27" s="4"/>
      <c r="F27" s="4">
        <f t="shared" si="0"/>
        <v>-130101.87999999999</v>
      </c>
      <c r="G27" s="4" t="s">
        <v>261</v>
      </c>
      <c r="H27" s="3" t="s">
        <v>82</v>
      </c>
    </row>
    <row r="28" spans="1:8" x14ac:dyDescent="0.25">
      <c r="A28" s="1">
        <v>42314</v>
      </c>
      <c r="B28" s="2">
        <v>45</v>
      </c>
      <c r="C28" s="3" t="s">
        <v>13</v>
      </c>
      <c r="D28" s="4">
        <v>1305</v>
      </c>
      <c r="E28" s="4"/>
      <c r="F28" s="4">
        <f t="shared" si="0"/>
        <v>-131406.88</v>
      </c>
      <c r="G28" s="4" t="s">
        <v>258</v>
      </c>
      <c r="H28" s="3" t="s">
        <v>83</v>
      </c>
    </row>
    <row r="29" spans="1:8" x14ac:dyDescent="0.25">
      <c r="A29" s="1">
        <v>42314</v>
      </c>
      <c r="B29" s="2">
        <v>46</v>
      </c>
      <c r="C29" s="3" t="s">
        <v>84</v>
      </c>
      <c r="D29" s="4">
        <v>3000</v>
      </c>
      <c r="E29" s="4"/>
      <c r="F29" s="4">
        <f t="shared" si="0"/>
        <v>-134406.88</v>
      </c>
      <c r="G29" s="4" t="s">
        <v>280</v>
      </c>
      <c r="H29" s="3" t="s">
        <v>85</v>
      </c>
    </row>
    <row r="30" spans="1:8" x14ac:dyDescent="0.25">
      <c r="A30" s="1">
        <v>42314</v>
      </c>
      <c r="B30" s="2">
        <v>47</v>
      </c>
      <c r="C30" s="3" t="s">
        <v>86</v>
      </c>
      <c r="D30" s="4">
        <v>43535.6</v>
      </c>
      <c r="E30" s="4"/>
      <c r="F30" s="4">
        <f t="shared" si="0"/>
        <v>-177942.48</v>
      </c>
      <c r="G30" s="4" t="s">
        <v>281</v>
      </c>
      <c r="H30" s="3" t="s">
        <v>87</v>
      </c>
    </row>
    <row r="31" spans="1:8" x14ac:dyDescent="0.25">
      <c r="A31" s="1">
        <v>42317</v>
      </c>
      <c r="B31" s="2">
        <v>48</v>
      </c>
      <c r="C31" s="3" t="s">
        <v>88</v>
      </c>
      <c r="D31" s="4">
        <v>10034</v>
      </c>
      <c r="E31" s="4"/>
      <c r="F31" s="4">
        <f t="shared" si="0"/>
        <v>-187976.48</v>
      </c>
      <c r="G31" s="4" t="s">
        <v>257</v>
      </c>
      <c r="H31" s="3" t="s">
        <v>89</v>
      </c>
    </row>
    <row r="32" spans="1:8" x14ac:dyDescent="0.25">
      <c r="A32" s="1">
        <v>42318</v>
      </c>
      <c r="B32" s="2">
        <v>49</v>
      </c>
      <c r="C32" s="3" t="s">
        <v>36</v>
      </c>
      <c r="D32" s="4">
        <v>0</v>
      </c>
      <c r="E32" s="4"/>
      <c r="F32" s="4">
        <f t="shared" si="0"/>
        <v>-187976.48</v>
      </c>
      <c r="G32" s="4" t="s">
        <v>36</v>
      </c>
      <c r="H32" s="3"/>
    </row>
    <row r="33" spans="1:8" x14ac:dyDescent="0.25">
      <c r="A33" s="1">
        <v>42318</v>
      </c>
      <c r="B33" s="2">
        <v>50</v>
      </c>
      <c r="C33" s="3" t="s">
        <v>14</v>
      </c>
      <c r="D33" s="4">
        <v>4860.3999999999996</v>
      </c>
      <c r="E33" s="4"/>
      <c r="F33" s="4">
        <f t="shared" si="0"/>
        <v>-192836.88</v>
      </c>
      <c r="G33" s="4" t="s">
        <v>261</v>
      </c>
      <c r="H33" s="3" t="s">
        <v>90</v>
      </c>
    </row>
    <row r="34" spans="1:8" x14ac:dyDescent="0.25">
      <c r="A34" s="1">
        <v>42318</v>
      </c>
      <c r="B34" s="2">
        <v>51</v>
      </c>
      <c r="C34" s="3" t="s">
        <v>91</v>
      </c>
      <c r="D34" s="4">
        <v>1312</v>
      </c>
      <c r="E34" s="4"/>
      <c r="F34" s="4">
        <f t="shared" si="0"/>
        <v>-194148.88</v>
      </c>
      <c r="G34" s="4" t="s">
        <v>261</v>
      </c>
      <c r="H34" s="3" t="s">
        <v>375</v>
      </c>
    </row>
    <row r="35" spans="1:8" x14ac:dyDescent="0.25">
      <c r="A35" s="1">
        <v>42318</v>
      </c>
      <c r="B35" s="2">
        <v>52</v>
      </c>
      <c r="C35" s="3" t="s">
        <v>92</v>
      </c>
      <c r="D35" s="4">
        <v>1798</v>
      </c>
      <c r="E35" s="4"/>
      <c r="F35" s="4">
        <f t="shared" si="0"/>
        <v>-195946.88</v>
      </c>
      <c r="G35" s="4" t="s">
        <v>258</v>
      </c>
      <c r="H35" s="3" t="s">
        <v>93</v>
      </c>
    </row>
    <row r="36" spans="1:8" x14ac:dyDescent="0.25">
      <c r="A36" s="1">
        <v>42318</v>
      </c>
      <c r="B36" s="2">
        <v>53</v>
      </c>
      <c r="C36" s="3" t="s">
        <v>94</v>
      </c>
      <c r="D36" s="4">
        <v>8912.58</v>
      </c>
      <c r="E36" s="4"/>
      <c r="F36" s="4">
        <f t="shared" si="0"/>
        <v>-204859.46</v>
      </c>
      <c r="G36" s="4" t="s">
        <v>259</v>
      </c>
      <c r="H36" s="3" t="s">
        <v>173</v>
      </c>
    </row>
    <row r="37" spans="1:8" x14ac:dyDescent="0.25">
      <c r="A37" s="1">
        <v>42318</v>
      </c>
      <c r="B37" s="2">
        <v>54</v>
      </c>
      <c r="C37" s="3" t="s">
        <v>0</v>
      </c>
      <c r="D37" s="4">
        <v>5000</v>
      </c>
      <c r="E37" s="4"/>
      <c r="F37" s="4">
        <f t="shared" si="0"/>
        <v>-209859.46</v>
      </c>
      <c r="G37" s="4" t="s">
        <v>260</v>
      </c>
      <c r="H37" s="24" t="s">
        <v>168</v>
      </c>
    </row>
    <row r="38" spans="1:8" x14ac:dyDescent="0.25">
      <c r="A38" s="1">
        <v>42318</v>
      </c>
      <c r="B38" s="2">
        <v>55</v>
      </c>
      <c r="C38" s="3" t="s">
        <v>95</v>
      </c>
      <c r="D38" s="4">
        <v>9332.31</v>
      </c>
      <c r="E38" s="4"/>
      <c r="F38" s="4">
        <f t="shared" si="0"/>
        <v>-219191.77</v>
      </c>
      <c r="G38" s="4" t="s">
        <v>261</v>
      </c>
      <c r="H38" s="3" t="s">
        <v>169</v>
      </c>
    </row>
    <row r="39" spans="1:8" x14ac:dyDescent="0.25">
      <c r="A39" s="1">
        <v>42320</v>
      </c>
      <c r="B39" s="2">
        <v>56</v>
      </c>
      <c r="C39" s="3" t="s">
        <v>96</v>
      </c>
      <c r="D39" s="4">
        <v>1029.3399999999999</v>
      </c>
      <c r="E39" s="4"/>
      <c r="F39" s="4">
        <f t="shared" ref="F39:F72" si="1">+F38-D39+E39</f>
        <v>-220221.11</v>
      </c>
      <c r="G39" s="4" t="s">
        <v>261</v>
      </c>
      <c r="H39" s="3" t="s">
        <v>170</v>
      </c>
    </row>
    <row r="40" spans="1:8" x14ac:dyDescent="0.25">
      <c r="A40" s="1">
        <v>42320</v>
      </c>
      <c r="B40" s="2">
        <v>57</v>
      </c>
      <c r="C40" s="3" t="s">
        <v>97</v>
      </c>
      <c r="D40" s="4">
        <v>4257.75</v>
      </c>
      <c r="E40" s="4"/>
      <c r="F40" s="4">
        <f t="shared" si="1"/>
        <v>-224478.86</v>
      </c>
      <c r="G40" s="4" t="s">
        <v>261</v>
      </c>
      <c r="H40" s="3" t="s">
        <v>171</v>
      </c>
    </row>
    <row r="41" spans="1:8" x14ac:dyDescent="0.25">
      <c r="A41" s="1">
        <v>42320</v>
      </c>
      <c r="B41" s="2">
        <v>58</v>
      </c>
      <c r="C41" s="3" t="s">
        <v>97</v>
      </c>
      <c r="D41" s="4">
        <v>5979.53</v>
      </c>
      <c r="E41" s="4"/>
      <c r="F41" s="4">
        <f t="shared" si="1"/>
        <v>-230458.38999999998</v>
      </c>
      <c r="G41" s="4" t="s">
        <v>261</v>
      </c>
      <c r="H41" s="3" t="s">
        <v>172</v>
      </c>
    </row>
    <row r="42" spans="1:8" x14ac:dyDescent="0.25">
      <c r="A42" s="1">
        <v>42320</v>
      </c>
      <c r="B42" s="2">
        <v>59</v>
      </c>
      <c r="C42" s="3" t="s">
        <v>98</v>
      </c>
      <c r="D42" s="4">
        <v>2500</v>
      </c>
      <c r="E42" s="4"/>
      <c r="F42" s="4">
        <f t="shared" si="1"/>
        <v>-232958.38999999998</v>
      </c>
      <c r="G42" s="4" t="s">
        <v>261</v>
      </c>
      <c r="H42" s="24" t="s">
        <v>262</v>
      </c>
    </row>
    <row r="43" spans="1:8" x14ac:dyDescent="0.25">
      <c r="A43" s="1"/>
      <c r="B43" s="2"/>
      <c r="C43" s="3"/>
      <c r="D43" s="4"/>
      <c r="E43" s="4"/>
      <c r="F43" s="4"/>
      <c r="G43" s="4"/>
      <c r="H43" s="24" t="s">
        <v>376</v>
      </c>
    </row>
    <row r="44" spans="1:8" x14ac:dyDescent="0.25">
      <c r="A44" s="1">
        <v>42321</v>
      </c>
      <c r="B44" s="2">
        <v>60</v>
      </c>
      <c r="C44" s="3" t="s">
        <v>99</v>
      </c>
      <c r="D44" s="4">
        <v>1750</v>
      </c>
      <c r="E44" s="4"/>
      <c r="F44" s="4">
        <f>+F42-D44+E44</f>
        <v>-234708.38999999998</v>
      </c>
      <c r="G44" s="4" t="s">
        <v>263</v>
      </c>
      <c r="H44" s="3" t="s">
        <v>100</v>
      </c>
    </row>
    <row r="45" spans="1:8" x14ac:dyDescent="0.25">
      <c r="A45" s="1">
        <v>42321</v>
      </c>
      <c r="B45" s="2">
        <v>61</v>
      </c>
      <c r="C45" s="3" t="s">
        <v>59</v>
      </c>
      <c r="D45" s="4">
        <v>60000</v>
      </c>
      <c r="E45" s="4"/>
      <c r="F45" s="4">
        <f t="shared" si="1"/>
        <v>-294708.39</v>
      </c>
      <c r="G45" s="4" t="s">
        <v>250</v>
      </c>
      <c r="H45" s="3" t="s">
        <v>101</v>
      </c>
    </row>
    <row r="46" spans="1:8" x14ac:dyDescent="0.25">
      <c r="A46" s="1">
        <v>42321</v>
      </c>
      <c r="B46" s="2">
        <v>62</v>
      </c>
      <c r="C46" s="3" t="s">
        <v>102</v>
      </c>
      <c r="D46" s="4">
        <v>500</v>
      </c>
      <c r="E46" s="4"/>
      <c r="F46" s="4">
        <f t="shared" si="1"/>
        <v>-295208.39</v>
      </c>
      <c r="G46" s="4" t="s">
        <v>263</v>
      </c>
      <c r="H46" s="3" t="s">
        <v>100</v>
      </c>
    </row>
    <row r="47" spans="1:8" x14ac:dyDescent="0.25">
      <c r="A47" s="1">
        <v>42321</v>
      </c>
      <c r="B47" s="2">
        <v>63</v>
      </c>
      <c r="C47" s="3" t="s">
        <v>74</v>
      </c>
      <c r="D47" s="4">
        <v>3456.8</v>
      </c>
      <c r="E47" s="4"/>
      <c r="F47" s="4">
        <f t="shared" si="1"/>
        <v>-298665.19</v>
      </c>
      <c r="G47" s="4" t="s">
        <v>261</v>
      </c>
      <c r="H47" s="3" t="s">
        <v>103</v>
      </c>
    </row>
    <row r="48" spans="1:8" x14ac:dyDescent="0.25">
      <c r="A48" s="1">
        <v>42321</v>
      </c>
      <c r="B48" s="2">
        <v>64</v>
      </c>
      <c r="C48" s="3" t="s">
        <v>13</v>
      </c>
      <c r="D48" s="4">
        <v>24152.94</v>
      </c>
      <c r="E48" s="4"/>
      <c r="F48" s="4">
        <f t="shared" si="1"/>
        <v>-322818.13</v>
      </c>
      <c r="G48" s="4" t="s">
        <v>258</v>
      </c>
      <c r="H48" s="3" t="s">
        <v>377</v>
      </c>
    </row>
    <row r="49" spans="1:8" x14ac:dyDescent="0.25">
      <c r="A49" s="1"/>
      <c r="B49" s="2"/>
      <c r="C49" s="3"/>
      <c r="D49" s="4"/>
      <c r="E49" s="4"/>
      <c r="F49" s="4"/>
      <c r="G49" s="4"/>
      <c r="H49" s="3" t="s">
        <v>378</v>
      </c>
    </row>
    <row r="50" spans="1:8" x14ac:dyDescent="0.25">
      <c r="A50" s="1">
        <v>42321</v>
      </c>
      <c r="B50" s="2">
        <v>65</v>
      </c>
      <c r="C50" s="3" t="s">
        <v>12</v>
      </c>
      <c r="D50" s="4">
        <v>800</v>
      </c>
      <c r="E50" s="4"/>
      <c r="F50" s="4">
        <f>+F48-D50+E50</f>
        <v>-323618.13</v>
      </c>
      <c r="G50" s="4" t="s">
        <v>253</v>
      </c>
      <c r="H50" s="3" t="s">
        <v>72</v>
      </c>
    </row>
    <row r="51" spans="1:8" x14ac:dyDescent="0.25">
      <c r="A51" s="1">
        <v>42321</v>
      </c>
      <c r="B51" s="2">
        <v>66</v>
      </c>
      <c r="C51" s="3" t="s">
        <v>10</v>
      </c>
      <c r="D51" s="4">
        <v>800</v>
      </c>
      <c r="E51" s="4"/>
      <c r="F51" s="4">
        <f t="shared" si="1"/>
        <v>-324418.13</v>
      </c>
      <c r="G51" s="4" t="s">
        <v>253</v>
      </c>
      <c r="H51" s="3" t="s">
        <v>104</v>
      </c>
    </row>
    <row r="52" spans="1:8" x14ac:dyDescent="0.25">
      <c r="A52" s="1">
        <v>42321</v>
      </c>
      <c r="B52" s="2">
        <v>67</v>
      </c>
      <c r="C52" s="3" t="s">
        <v>11</v>
      </c>
      <c r="D52" s="4">
        <v>1800</v>
      </c>
      <c r="E52" s="4"/>
      <c r="F52" s="4">
        <f t="shared" si="1"/>
        <v>-326218.13</v>
      </c>
      <c r="G52" s="4" t="s">
        <v>253</v>
      </c>
      <c r="H52" s="3" t="s">
        <v>105</v>
      </c>
    </row>
    <row r="53" spans="1:8" x14ac:dyDescent="0.25">
      <c r="A53" s="1">
        <v>42321</v>
      </c>
      <c r="B53" s="2">
        <v>68</v>
      </c>
      <c r="C53" s="3" t="s">
        <v>61</v>
      </c>
      <c r="D53" s="4">
        <v>1900</v>
      </c>
      <c r="E53" s="4"/>
      <c r="F53" s="4">
        <f t="shared" si="1"/>
        <v>-328118.13</v>
      </c>
      <c r="G53" s="4" t="s">
        <v>253</v>
      </c>
      <c r="H53" s="3" t="s">
        <v>62</v>
      </c>
    </row>
    <row r="54" spans="1:8" x14ac:dyDescent="0.25">
      <c r="A54" s="1">
        <v>42325</v>
      </c>
      <c r="B54" s="2">
        <v>69</v>
      </c>
      <c r="C54" s="3" t="s">
        <v>129</v>
      </c>
      <c r="D54" s="4">
        <v>1900</v>
      </c>
      <c r="E54" s="4"/>
      <c r="F54" s="4">
        <f t="shared" si="1"/>
        <v>-330018.13</v>
      </c>
      <c r="G54" s="4" t="s">
        <v>253</v>
      </c>
      <c r="H54" s="3" t="s">
        <v>368</v>
      </c>
    </row>
    <row r="55" spans="1:8" x14ac:dyDescent="0.25">
      <c r="A55" s="1">
        <v>42325</v>
      </c>
      <c r="B55" s="2">
        <v>70</v>
      </c>
      <c r="C55" s="3" t="s">
        <v>130</v>
      </c>
      <c r="D55" s="4">
        <v>1000</v>
      </c>
      <c r="E55" s="4"/>
      <c r="F55" s="4">
        <f t="shared" si="1"/>
        <v>-331018.13</v>
      </c>
      <c r="G55" s="4" t="s">
        <v>253</v>
      </c>
      <c r="H55" s="3" t="s">
        <v>131</v>
      </c>
    </row>
    <row r="56" spans="1:8" x14ac:dyDescent="0.25">
      <c r="A56" s="1">
        <v>42325</v>
      </c>
      <c r="B56" s="2">
        <v>71</v>
      </c>
      <c r="C56" s="3" t="s">
        <v>132</v>
      </c>
      <c r="D56" s="4">
        <v>1900</v>
      </c>
      <c r="E56" s="4"/>
      <c r="F56" s="4">
        <f t="shared" si="1"/>
        <v>-332918.13</v>
      </c>
      <c r="G56" s="4" t="s">
        <v>253</v>
      </c>
      <c r="H56" s="3" t="s">
        <v>133</v>
      </c>
    </row>
    <row r="57" spans="1:8" x14ac:dyDescent="0.25">
      <c r="A57" s="1">
        <v>42325</v>
      </c>
      <c r="B57" s="2">
        <v>72</v>
      </c>
      <c r="C57" s="3" t="s">
        <v>134</v>
      </c>
      <c r="D57" s="4">
        <v>1113.5999999999999</v>
      </c>
      <c r="E57" s="4"/>
      <c r="F57" s="4">
        <f t="shared" si="1"/>
        <v>-334031.73</v>
      </c>
      <c r="G57" s="4" t="s">
        <v>261</v>
      </c>
      <c r="H57" s="3" t="s">
        <v>379</v>
      </c>
    </row>
    <row r="58" spans="1:8" x14ac:dyDescent="0.25">
      <c r="A58" s="1">
        <v>42325</v>
      </c>
      <c r="B58" s="2">
        <v>73</v>
      </c>
      <c r="C58" s="3" t="s">
        <v>92</v>
      </c>
      <c r="D58" s="4">
        <v>1160</v>
      </c>
      <c r="E58" s="4"/>
      <c r="F58" s="4">
        <f t="shared" si="1"/>
        <v>-335191.73</v>
      </c>
      <c r="G58" s="4" t="s">
        <v>258</v>
      </c>
      <c r="H58" s="3" t="s">
        <v>135</v>
      </c>
    </row>
    <row r="59" spans="1:8" x14ac:dyDescent="0.25">
      <c r="A59" s="1">
        <v>42327</v>
      </c>
      <c r="B59" s="2">
        <v>74</v>
      </c>
      <c r="C59" s="3" t="s">
        <v>136</v>
      </c>
      <c r="D59" s="4">
        <v>7492.16</v>
      </c>
      <c r="E59" s="4"/>
      <c r="F59" s="4">
        <f t="shared" si="1"/>
        <v>-342683.88999999996</v>
      </c>
      <c r="G59" s="4" t="s">
        <v>264</v>
      </c>
      <c r="H59" s="3" t="s">
        <v>137</v>
      </c>
    </row>
    <row r="60" spans="1:8" x14ac:dyDescent="0.25">
      <c r="A60" s="1">
        <v>42327</v>
      </c>
      <c r="B60" s="2">
        <v>75</v>
      </c>
      <c r="C60" s="3" t="s">
        <v>86</v>
      </c>
      <c r="D60" s="4">
        <v>49394</v>
      </c>
      <c r="E60" s="4"/>
      <c r="F60" s="4">
        <f t="shared" si="1"/>
        <v>-392077.88999999996</v>
      </c>
      <c r="G60" s="4" t="s">
        <v>265</v>
      </c>
      <c r="H60" s="3" t="s">
        <v>267</v>
      </c>
    </row>
    <row r="61" spans="1:8" x14ac:dyDescent="0.25">
      <c r="A61" s="1">
        <v>42328</v>
      </c>
      <c r="B61" s="2">
        <v>76</v>
      </c>
      <c r="C61" s="3" t="s">
        <v>86</v>
      </c>
      <c r="D61" s="4">
        <v>417.6</v>
      </c>
      <c r="E61" s="4"/>
      <c r="F61" s="4">
        <f t="shared" si="1"/>
        <v>-392495.48999999993</v>
      </c>
      <c r="G61" s="4" t="s">
        <v>266</v>
      </c>
      <c r="H61" s="3" t="s">
        <v>268</v>
      </c>
    </row>
    <row r="62" spans="1:8" x14ac:dyDescent="0.25">
      <c r="A62" s="1">
        <v>42331</v>
      </c>
      <c r="B62" s="2">
        <v>77</v>
      </c>
      <c r="C62" s="3" t="s">
        <v>174</v>
      </c>
      <c r="D62" s="4">
        <v>10628.5</v>
      </c>
      <c r="E62" s="4"/>
      <c r="F62" s="4">
        <f t="shared" si="1"/>
        <v>-403123.98999999993</v>
      </c>
      <c r="G62" s="4" t="s">
        <v>257</v>
      </c>
      <c r="H62" s="3" t="s">
        <v>175</v>
      </c>
    </row>
    <row r="63" spans="1:8" x14ac:dyDescent="0.25">
      <c r="A63" s="1">
        <v>42331</v>
      </c>
      <c r="B63" s="2">
        <v>78</v>
      </c>
      <c r="C63" s="3" t="s">
        <v>176</v>
      </c>
      <c r="D63" s="4">
        <v>54000</v>
      </c>
      <c r="E63" s="4"/>
      <c r="F63" s="4">
        <f t="shared" si="1"/>
        <v>-457123.98999999993</v>
      </c>
      <c r="G63" s="4" t="s">
        <v>261</v>
      </c>
      <c r="H63" s="3" t="s">
        <v>177</v>
      </c>
    </row>
    <row r="64" spans="1:8" x14ac:dyDescent="0.25">
      <c r="A64" s="1">
        <v>42331</v>
      </c>
      <c r="B64" s="2">
        <v>79</v>
      </c>
      <c r="C64" s="3" t="s">
        <v>178</v>
      </c>
      <c r="D64" s="4">
        <v>7500</v>
      </c>
      <c r="E64" s="4"/>
      <c r="F64" s="4">
        <f t="shared" si="1"/>
        <v>-464623.98999999993</v>
      </c>
      <c r="G64" s="4" t="s">
        <v>269</v>
      </c>
      <c r="H64" s="3" t="s">
        <v>179</v>
      </c>
    </row>
    <row r="65" spans="1:8" x14ac:dyDescent="0.25">
      <c r="A65" s="1">
        <v>42332</v>
      </c>
      <c r="B65" s="2">
        <v>80</v>
      </c>
      <c r="C65" s="3" t="s">
        <v>36</v>
      </c>
      <c r="D65" s="4">
        <v>0</v>
      </c>
      <c r="E65" s="4"/>
      <c r="F65" s="4">
        <f t="shared" si="1"/>
        <v>-464623.98999999993</v>
      </c>
      <c r="G65" s="4" t="s">
        <v>36</v>
      </c>
      <c r="H65" s="3"/>
    </row>
    <row r="66" spans="1:8" x14ac:dyDescent="0.25">
      <c r="A66" s="1">
        <v>42332</v>
      </c>
      <c r="B66" s="2">
        <v>81</v>
      </c>
      <c r="C66" s="3" t="s">
        <v>180</v>
      </c>
      <c r="D66" s="4">
        <v>1252.8</v>
      </c>
      <c r="E66" s="4"/>
      <c r="F66" s="4">
        <f t="shared" si="1"/>
        <v>-465876.78999999992</v>
      </c>
      <c r="G66" s="4" t="s">
        <v>270</v>
      </c>
      <c r="H66" s="3" t="s">
        <v>181</v>
      </c>
    </row>
    <row r="67" spans="1:8" x14ac:dyDescent="0.25">
      <c r="A67" s="1">
        <v>42332</v>
      </c>
      <c r="B67" s="2">
        <v>82</v>
      </c>
      <c r="C67" s="3" t="s">
        <v>182</v>
      </c>
      <c r="D67" s="4">
        <v>6916.9</v>
      </c>
      <c r="E67" s="4"/>
      <c r="F67" s="4">
        <f t="shared" si="1"/>
        <v>-472793.68999999994</v>
      </c>
      <c r="G67" s="4" t="s">
        <v>271</v>
      </c>
      <c r="H67" s="3" t="s">
        <v>127</v>
      </c>
    </row>
    <row r="68" spans="1:8" x14ac:dyDescent="0.25">
      <c r="A68" s="1">
        <v>42333</v>
      </c>
      <c r="B68" s="2">
        <v>83</v>
      </c>
      <c r="C68" s="3" t="s">
        <v>183</v>
      </c>
      <c r="D68" s="4">
        <v>10194</v>
      </c>
      <c r="E68" s="4"/>
      <c r="F68" s="4">
        <f t="shared" si="1"/>
        <v>-482987.68999999994</v>
      </c>
      <c r="G68" s="4" t="s">
        <v>272</v>
      </c>
      <c r="H68" s="3" t="s">
        <v>184</v>
      </c>
    </row>
    <row r="69" spans="1:8" x14ac:dyDescent="0.25">
      <c r="A69" s="1">
        <v>42333</v>
      </c>
      <c r="B69" s="2">
        <v>84</v>
      </c>
      <c r="C69" s="3" t="s">
        <v>185</v>
      </c>
      <c r="D69" s="4">
        <v>3000</v>
      </c>
      <c r="E69" s="4"/>
      <c r="F69" s="4">
        <f t="shared" si="1"/>
        <v>-485987.68999999994</v>
      </c>
      <c r="G69" s="4" t="s">
        <v>249</v>
      </c>
      <c r="H69" s="3" t="s">
        <v>186</v>
      </c>
    </row>
    <row r="70" spans="1:8" x14ac:dyDescent="0.25">
      <c r="A70" s="1">
        <v>42335</v>
      </c>
      <c r="B70" s="2">
        <v>85</v>
      </c>
      <c r="C70" s="3" t="s">
        <v>36</v>
      </c>
      <c r="D70" s="4">
        <v>0</v>
      </c>
      <c r="E70" s="4"/>
      <c r="F70" s="4">
        <f t="shared" si="1"/>
        <v>-485987.68999999994</v>
      </c>
      <c r="G70" s="4" t="s">
        <v>36</v>
      </c>
      <c r="H70" s="3"/>
    </row>
    <row r="71" spans="1:8" x14ac:dyDescent="0.25">
      <c r="A71" s="1">
        <v>42335</v>
      </c>
      <c r="B71" s="2">
        <v>86</v>
      </c>
      <c r="C71" s="3" t="s">
        <v>77</v>
      </c>
      <c r="D71" s="4">
        <v>5000</v>
      </c>
      <c r="E71" s="4"/>
      <c r="F71" s="4">
        <f t="shared" si="1"/>
        <v>-490987.68999999994</v>
      </c>
      <c r="G71" s="4" t="s">
        <v>260</v>
      </c>
      <c r="H71" s="3" t="s">
        <v>380</v>
      </c>
    </row>
    <row r="72" spans="1:8" x14ac:dyDescent="0.25">
      <c r="A72" s="1">
        <v>42335</v>
      </c>
      <c r="B72" s="2">
        <v>87</v>
      </c>
      <c r="C72" s="3" t="s">
        <v>176</v>
      </c>
      <c r="D72" s="4">
        <v>12200</v>
      </c>
      <c r="E72" s="4"/>
      <c r="F72" s="4">
        <f t="shared" si="1"/>
        <v>-503187.68999999994</v>
      </c>
      <c r="G72" s="4" t="s">
        <v>273</v>
      </c>
      <c r="H72" s="3" t="s">
        <v>194</v>
      </c>
    </row>
    <row r="73" spans="1:8" x14ac:dyDescent="0.25">
      <c r="A73" s="1">
        <v>42335</v>
      </c>
      <c r="B73" s="2">
        <v>88</v>
      </c>
      <c r="C73" s="3" t="s">
        <v>195</v>
      </c>
      <c r="D73" s="4">
        <v>1200</v>
      </c>
      <c r="E73" s="4"/>
      <c r="F73" s="4">
        <f t="shared" ref="F73:F87" si="2">+F72-D73+E73</f>
        <v>-504387.68999999994</v>
      </c>
      <c r="G73" s="4" t="s">
        <v>263</v>
      </c>
      <c r="H73" s="3" t="s">
        <v>196</v>
      </c>
    </row>
    <row r="74" spans="1:8" x14ac:dyDescent="0.25">
      <c r="A74" s="1">
        <v>42335</v>
      </c>
      <c r="B74" s="2">
        <v>89</v>
      </c>
      <c r="C74" s="3" t="s">
        <v>197</v>
      </c>
      <c r="D74" s="4">
        <v>1650</v>
      </c>
      <c r="E74" s="4"/>
      <c r="F74" s="4">
        <f t="shared" si="2"/>
        <v>-506037.68999999994</v>
      </c>
      <c r="G74" s="4" t="s">
        <v>249</v>
      </c>
      <c r="H74" s="3" t="s">
        <v>198</v>
      </c>
    </row>
    <row r="75" spans="1:8" x14ac:dyDescent="0.25">
      <c r="A75" s="1">
        <v>42335</v>
      </c>
      <c r="B75" s="2">
        <v>90</v>
      </c>
      <c r="C75" s="3" t="s">
        <v>199</v>
      </c>
      <c r="D75" s="4">
        <v>4060</v>
      </c>
      <c r="E75" s="4"/>
      <c r="F75" s="4">
        <f t="shared" si="2"/>
        <v>-510097.68999999994</v>
      </c>
      <c r="G75" s="4" t="s">
        <v>274</v>
      </c>
      <c r="H75" s="3" t="s">
        <v>200</v>
      </c>
    </row>
    <row r="76" spans="1:8" x14ac:dyDescent="0.25">
      <c r="A76" s="1">
        <v>42335</v>
      </c>
      <c r="B76" s="2">
        <v>91</v>
      </c>
      <c r="C76" s="3" t="s">
        <v>199</v>
      </c>
      <c r="D76" s="4">
        <v>4060</v>
      </c>
      <c r="E76" s="4"/>
      <c r="F76" s="4">
        <f t="shared" si="2"/>
        <v>-514157.68999999994</v>
      </c>
      <c r="G76" s="4" t="s">
        <v>274</v>
      </c>
      <c r="H76" s="3" t="s">
        <v>201</v>
      </c>
    </row>
    <row r="77" spans="1:8" x14ac:dyDescent="0.25">
      <c r="A77" s="1">
        <v>42335</v>
      </c>
      <c r="B77" s="2">
        <v>92</v>
      </c>
      <c r="C77" s="3" t="s">
        <v>202</v>
      </c>
      <c r="D77" s="4">
        <v>4500</v>
      </c>
      <c r="E77" s="4"/>
      <c r="F77" s="4">
        <f t="shared" si="2"/>
        <v>-518657.68999999994</v>
      </c>
      <c r="G77" s="4" t="s">
        <v>256</v>
      </c>
      <c r="H77" s="3" t="s">
        <v>203</v>
      </c>
    </row>
    <row r="78" spans="1:8" x14ac:dyDescent="0.25">
      <c r="A78" s="1">
        <v>42335</v>
      </c>
      <c r="B78" s="2">
        <v>93</v>
      </c>
      <c r="C78" s="3" t="s">
        <v>204</v>
      </c>
      <c r="D78" s="4">
        <v>500</v>
      </c>
      <c r="E78" s="4"/>
      <c r="F78" s="4">
        <f t="shared" si="2"/>
        <v>-519157.68999999994</v>
      </c>
      <c r="G78" s="4" t="s">
        <v>253</v>
      </c>
      <c r="H78" s="3" t="s">
        <v>205</v>
      </c>
    </row>
    <row r="79" spans="1:8" x14ac:dyDescent="0.25">
      <c r="A79" s="1">
        <v>42335</v>
      </c>
      <c r="B79" s="2">
        <v>94</v>
      </c>
      <c r="C79" s="3" t="s">
        <v>206</v>
      </c>
      <c r="D79" s="4">
        <v>5000</v>
      </c>
      <c r="E79" s="4"/>
      <c r="F79" s="4">
        <f t="shared" si="2"/>
        <v>-524157.68999999994</v>
      </c>
      <c r="G79" s="4" t="s">
        <v>275</v>
      </c>
      <c r="H79" s="3" t="s">
        <v>207</v>
      </c>
    </row>
    <row r="80" spans="1:8" x14ac:dyDescent="0.25">
      <c r="A80" s="1">
        <v>42335</v>
      </c>
      <c r="B80" s="2">
        <v>95</v>
      </c>
      <c r="C80" s="3" t="s">
        <v>59</v>
      </c>
      <c r="D80" s="4">
        <v>60000</v>
      </c>
      <c r="E80" s="4"/>
      <c r="F80" s="4">
        <f t="shared" si="2"/>
        <v>-584157.68999999994</v>
      </c>
      <c r="G80" s="4" t="s">
        <v>250</v>
      </c>
      <c r="H80" s="3" t="s">
        <v>208</v>
      </c>
    </row>
    <row r="81" spans="1:10" x14ac:dyDescent="0.25">
      <c r="A81" s="1">
        <v>42335</v>
      </c>
      <c r="B81" s="2">
        <v>96</v>
      </c>
      <c r="C81" s="3" t="s">
        <v>209</v>
      </c>
      <c r="D81" s="4">
        <v>1500</v>
      </c>
      <c r="E81" s="4"/>
      <c r="F81" s="4">
        <f t="shared" si="2"/>
        <v>-585657.68999999994</v>
      </c>
      <c r="G81" s="4" t="s">
        <v>253</v>
      </c>
      <c r="H81" s="3" t="s">
        <v>210</v>
      </c>
    </row>
    <row r="82" spans="1:10" x14ac:dyDescent="0.25">
      <c r="A82" s="1">
        <v>42335</v>
      </c>
      <c r="B82" s="2">
        <v>97</v>
      </c>
      <c r="C82" s="3" t="s">
        <v>211</v>
      </c>
      <c r="D82" s="4">
        <v>1218</v>
      </c>
      <c r="E82" s="4"/>
      <c r="F82" s="4">
        <f t="shared" si="2"/>
        <v>-586875.68999999994</v>
      </c>
      <c r="G82" s="4" t="s">
        <v>276</v>
      </c>
      <c r="H82" s="3" t="s">
        <v>381</v>
      </c>
    </row>
    <row r="83" spans="1:10" x14ac:dyDescent="0.25">
      <c r="A83" s="1">
        <v>42338</v>
      </c>
      <c r="B83" s="2">
        <v>98</v>
      </c>
      <c r="C83" s="3" t="s">
        <v>214</v>
      </c>
      <c r="D83" s="4">
        <v>10634.74</v>
      </c>
      <c r="E83" s="4"/>
      <c r="F83" s="4">
        <f t="shared" si="2"/>
        <v>-597510.42999999993</v>
      </c>
      <c r="G83" s="4" t="s">
        <v>271</v>
      </c>
      <c r="H83" s="3" t="s">
        <v>215</v>
      </c>
    </row>
    <row r="84" spans="1:10" x14ac:dyDescent="0.25">
      <c r="A84" s="1">
        <v>42338</v>
      </c>
      <c r="B84" s="2">
        <v>99</v>
      </c>
      <c r="C84" s="3" t="s">
        <v>216</v>
      </c>
      <c r="D84" s="4">
        <v>300</v>
      </c>
      <c r="E84" s="4"/>
      <c r="F84" s="4">
        <f t="shared" si="2"/>
        <v>-597810.42999999993</v>
      </c>
      <c r="G84" s="4" t="s">
        <v>249</v>
      </c>
      <c r="H84" s="3" t="s">
        <v>382</v>
      </c>
    </row>
    <row r="85" spans="1:10" x14ac:dyDescent="0.25">
      <c r="A85" s="1">
        <v>42338</v>
      </c>
      <c r="B85" s="2">
        <v>100</v>
      </c>
      <c r="C85" s="3" t="s">
        <v>217</v>
      </c>
      <c r="D85" s="4">
        <v>200</v>
      </c>
      <c r="E85" s="4"/>
      <c r="F85" s="4">
        <f t="shared" si="2"/>
        <v>-598010.42999999993</v>
      </c>
      <c r="G85" s="4" t="s">
        <v>249</v>
      </c>
      <c r="H85" s="3" t="s">
        <v>383</v>
      </c>
    </row>
    <row r="86" spans="1:10" x14ac:dyDescent="0.25">
      <c r="A86" s="1">
        <v>42338</v>
      </c>
      <c r="B86" s="2">
        <v>101</v>
      </c>
      <c r="C86" s="3" t="s">
        <v>15</v>
      </c>
      <c r="D86" s="4">
        <v>4180.5</v>
      </c>
      <c r="E86" s="4"/>
      <c r="F86" s="4">
        <f t="shared" si="2"/>
        <v>-602190.92999999993</v>
      </c>
      <c r="G86" s="4" t="s">
        <v>277</v>
      </c>
      <c r="H86" s="3" t="s">
        <v>16</v>
      </c>
    </row>
    <row r="87" spans="1:10" x14ac:dyDescent="0.25">
      <c r="A87" s="1">
        <v>42338</v>
      </c>
      <c r="B87" s="2">
        <v>102</v>
      </c>
      <c r="C87" s="3" t="s">
        <v>218</v>
      </c>
      <c r="D87" s="4">
        <v>1000</v>
      </c>
      <c r="E87" s="4"/>
      <c r="F87" s="4">
        <f t="shared" si="2"/>
        <v>-603190.92999999993</v>
      </c>
      <c r="G87" s="4" t="s">
        <v>278</v>
      </c>
      <c r="H87" s="3" t="s">
        <v>219</v>
      </c>
    </row>
    <row r="88" spans="1:10" x14ac:dyDescent="0.25">
      <c r="A88" s="1"/>
      <c r="B88" s="2"/>
      <c r="C88" s="3"/>
      <c r="D88" s="4"/>
      <c r="E88" s="4"/>
      <c r="F88" s="4">
        <f t="shared" ref="F88" si="3">+F87-D88+E88</f>
        <v>-603190.92999999993</v>
      </c>
      <c r="G88" s="4"/>
      <c r="H88" s="3"/>
    </row>
    <row r="89" spans="1:10" x14ac:dyDescent="0.25">
      <c r="A89" s="1"/>
      <c r="B89" s="2"/>
      <c r="C89" s="9"/>
      <c r="D89" s="4"/>
      <c r="E89" s="4"/>
      <c r="F89" s="4"/>
      <c r="G89" s="4"/>
      <c r="H89" s="3"/>
    </row>
    <row r="90" spans="1:10" ht="15.75" x14ac:dyDescent="0.25">
      <c r="A90" s="286" t="s">
        <v>106</v>
      </c>
      <c r="B90" s="286"/>
      <c r="C90" s="286"/>
      <c r="D90" s="11">
        <f>SUM(D6:D89)</f>
        <v>603190.92999999993</v>
      </c>
      <c r="F90" s="10"/>
      <c r="G90" s="10"/>
      <c r="J90">
        <v>606190.93000000005</v>
      </c>
    </row>
    <row r="91" spans="1:10" ht="15.75" x14ac:dyDescent="0.25">
      <c r="A91" s="71"/>
      <c r="B91" s="35"/>
      <c r="C91" s="35"/>
      <c r="D91" s="11"/>
      <c r="F91" s="10"/>
      <c r="G91" s="10"/>
      <c r="J91">
        <v>232674.17</v>
      </c>
    </row>
    <row r="94" spans="1:10" ht="15.75" x14ac:dyDescent="0.25">
      <c r="C94" s="101" t="s">
        <v>387</v>
      </c>
      <c r="D94" s="101"/>
      <c r="E94" s="100"/>
      <c r="F94" s="100"/>
      <c r="G94" s="100"/>
    </row>
    <row r="95" spans="1:10" x14ac:dyDescent="0.25">
      <c r="F95" s="10"/>
      <c r="G95" s="10"/>
      <c r="I95" s="10"/>
    </row>
    <row r="96" spans="1:10" x14ac:dyDescent="0.25">
      <c r="A96" s="1">
        <v>42311</v>
      </c>
      <c r="B96" s="3"/>
      <c r="C96" s="19" t="s">
        <v>91</v>
      </c>
      <c r="D96" s="4">
        <v>1147</v>
      </c>
      <c r="E96" s="4"/>
      <c r="F96" s="4">
        <f t="shared" ref="F96:F120" si="4">+F95-D96+E96</f>
        <v>-1147</v>
      </c>
      <c r="G96" s="4" t="s">
        <v>255</v>
      </c>
      <c r="H96" s="19" t="s">
        <v>107</v>
      </c>
      <c r="I96" s="10"/>
    </row>
    <row r="97" spans="1:10" x14ac:dyDescent="0.25">
      <c r="A97" s="1">
        <v>42312</v>
      </c>
      <c r="B97" s="3"/>
      <c r="C97" s="3" t="s">
        <v>17</v>
      </c>
      <c r="D97" s="4">
        <v>8240</v>
      </c>
      <c r="E97" s="4"/>
      <c r="F97" s="4">
        <f t="shared" si="4"/>
        <v>-9387</v>
      </c>
      <c r="G97" s="4" t="s">
        <v>316</v>
      </c>
      <c r="H97" s="3" t="s">
        <v>109</v>
      </c>
      <c r="I97" s="4"/>
      <c r="J97" s="3"/>
    </row>
    <row r="98" spans="1:10" x14ac:dyDescent="0.25">
      <c r="A98" s="1">
        <v>42313</v>
      </c>
      <c r="B98" s="3"/>
      <c r="C98" s="3" t="s">
        <v>17</v>
      </c>
      <c r="D98" s="4">
        <v>8000</v>
      </c>
      <c r="E98" s="4"/>
      <c r="F98" s="4">
        <f t="shared" si="4"/>
        <v>-17387</v>
      </c>
      <c r="G98" s="4" t="s">
        <v>316</v>
      </c>
      <c r="H98" s="3" t="s">
        <v>108</v>
      </c>
      <c r="I98" s="4"/>
      <c r="J98" s="3"/>
    </row>
    <row r="99" spans="1:10" x14ac:dyDescent="0.25">
      <c r="A99" s="1">
        <v>42317</v>
      </c>
      <c r="B99" s="3"/>
      <c r="C99" s="3" t="s">
        <v>110</v>
      </c>
      <c r="D99" s="4">
        <v>770</v>
      </c>
      <c r="E99" s="4"/>
      <c r="F99" s="4">
        <f t="shared" si="4"/>
        <v>-18157</v>
      </c>
      <c r="G99" s="4" t="s">
        <v>258</v>
      </c>
      <c r="H99" s="3" t="s">
        <v>111</v>
      </c>
      <c r="I99" s="4"/>
      <c r="J99" s="3"/>
    </row>
    <row r="100" spans="1:10" x14ac:dyDescent="0.25">
      <c r="A100" s="1">
        <v>42317</v>
      </c>
      <c r="B100" s="3"/>
      <c r="C100" s="3" t="s">
        <v>91</v>
      </c>
      <c r="D100" s="4">
        <v>1314</v>
      </c>
      <c r="E100" s="4"/>
      <c r="F100" s="4">
        <f t="shared" si="4"/>
        <v>-19471</v>
      </c>
      <c r="G100" s="4" t="s">
        <v>261</v>
      </c>
      <c r="H100" s="3" t="s">
        <v>112</v>
      </c>
      <c r="I100" s="4"/>
      <c r="J100" s="3"/>
    </row>
    <row r="101" spans="1:10" x14ac:dyDescent="0.25">
      <c r="A101" s="1">
        <v>42317</v>
      </c>
      <c r="B101" s="3"/>
      <c r="C101" s="3" t="s">
        <v>91</v>
      </c>
      <c r="D101" s="4">
        <v>1526</v>
      </c>
      <c r="E101" s="4"/>
      <c r="F101" s="4">
        <f t="shared" si="4"/>
        <v>-20997</v>
      </c>
      <c r="G101" s="4" t="s">
        <v>261</v>
      </c>
      <c r="H101" s="3" t="s">
        <v>113</v>
      </c>
      <c r="I101" s="4"/>
      <c r="J101" s="3"/>
    </row>
    <row r="102" spans="1:10" x14ac:dyDescent="0.25">
      <c r="A102" s="1">
        <v>42317</v>
      </c>
      <c r="B102" s="3"/>
      <c r="C102" s="3" t="s">
        <v>114</v>
      </c>
      <c r="D102" s="4">
        <v>1949.99</v>
      </c>
      <c r="E102" s="4"/>
      <c r="F102" s="4">
        <f t="shared" si="4"/>
        <v>-22946.99</v>
      </c>
      <c r="G102" s="4" t="s">
        <v>339</v>
      </c>
      <c r="H102" s="3" t="s">
        <v>318</v>
      </c>
      <c r="I102" s="4"/>
      <c r="J102" s="3"/>
    </row>
    <row r="103" spans="1:10" x14ac:dyDescent="0.25">
      <c r="A103" s="1">
        <v>42317</v>
      </c>
      <c r="B103" s="3"/>
      <c r="C103" s="3" t="s">
        <v>115</v>
      </c>
      <c r="D103" s="4">
        <v>1422.16</v>
      </c>
      <c r="E103" s="4"/>
      <c r="F103" s="4">
        <f t="shared" si="4"/>
        <v>-24369.15</v>
      </c>
      <c r="G103" s="4" t="s">
        <v>258</v>
      </c>
      <c r="H103" s="3" t="s">
        <v>116</v>
      </c>
      <c r="I103" s="4"/>
      <c r="J103" s="3"/>
    </row>
    <row r="104" spans="1:10" x14ac:dyDescent="0.25">
      <c r="A104" s="1">
        <v>42318</v>
      </c>
      <c r="B104" s="3"/>
      <c r="C104" s="3" t="s">
        <v>18</v>
      </c>
      <c r="D104" s="4">
        <v>13920</v>
      </c>
      <c r="E104" s="4"/>
      <c r="F104" s="4">
        <f t="shared" si="4"/>
        <v>-38289.15</v>
      </c>
      <c r="G104" s="4" t="s">
        <v>317</v>
      </c>
      <c r="H104" s="3" t="s">
        <v>117</v>
      </c>
      <c r="I104" s="4"/>
      <c r="J104" s="3"/>
    </row>
    <row r="105" spans="1:10" x14ac:dyDescent="0.25">
      <c r="A105" s="1">
        <v>42319</v>
      </c>
      <c r="B105" s="3"/>
      <c r="C105" s="3" t="s">
        <v>17</v>
      </c>
      <c r="D105" s="4">
        <v>8240</v>
      </c>
      <c r="E105" s="4"/>
      <c r="F105" s="4">
        <f t="shared" si="4"/>
        <v>-46529.15</v>
      </c>
      <c r="G105" s="4" t="s">
        <v>316</v>
      </c>
      <c r="H105" s="3" t="s">
        <v>118</v>
      </c>
      <c r="I105" s="4"/>
      <c r="J105" s="3"/>
    </row>
    <row r="106" spans="1:10" x14ac:dyDescent="0.25">
      <c r="A106" s="1">
        <v>42319</v>
      </c>
      <c r="B106" s="3"/>
      <c r="C106" s="3" t="s">
        <v>119</v>
      </c>
      <c r="D106" s="4">
        <v>9303.2000000000007</v>
      </c>
      <c r="E106" s="4"/>
      <c r="F106" s="4">
        <f t="shared" si="4"/>
        <v>-55832.350000000006</v>
      </c>
      <c r="G106" s="4" t="s">
        <v>328</v>
      </c>
      <c r="H106" s="3" t="s">
        <v>120</v>
      </c>
      <c r="I106" s="4"/>
      <c r="J106" s="3"/>
    </row>
    <row r="107" spans="1:10" x14ac:dyDescent="0.25">
      <c r="A107" s="1">
        <v>42320</v>
      </c>
      <c r="B107" s="3"/>
      <c r="C107" s="3" t="s">
        <v>188</v>
      </c>
      <c r="D107" s="4">
        <v>5500</v>
      </c>
      <c r="E107" s="4"/>
      <c r="F107" s="4">
        <f t="shared" si="4"/>
        <v>-61332.350000000006</v>
      </c>
      <c r="G107" s="4" t="s">
        <v>320</v>
      </c>
      <c r="H107" s="3" t="s">
        <v>319</v>
      </c>
      <c r="I107" s="4"/>
      <c r="J107" s="3"/>
    </row>
    <row r="108" spans="1:10" x14ac:dyDescent="0.25">
      <c r="A108" s="1">
        <v>42321</v>
      </c>
      <c r="B108" s="3"/>
      <c r="C108" s="3" t="s">
        <v>17</v>
      </c>
      <c r="D108" s="4">
        <v>8000</v>
      </c>
      <c r="E108" s="4"/>
      <c r="F108" s="4">
        <f t="shared" si="4"/>
        <v>-69332.350000000006</v>
      </c>
      <c r="G108" s="4" t="s">
        <v>316</v>
      </c>
      <c r="H108" s="3" t="s">
        <v>321</v>
      </c>
      <c r="I108" s="4"/>
      <c r="J108" s="3"/>
    </row>
    <row r="109" spans="1:10" x14ac:dyDescent="0.25">
      <c r="A109" s="1">
        <v>42325</v>
      </c>
      <c r="B109" s="3"/>
      <c r="C109" s="3" t="s">
        <v>17</v>
      </c>
      <c r="D109" s="4">
        <v>8240</v>
      </c>
      <c r="E109" s="4"/>
      <c r="F109" s="4">
        <f t="shared" si="4"/>
        <v>-77572.350000000006</v>
      </c>
      <c r="G109" s="4" t="s">
        <v>316</v>
      </c>
      <c r="H109" s="3" t="s">
        <v>322</v>
      </c>
      <c r="I109" s="4"/>
      <c r="J109" s="3"/>
    </row>
    <row r="110" spans="1:10" x14ac:dyDescent="0.25">
      <c r="A110" s="1">
        <v>42326</v>
      </c>
      <c r="B110" s="3"/>
      <c r="C110" s="3" t="s">
        <v>138</v>
      </c>
      <c r="D110" s="4">
        <v>10800.02</v>
      </c>
      <c r="E110" s="4"/>
      <c r="F110" s="4">
        <f t="shared" si="4"/>
        <v>-88372.37000000001</v>
      </c>
      <c r="G110" s="4" t="s">
        <v>323</v>
      </c>
      <c r="H110" s="3" t="s">
        <v>139</v>
      </c>
      <c r="I110" s="4"/>
      <c r="J110" s="3"/>
    </row>
    <row r="111" spans="1:10" x14ac:dyDescent="0.25">
      <c r="A111" s="1">
        <v>42326</v>
      </c>
      <c r="B111" s="3"/>
      <c r="C111" s="3" t="s">
        <v>140</v>
      </c>
      <c r="D111" s="4">
        <v>97128</v>
      </c>
      <c r="E111" s="4"/>
      <c r="F111" s="4">
        <f t="shared" si="4"/>
        <v>-185500.37</v>
      </c>
      <c r="G111" s="4" t="s">
        <v>326</v>
      </c>
      <c r="H111" s="3" t="s">
        <v>141</v>
      </c>
      <c r="I111" s="4"/>
      <c r="J111" s="3"/>
    </row>
    <row r="112" spans="1:10" x14ac:dyDescent="0.25">
      <c r="A112" s="1">
        <v>42326</v>
      </c>
      <c r="B112" s="3"/>
      <c r="C112" s="3" t="s">
        <v>142</v>
      </c>
      <c r="D112" s="4">
        <v>382.8</v>
      </c>
      <c r="E112" s="4"/>
      <c r="F112" s="4">
        <f t="shared" si="4"/>
        <v>-185883.16999999998</v>
      </c>
      <c r="G112" s="4" t="s">
        <v>324</v>
      </c>
      <c r="H112" s="3" t="s">
        <v>143</v>
      </c>
      <c r="I112" s="4"/>
      <c r="J112" s="3"/>
    </row>
    <row r="113" spans="1:17" x14ac:dyDescent="0.25">
      <c r="A113" s="1">
        <v>42328</v>
      </c>
      <c r="B113" s="3"/>
      <c r="C113" s="3" t="s">
        <v>17</v>
      </c>
      <c r="D113" s="4">
        <v>8000</v>
      </c>
      <c r="E113" s="4"/>
      <c r="F113" s="4">
        <f t="shared" si="4"/>
        <v>-193883.16999999998</v>
      </c>
      <c r="G113" s="4" t="s">
        <v>316</v>
      </c>
      <c r="H113" s="3" t="s">
        <v>144</v>
      </c>
      <c r="I113" s="4"/>
      <c r="J113" s="3"/>
    </row>
    <row r="114" spans="1:17" x14ac:dyDescent="0.25">
      <c r="A114" s="1">
        <v>42328</v>
      </c>
      <c r="B114" s="3"/>
      <c r="C114" s="19" t="s">
        <v>145</v>
      </c>
      <c r="D114" s="4">
        <v>1984</v>
      </c>
      <c r="E114" s="4"/>
      <c r="F114" s="4">
        <f t="shared" si="4"/>
        <v>-195867.16999999998</v>
      </c>
      <c r="G114" s="4" t="s">
        <v>325</v>
      </c>
      <c r="H114" s="19" t="s">
        <v>146</v>
      </c>
      <c r="I114" s="4"/>
      <c r="J114" s="3"/>
    </row>
    <row r="115" spans="1:17" x14ac:dyDescent="0.25">
      <c r="A115" s="1">
        <v>42328</v>
      </c>
      <c r="B115" s="3"/>
      <c r="C115" s="19" t="s">
        <v>145</v>
      </c>
      <c r="D115" s="4">
        <v>992</v>
      </c>
      <c r="E115" s="4"/>
      <c r="F115" s="4">
        <f t="shared" si="4"/>
        <v>-196859.16999999998</v>
      </c>
      <c r="G115" s="4" t="s">
        <v>325</v>
      </c>
      <c r="H115" s="19" t="s">
        <v>147</v>
      </c>
      <c r="I115" s="4"/>
      <c r="J115" s="3"/>
    </row>
    <row r="116" spans="1:17" x14ac:dyDescent="0.25">
      <c r="A116" s="1">
        <v>42332</v>
      </c>
      <c r="B116" s="3"/>
      <c r="C116" s="3" t="s">
        <v>17</v>
      </c>
      <c r="D116" s="4">
        <v>8240</v>
      </c>
      <c r="E116" s="4"/>
      <c r="F116" s="4">
        <f t="shared" si="4"/>
        <v>-205099.16999999998</v>
      </c>
      <c r="G116" s="4" t="s">
        <v>316</v>
      </c>
      <c r="H116" s="3" t="s">
        <v>187</v>
      </c>
      <c r="I116" s="4"/>
      <c r="J116" s="3"/>
    </row>
    <row r="117" spans="1:17" x14ac:dyDescent="0.25">
      <c r="A117" s="1">
        <v>42334</v>
      </c>
      <c r="B117" s="2"/>
      <c r="C117" s="3" t="s">
        <v>221</v>
      </c>
      <c r="D117" s="4">
        <v>35630.32</v>
      </c>
      <c r="E117" s="4"/>
      <c r="F117" s="4">
        <f t="shared" si="4"/>
        <v>-240729.49</v>
      </c>
      <c r="G117" s="4" t="s">
        <v>327</v>
      </c>
      <c r="H117" s="3" t="s">
        <v>221</v>
      </c>
      <c r="I117" s="4"/>
      <c r="J117" s="3"/>
    </row>
    <row r="118" spans="1:17" x14ac:dyDescent="0.25">
      <c r="A118" s="1">
        <v>42335</v>
      </c>
      <c r="B118" s="3"/>
      <c r="C118" s="3" t="s">
        <v>17</v>
      </c>
      <c r="D118" s="4">
        <v>8000</v>
      </c>
      <c r="E118" s="4"/>
      <c r="F118" s="4">
        <f t="shared" si="4"/>
        <v>-248729.49</v>
      </c>
      <c r="G118" s="4" t="s">
        <v>316</v>
      </c>
      <c r="H118" s="3" t="s">
        <v>212</v>
      </c>
      <c r="I118" s="4"/>
      <c r="J118" s="3"/>
    </row>
    <row r="119" spans="1:17" x14ac:dyDescent="0.25">
      <c r="A119" s="1">
        <v>42335</v>
      </c>
      <c r="B119" s="3"/>
      <c r="C119" s="3" t="s">
        <v>213</v>
      </c>
      <c r="D119" s="4">
        <v>7395</v>
      </c>
      <c r="E119" s="4"/>
      <c r="F119" s="4">
        <f t="shared" si="4"/>
        <v>-256124.49</v>
      </c>
      <c r="G119" s="4" t="s">
        <v>358</v>
      </c>
      <c r="H119" s="3" t="s">
        <v>357</v>
      </c>
      <c r="I119" s="4"/>
      <c r="J119" s="3"/>
    </row>
    <row r="120" spans="1:17" x14ac:dyDescent="0.25">
      <c r="A120" s="1">
        <v>42338</v>
      </c>
      <c r="B120" s="3"/>
      <c r="C120" s="3" t="s">
        <v>119</v>
      </c>
      <c r="D120" s="4">
        <v>12180</v>
      </c>
      <c r="E120" s="4"/>
      <c r="F120" s="4">
        <f t="shared" si="4"/>
        <v>-268304.49</v>
      </c>
      <c r="G120" s="4" t="s">
        <v>328</v>
      </c>
      <c r="H120" s="3" t="s">
        <v>220</v>
      </c>
      <c r="I120" s="4"/>
      <c r="J120" s="3"/>
    </row>
    <row r="121" spans="1:17" x14ac:dyDescent="0.25">
      <c r="A121" s="1"/>
      <c r="B121" s="3"/>
      <c r="C121" s="9"/>
      <c r="D121" s="61"/>
      <c r="E121" s="4"/>
      <c r="F121" s="4"/>
      <c r="G121" s="4"/>
      <c r="H121" s="3"/>
      <c r="I121" s="4"/>
      <c r="J121" s="3"/>
    </row>
    <row r="122" spans="1:17" ht="15.75" x14ac:dyDescent="0.25">
      <c r="A122" s="17" t="s">
        <v>19</v>
      </c>
      <c r="D122" s="11">
        <f>SUM(D96:D121)</f>
        <v>268304.49</v>
      </c>
      <c r="E122" s="4"/>
      <c r="F122" s="4"/>
      <c r="G122" s="4"/>
      <c r="H122" s="3"/>
      <c r="I122" s="4"/>
      <c r="J122" s="3"/>
      <c r="K122">
        <v>268304.49</v>
      </c>
      <c r="Q122">
        <v>183359.17</v>
      </c>
    </row>
    <row r="123" spans="1:17" x14ac:dyDescent="0.25">
      <c r="A123" s="1"/>
      <c r="B123" s="3"/>
      <c r="C123" s="9"/>
      <c r="D123" s="61"/>
      <c r="E123" s="4"/>
      <c r="F123" s="4"/>
      <c r="G123" s="4"/>
      <c r="H123" s="3"/>
      <c r="I123" s="4"/>
      <c r="J123" s="3"/>
      <c r="K123">
        <v>606190.93000000005</v>
      </c>
      <c r="Q123">
        <f>SUM(Q122:Q122)</f>
        <v>183359.17</v>
      </c>
    </row>
    <row r="124" spans="1:17" x14ac:dyDescent="0.25">
      <c r="A124" s="1"/>
      <c r="B124" s="3"/>
      <c r="C124" s="9"/>
      <c r="D124" s="61"/>
      <c r="E124" s="4"/>
      <c r="F124" s="4"/>
      <c r="G124" s="4"/>
      <c r="H124" s="3"/>
      <c r="I124" s="4"/>
      <c r="J124" s="3"/>
      <c r="K124">
        <f>SUM(K122:K123)</f>
        <v>874495.42</v>
      </c>
      <c r="Q124">
        <v>-712331.5</v>
      </c>
    </row>
    <row r="125" spans="1:17" x14ac:dyDescent="0.25">
      <c r="A125" s="1"/>
      <c r="B125" s="3"/>
      <c r="C125" s="9"/>
      <c r="D125" s="4"/>
      <c r="E125" s="4"/>
      <c r="F125" s="4"/>
      <c r="G125" s="4"/>
      <c r="H125" s="3"/>
      <c r="I125" s="4"/>
      <c r="J125" s="3"/>
    </row>
    <row r="126" spans="1:17" x14ac:dyDescent="0.25">
      <c r="C126" s="1"/>
      <c r="D126" s="3"/>
      <c r="E126" s="22"/>
      <c r="F126" s="4"/>
      <c r="G126" s="4"/>
      <c r="H126" s="4"/>
      <c r="I126" s="4"/>
      <c r="J126" s="3"/>
    </row>
    <row r="127" spans="1:17" x14ac:dyDescent="0.25">
      <c r="A127" s="283" t="s">
        <v>148</v>
      </c>
      <c r="B127" s="283"/>
      <c r="C127" s="283"/>
      <c r="D127" s="283"/>
      <c r="E127" s="283"/>
      <c r="F127" s="283"/>
      <c r="G127" s="283"/>
      <c r="H127" s="283"/>
    </row>
    <row r="128" spans="1:17" x14ac:dyDescent="0.25">
      <c r="A128" s="40"/>
      <c r="B128" s="40"/>
      <c r="C128" s="40"/>
      <c r="D128" s="40"/>
      <c r="E128" s="88"/>
      <c r="F128" s="40"/>
      <c r="G128" s="40"/>
      <c r="H128" s="40"/>
    </row>
    <row r="129" spans="1:8" x14ac:dyDescent="0.25">
      <c r="B129" s="41"/>
      <c r="D129" s="20"/>
      <c r="E129" s="20"/>
      <c r="F129" s="20"/>
      <c r="G129" s="14"/>
    </row>
    <row r="130" spans="1:8" x14ac:dyDescent="0.25">
      <c r="A130" s="5" t="s">
        <v>1</v>
      </c>
      <c r="B130" s="42" t="s">
        <v>23</v>
      </c>
      <c r="C130" s="6" t="s">
        <v>3</v>
      </c>
      <c r="D130" s="7" t="s">
        <v>4</v>
      </c>
      <c r="E130" s="7" t="s">
        <v>5</v>
      </c>
      <c r="F130" s="7" t="s">
        <v>6</v>
      </c>
      <c r="G130" s="7"/>
      <c r="H130" s="6" t="s">
        <v>7</v>
      </c>
    </row>
    <row r="131" spans="1:8" x14ac:dyDescent="0.25">
      <c r="A131" s="43"/>
      <c r="B131" s="44"/>
      <c r="C131" s="45" t="s">
        <v>22</v>
      </c>
      <c r="D131" s="46"/>
      <c r="E131" s="46"/>
      <c r="F131" s="46"/>
      <c r="G131" s="94"/>
      <c r="H131" s="47"/>
    </row>
    <row r="132" spans="1:8" x14ac:dyDescent="0.25">
      <c r="A132" s="1">
        <v>42327</v>
      </c>
      <c r="B132" s="48">
        <v>2960</v>
      </c>
      <c r="C132" s="49" t="s">
        <v>128</v>
      </c>
      <c r="D132" s="4">
        <v>524810</v>
      </c>
      <c r="E132" s="4"/>
      <c r="F132" s="4">
        <f t="shared" ref="F132:F139" si="5">+F131-D132+E132</f>
        <v>-524810</v>
      </c>
      <c r="G132" s="4" t="s">
        <v>284</v>
      </c>
      <c r="H132" s="3" t="s">
        <v>149</v>
      </c>
    </row>
    <row r="133" spans="1:8" x14ac:dyDescent="0.25">
      <c r="A133" s="1">
        <v>42327</v>
      </c>
      <c r="B133" s="2">
        <v>2961</v>
      </c>
      <c r="C133" s="49" t="s">
        <v>128</v>
      </c>
      <c r="D133" s="4">
        <v>15895</v>
      </c>
      <c r="E133" s="4"/>
      <c r="F133" s="4">
        <f t="shared" si="5"/>
        <v>-540705</v>
      </c>
      <c r="G133" s="4" t="s">
        <v>284</v>
      </c>
      <c r="H133" s="4" t="s">
        <v>150</v>
      </c>
    </row>
    <row r="134" spans="1:8" x14ac:dyDescent="0.25">
      <c r="A134" s="1">
        <v>42327</v>
      </c>
      <c r="B134" s="2">
        <v>2962</v>
      </c>
      <c r="C134" s="52" t="s">
        <v>151</v>
      </c>
      <c r="D134" s="4">
        <v>5421.5</v>
      </c>
      <c r="E134" s="4"/>
      <c r="F134" s="4">
        <f t="shared" si="5"/>
        <v>-546126.5</v>
      </c>
      <c r="G134" s="4" t="s">
        <v>271</v>
      </c>
      <c r="H134" s="3" t="s">
        <v>152</v>
      </c>
    </row>
    <row r="135" spans="1:8" x14ac:dyDescent="0.25">
      <c r="A135" s="17">
        <v>42328</v>
      </c>
      <c r="B135" s="67">
        <v>2963</v>
      </c>
      <c r="C135" s="68" t="s">
        <v>153</v>
      </c>
      <c r="D135" s="10">
        <v>5421.5</v>
      </c>
      <c r="F135" s="4">
        <f t="shared" si="5"/>
        <v>-551548</v>
      </c>
      <c r="G135" s="14" t="s">
        <v>271</v>
      </c>
      <c r="H135" t="s">
        <v>152</v>
      </c>
    </row>
    <row r="136" spans="1:8" x14ac:dyDescent="0.25">
      <c r="A136" s="18">
        <v>42332</v>
      </c>
      <c r="B136" s="2">
        <v>2964</v>
      </c>
      <c r="C136" s="52" t="s">
        <v>36</v>
      </c>
      <c r="D136" s="4">
        <v>0</v>
      </c>
      <c r="E136" s="4"/>
      <c r="F136" s="4">
        <f t="shared" si="5"/>
        <v>-551548</v>
      </c>
      <c r="G136" s="4" t="s">
        <v>36</v>
      </c>
      <c r="H136" s="3"/>
    </row>
    <row r="137" spans="1:8" x14ac:dyDescent="0.25">
      <c r="A137" s="1">
        <v>42332</v>
      </c>
      <c r="B137" s="2">
        <v>2965</v>
      </c>
      <c r="C137" s="52" t="s">
        <v>128</v>
      </c>
      <c r="D137" s="4">
        <v>5389</v>
      </c>
      <c r="E137" s="4"/>
      <c r="F137" s="4">
        <f t="shared" si="5"/>
        <v>-556937</v>
      </c>
      <c r="G137" s="4" t="s">
        <v>284</v>
      </c>
      <c r="H137" s="3" t="s">
        <v>222</v>
      </c>
    </row>
    <row r="138" spans="1:8" x14ac:dyDescent="0.25">
      <c r="A138" s="1">
        <v>42338</v>
      </c>
      <c r="B138" s="2">
        <v>2966</v>
      </c>
      <c r="C138" s="52" t="s">
        <v>36</v>
      </c>
      <c r="D138" s="4">
        <v>0</v>
      </c>
      <c r="E138" s="4"/>
      <c r="F138" s="4">
        <f t="shared" si="5"/>
        <v>-556937</v>
      </c>
      <c r="G138" s="4" t="s">
        <v>36</v>
      </c>
      <c r="H138" s="3"/>
    </row>
    <row r="139" spans="1:8" x14ac:dyDescent="0.25">
      <c r="A139" s="1"/>
      <c r="B139" s="2"/>
      <c r="C139" s="52"/>
      <c r="D139" s="4"/>
      <c r="E139" s="4"/>
      <c r="F139" s="4">
        <f t="shared" si="5"/>
        <v>-556937</v>
      </c>
      <c r="G139" s="4"/>
      <c r="H139" s="3"/>
    </row>
    <row r="140" spans="1:8" x14ac:dyDescent="0.25">
      <c r="A140" s="1"/>
      <c r="B140" s="2"/>
      <c r="C140" s="52"/>
      <c r="D140" s="4"/>
      <c r="E140" s="4"/>
      <c r="F140" s="4"/>
      <c r="G140" s="4"/>
      <c r="H140" s="3"/>
    </row>
    <row r="141" spans="1:8" x14ac:dyDescent="0.25">
      <c r="A141" s="1"/>
      <c r="B141" s="3"/>
      <c r="C141" s="3"/>
      <c r="D141" s="4"/>
      <c r="E141" s="4"/>
      <c r="F141" s="4"/>
      <c r="G141" s="4"/>
      <c r="H141" s="3"/>
    </row>
    <row r="142" spans="1:8" x14ac:dyDescent="0.25">
      <c r="A142" s="1"/>
      <c r="B142" s="3"/>
      <c r="C142" s="66" t="s">
        <v>121</v>
      </c>
      <c r="D142" s="16">
        <f>SUM(D132:D141)</f>
        <v>556937</v>
      </c>
      <c r="E142" s="4"/>
      <c r="F142" s="4"/>
      <c r="G142" s="4"/>
      <c r="H142" s="3"/>
    </row>
    <row r="143" spans="1:8" x14ac:dyDescent="0.25">
      <c r="A143" s="1"/>
      <c r="B143" s="3"/>
      <c r="C143" s="3"/>
      <c r="D143" s="4"/>
      <c r="E143" s="4"/>
      <c r="F143" s="4"/>
      <c r="G143" s="4"/>
      <c r="H143" s="3"/>
    </row>
    <row r="144" spans="1:8" x14ac:dyDescent="0.25">
      <c r="A144" s="1"/>
      <c r="B144" s="3"/>
      <c r="C144" s="3"/>
      <c r="D144" s="4"/>
      <c r="E144" s="4"/>
      <c r="F144" s="4"/>
      <c r="G144" s="4"/>
      <c r="H144" s="3"/>
    </row>
    <row r="145" spans="1:11" x14ac:dyDescent="0.25">
      <c r="D145" s="10"/>
    </row>
    <row r="146" spans="1:11" x14ac:dyDescent="0.25">
      <c r="D146" s="10"/>
    </row>
    <row r="147" spans="1:11" x14ac:dyDescent="0.25">
      <c r="A147" s="283" t="s">
        <v>342</v>
      </c>
      <c r="B147" s="283"/>
      <c r="C147" s="283"/>
      <c r="D147" s="283"/>
      <c r="E147" s="283"/>
      <c r="F147" s="283"/>
      <c r="G147" s="283"/>
      <c r="H147" s="283"/>
    </row>
    <row r="148" spans="1:11" x14ac:dyDescent="0.25">
      <c r="D148" s="10"/>
    </row>
    <row r="149" spans="1:11" x14ac:dyDescent="0.25">
      <c r="A149" s="5" t="s">
        <v>1</v>
      </c>
      <c r="B149" s="42" t="s">
        <v>23</v>
      </c>
      <c r="C149" s="6" t="s">
        <v>3</v>
      </c>
      <c r="D149" s="7" t="s">
        <v>4</v>
      </c>
      <c r="E149" s="7" t="s">
        <v>5</v>
      </c>
      <c r="F149" s="7" t="s">
        <v>6</v>
      </c>
      <c r="G149" s="7" t="s">
        <v>329</v>
      </c>
      <c r="H149" s="6" t="s">
        <v>7</v>
      </c>
    </row>
    <row r="150" spans="1:11" x14ac:dyDescent="0.25">
      <c r="A150" s="12"/>
      <c r="B150" s="69"/>
      <c r="C150" s="64"/>
      <c r="D150" s="36"/>
      <c r="E150" s="36"/>
      <c r="F150" s="36"/>
      <c r="G150" s="36"/>
      <c r="H150" s="64"/>
    </row>
    <row r="151" spans="1:11" x14ac:dyDescent="0.25">
      <c r="A151" s="12">
        <v>42321</v>
      </c>
      <c r="B151" s="69"/>
      <c r="C151" s="64" t="s">
        <v>156</v>
      </c>
      <c r="D151" s="36">
        <v>215120.6</v>
      </c>
      <c r="E151" s="36"/>
      <c r="F151" s="4">
        <f t="shared" ref="F151:F158" si="6">+F150-D151+E151</f>
        <v>-215120.6</v>
      </c>
      <c r="G151" s="14" t="s">
        <v>296</v>
      </c>
      <c r="H151" s="64" t="s">
        <v>330</v>
      </c>
    </row>
    <row r="152" spans="1:11" x14ac:dyDescent="0.25">
      <c r="A152" s="17">
        <v>42325</v>
      </c>
      <c r="C152" t="s">
        <v>157</v>
      </c>
      <c r="D152" s="10">
        <v>311260</v>
      </c>
      <c r="F152" s="4">
        <f t="shared" si="6"/>
        <v>-526380.6</v>
      </c>
      <c r="G152" s="14" t="s">
        <v>296</v>
      </c>
      <c r="H152" t="s">
        <v>331</v>
      </c>
    </row>
    <row r="153" spans="1:11" x14ac:dyDescent="0.25">
      <c r="A153" s="18">
        <v>42327</v>
      </c>
      <c r="B153" s="48"/>
      <c r="C153" s="50" t="s">
        <v>154</v>
      </c>
      <c r="D153" s="51">
        <v>162</v>
      </c>
      <c r="E153" s="4"/>
      <c r="F153" s="4">
        <f t="shared" si="6"/>
        <v>-526542.6</v>
      </c>
      <c r="G153" s="4" t="s">
        <v>333</v>
      </c>
      <c r="H153" s="3" t="s">
        <v>332</v>
      </c>
    </row>
    <row r="154" spans="1:11" x14ac:dyDescent="0.25">
      <c r="A154" s="18">
        <v>42327</v>
      </c>
      <c r="B154" s="3"/>
      <c r="C154" s="50" t="s">
        <v>155</v>
      </c>
      <c r="D154" s="4">
        <v>25.92</v>
      </c>
      <c r="E154" s="4"/>
      <c r="F154" s="4">
        <f t="shared" si="6"/>
        <v>-526568.52</v>
      </c>
      <c r="G154" s="4" t="s">
        <v>333</v>
      </c>
      <c r="H154" s="3" t="s">
        <v>334</v>
      </c>
    </row>
    <row r="155" spans="1:11" x14ac:dyDescent="0.25">
      <c r="A155" s="1">
        <v>42335</v>
      </c>
      <c r="B155" s="3"/>
      <c r="C155" s="52" t="s">
        <v>223</v>
      </c>
      <c r="D155" s="4">
        <v>219521</v>
      </c>
      <c r="E155" s="4"/>
      <c r="F155" s="4">
        <f t="shared" si="6"/>
        <v>-746089.52</v>
      </c>
      <c r="G155" s="4" t="s">
        <v>296</v>
      </c>
      <c r="H155" s="3" t="s">
        <v>335</v>
      </c>
    </row>
    <row r="156" spans="1:11" x14ac:dyDescent="0.25">
      <c r="A156" s="1">
        <v>42338</v>
      </c>
      <c r="B156" s="3"/>
      <c r="C156" s="52" t="s">
        <v>224</v>
      </c>
      <c r="D156" s="4">
        <v>969</v>
      </c>
      <c r="E156" s="4"/>
      <c r="F156" s="4">
        <f t="shared" si="6"/>
        <v>-747058.52</v>
      </c>
      <c r="G156" s="4" t="s">
        <v>333</v>
      </c>
      <c r="H156" s="3" t="s">
        <v>336</v>
      </c>
    </row>
    <row r="157" spans="1:11" x14ac:dyDescent="0.25">
      <c r="A157" s="1">
        <v>42338</v>
      </c>
      <c r="B157" s="3"/>
      <c r="C157" s="52" t="s">
        <v>225</v>
      </c>
      <c r="D157" s="4">
        <v>155.04</v>
      </c>
      <c r="E157" s="4"/>
      <c r="F157" s="4">
        <f t="shared" si="6"/>
        <v>-747213.56</v>
      </c>
      <c r="G157" s="4" t="s">
        <v>333</v>
      </c>
      <c r="H157" s="3" t="s">
        <v>337</v>
      </c>
    </row>
    <row r="158" spans="1:11" x14ac:dyDescent="0.25">
      <c r="A158" s="1"/>
      <c r="B158" s="3"/>
      <c r="C158" s="3"/>
      <c r="D158" s="4"/>
      <c r="E158" s="4"/>
      <c r="F158" s="4">
        <f t="shared" si="6"/>
        <v>-747213.56</v>
      </c>
      <c r="G158" s="4"/>
      <c r="H158" s="3"/>
      <c r="K158">
        <v>556937</v>
      </c>
    </row>
    <row r="159" spans="1:11" x14ac:dyDescent="0.25">
      <c r="A159" s="1"/>
      <c r="B159" s="3"/>
      <c r="C159" s="52" t="s">
        <v>226</v>
      </c>
      <c r="D159" s="16">
        <f>SUM(D151:D158)</f>
        <v>747213.56</v>
      </c>
      <c r="E159" s="4"/>
      <c r="F159" s="4"/>
      <c r="G159" s="4"/>
      <c r="H159" s="3"/>
      <c r="K159">
        <v>747213.56</v>
      </c>
    </row>
    <row r="160" spans="1:11" x14ac:dyDescent="0.25">
      <c r="A160" s="1"/>
      <c r="B160" s="3"/>
      <c r="C160" s="3"/>
      <c r="D160" s="4"/>
      <c r="E160" s="4"/>
      <c r="F160" s="3"/>
      <c r="G160" s="3"/>
      <c r="H160" s="3"/>
      <c r="K160">
        <f>SUM(K158:K159)</f>
        <v>1304150.56</v>
      </c>
    </row>
    <row r="161" spans="1:8" x14ac:dyDescent="0.25">
      <c r="D161" s="10"/>
    </row>
    <row r="162" spans="1:8" x14ac:dyDescent="0.25">
      <c r="D162" s="10"/>
    </row>
    <row r="163" spans="1:8" x14ac:dyDescent="0.25">
      <c r="D163" s="10"/>
    </row>
    <row r="164" spans="1:8" x14ac:dyDescent="0.25">
      <c r="A164" s="283" t="s">
        <v>161</v>
      </c>
      <c r="B164" s="283"/>
      <c r="C164" s="283"/>
      <c r="D164" s="283"/>
      <c r="E164" s="283"/>
      <c r="F164" s="283"/>
      <c r="G164" s="283"/>
      <c r="H164" s="283"/>
    </row>
    <row r="165" spans="1:8" x14ac:dyDescent="0.25">
      <c r="A165" s="40"/>
      <c r="B165" s="40"/>
      <c r="C165" s="40"/>
      <c r="D165" s="40"/>
      <c r="E165" s="88"/>
      <c r="F165" s="40"/>
      <c r="G165" s="40"/>
      <c r="H165" s="40"/>
    </row>
    <row r="166" spans="1:8" x14ac:dyDescent="0.25">
      <c r="B166" s="41"/>
      <c r="D166" s="20"/>
      <c r="E166" s="20"/>
      <c r="F166" s="20"/>
      <c r="G166" s="14"/>
    </row>
    <row r="167" spans="1:8" x14ac:dyDescent="0.25">
      <c r="A167" s="5" t="s">
        <v>1</v>
      </c>
      <c r="B167" s="42" t="s">
        <v>23</v>
      </c>
      <c r="C167" s="6" t="s">
        <v>3</v>
      </c>
      <c r="D167" s="7" t="s">
        <v>4</v>
      </c>
      <c r="E167" s="7" t="s">
        <v>5</v>
      </c>
      <c r="F167" s="7" t="s">
        <v>6</v>
      </c>
      <c r="G167" s="7"/>
      <c r="H167" s="6" t="s">
        <v>7</v>
      </c>
    </row>
    <row r="168" spans="1:8" x14ac:dyDescent="0.25">
      <c r="A168" s="43"/>
      <c r="B168" s="44"/>
      <c r="C168" s="45" t="s">
        <v>22</v>
      </c>
      <c r="D168" s="46"/>
      <c r="E168" s="46"/>
      <c r="F168" s="46"/>
      <c r="G168" s="94"/>
      <c r="H168" s="47"/>
    </row>
    <row r="169" spans="1:8" x14ac:dyDescent="0.25">
      <c r="A169" s="1"/>
      <c r="B169" s="48"/>
      <c r="C169" s="49"/>
      <c r="D169" s="4"/>
      <c r="E169" s="4"/>
      <c r="F169" s="4">
        <f>+'[1]SEPT-2015'!F237</f>
        <v>0</v>
      </c>
      <c r="G169" s="4"/>
      <c r="H169" s="3"/>
    </row>
    <row r="170" spans="1:8" x14ac:dyDescent="0.25">
      <c r="A170" s="1">
        <v>42321</v>
      </c>
      <c r="B170" s="2"/>
      <c r="C170" s="52" t="s">
        <v>158</v>
      </c>
      <c r="D170" s="4"/>
      <c r="E170" s="4">
        <v>1283508.26</v>
      </c>
      <c r="F170" s="4">
        <f t="shared" ref="F170:F176" si="7">+F169-D170+E170</f>
        <v>1283508.26</v>
      </c>
      <c r="G170" s="4" t="s">
        <v>292</v>
      </c>
      <c r="H170" s="3" t="s">
        <v>285</v>
      </c>
    </row>
    <row r="171" spans="1:8" x14ac:dyDescent="0.25">
      <c r="A171" s="1">
        <v>42326</v>
      </c>
      <c r="B171" s="3"/>
      <c r="C171" s="52" t="s">
        <v>159</v>
      </c>
      <c r="D171" s="4"/>
      <c r="E171" s="4">
        <v>80642.87</v>
      </c>
      <c r="F171" s="4">
        <f t="shared" si="7"/>
        <v>1364151.13</v>
      </c>
      <c r="G171" s="4" t="s">
        <v>291</v>
      </c>
      <c r="H171" s="3" t="s">
        <v>286</v>
      </c>
    </row>
    <row r="172" spans="1:8" x14ac:dyDescent="0.25">
      <c r="A172" s="1">
        <v>42326</v>
      </c>
      <c r="B172" s="3"/>
      <c r="C172" s="52" t="s">
        <v>160</v>
      </c>
      <c r="D172" s="4"/>
      <c r="E172" s="4">
        <v>830.56</v>
      </c>
      <c r="F172" s="4">
        <f t="shared" si="7"/>
        <v>1364981.69</v>
      </c>
      <c r="G172" s="4" t="s">
        <v>290</v>
      </c>
      <c r="H172" s="3" t="s">
        <v>287</v>
      </c>
    </row>
    <row r="173" spans="1:8" x14ac:dyDescent="0.25">
      <c r="A173" s="1">
        <v>42335</v>
      </c>
      <c r="B173" s="3"/>
      <c r="C173" s="53" t="s">
        <v>227</v>
      </c>
      <c r="D173" s="4"/>
      <c r="E173" s="4">
        <v>7228.68</v>
      </c>
      <c r="F173" s="4">
        <f t="shared" si="7"/>
        <v>1372210.3699999999</v>
      </c>
      <c r="G173" s="4" t="s">
        <v>289</v>
      </c>
      <c r="H173" s="3" t="s">
        <v>288</v>
      </c>
    </row>
    <row r="174" spans="1:8" x14ac:dyDescent="0.25">
      <c r="A174" s="1"/>
      <c r="B174" s="3"/>
      <c r="C174" s="52"/>
      <c r="D174" s="4"/>
      <c r="E174" s="4"/>
      <c r="F174" s="4">
        <f t="shared" si="7"/>
        <v>1372210.3699999999</v>
      </c>
      <c r="G174" s="4"/>
      <c r="H174" s="3"/>
    </row>
    <row r="175" spans="1:8" x14ac:dyDescent="0.25">
      <c r="A175" s="1"/>
      <c r="B175" s="3"/>
      <c r="C175" s="52"/>
      <c r="D175" s="4"/>
      <c r="E175" s="4"/>
      <c r="F175" s="4">
        <f t="shared" si="7"/>
        <v>1372210.3699999999</v>
      </c>
      <c r="G175" s="4"/>
      <c r="H175" s="3"/>
    </row>
    <row r="176" spans="1:8" x14ac:dyDescent="0.25">
      <c r="A176" s="1"/>
      <c r="B176" s="3"/>
      <c r="C176" s="53"/>
      <c r="D176" s="4"/>
      <c r="E176" s="4"/>
      <c r="F176" s="16">
        <f t="shared" si="7"/>
        <v>1372210.3699999999</v>
      </c>
      <c r="G176" s="4"/>
      <c r="H176" s="3"/>
    </row>
    <row r="177" spans="1:11" x14ac:dyDescent="0.25">
      <c r="A177" s="1"/>
      <c r="B177" s="3"/>
      <c r="C177" s="3"/>
      <c r="D177" s="4"/>
      <c r="E177" s="4"/>
      <c r="F177" s="4"/>
      <c r="G177" s="4"/>
      <c r="H177" s="3"/>
    </row>
    <row r="178" spans="1:11" x14ac:dyDescent="0.25">
      <c r="A178" s="1"/>
      <c r="B178" s="3"/>
      <c r="C178" s="3" t="s">
        <v>189</v>
      </c>
      <c r="D178" s="16"/>
      <c r="E178" s="4">
        <f>SUM(E170:E177)</f>
        <v>1372210.3699999999</v>
      </c>
      <c r="F178" s="4"/>
      <c r="G178" s="4"/>
      <c r="H178" s="3"/>
    </row>
    <row r="179" spans="1:11" x14ac:dyDescent="0.25">
      <c r="A179" s="1"/>
      <c r="B179" s="3"/>
      <c r="C179" s="3"/>
      <c r="D179" s="4"/>
      <c r="E179" s="4"/>
      <c r="F179" s="4"/>
      <c r="G179" s="4"/>
      <c r="H179" s="3"/>
    </row>
    <row r="180" spans="1:11" x14ac:dyDescent="0.25">
      <c r="K180">
        <v>556937</v>
      </c>
    </row>
    <row r="181" spans="1:11" x14ac:dyDescent="0.25">
      <c r="K181">
        <v>747213.56</v>
      </c>
    </row>
    <row r="182" spans="1:11" x14ac:dyDescent="0.25">
      <c r="A182" s="283" t="s">
        <v>388</v>
      </c>
      <c r="B182" s="283"/>
      <c r="C182" s="283"/>
      <c r="D182" s="283"/>
      <c r="E182" s="283"/>
      <c r="F182" s="283"/>
      <c r="G182" s="283"/>
      <c r="H182" s="283"/>
      <c r="K182">
        <v>-1372210.37</v>
      </c>
    </row>
    <row r="183" spans="1:11" x14ac:dyDescent="0.25">
      <c r="K183">
        <f>SUM(K180:K182)</f>
        <v>-68059.810000000056</v>
      </c>
    </row>
    <row r="184" spans="1:11" x14ac:dyDescent="0.25">
      <c r="A184" s="5" t="s">
        <v>1</v>
      </c>
      <c r="B184" s="42" t="s">
        <v>23</v>
      </c>
      <c r="C184" s="6" t="s">
        <v>3</v>
      </c>
      <c r="D184" s="7" t="s">
        <v>4</v>
      </c>
      <c r="E184" s="7" t="s">
        <v>5</v>
      </c>
      <c r="F184" s="7" t="s">
        <v>6</v>
      </c>
      <c r="G184" s="7" t="s">
        <v>329</v>
      </c>
      <c r="H184" s="6" t="s">
        <v>7</v>
      </c>
      <c r="K184">
        <v>923401.66</v>
      </c>
    </row>
    <row r="185" spans="1:11" x14ac:dyDescent="0.25">
      <c r="K185">
        <f>SUM(K183:K184)</f>
        <v>855341.85</v>
      </c>
    </row>
    <row r="186" spans="1:11" x14ac:dyDescent="0.25">
      <c r="A186" s="1">
        <v>42311</v>
      </c>
      <c r="B186" s="3"/>
      <c r="C186" s="52" t="s">
        <v>343</v>
      </c>
      <c r="D186" s="3"/>
      <c r="E186" s="4">
        <v>190313.95</v>
      </c>
      <c r="F186" s="3"/>
      <c r="G186" s="3" t="s">
        <v>344</v>
      </c>
      <c r="H186" s="3" t="s">
        <v>345</v>
      </c>
    </row>
    <row r="187" spans="1:11" x14ac:dyDescent="0.25">
      <c r="A187" s="1">
        <v>42333</v>
      </c>
      <c r="B187" s="3"/>
      <c r="C187" s="3" t="s">
        <v>346</v>
      </c>
      <c r="D187" s="3"/>
      <c r="E187" s="4">
        <v>33.549999999999997</v>
      </c>
      <c r="F187" s="3"/>
      <c r="G187" s="3" t="s">
        <v>344</v>
      </c>
      <c r="H187" s="3" t="s">
        <v>347</v>
      </c>
    </row>
    <row r="188" spans="1:11" x14ac:dyDescent="0.25">
      <c r="A188" s="1"/>
      <c r="B188" s="3"/>
      <c r="C188" s="3"/>
      <c r="D188" s="3"/>
      <c r="E188" s="4"/>
      <c r="F188" s="3"/>
      <c r="G188" s="3"/>
      <c r="H188" s="3"/>
    </row>
    <row r="189" spans="1:11" x14ac:dyDescent="0.25">
      <c r="A189" s="1"/>
      <c r="B189" s="3"/>
      <c r="C189" s="3"/>
      <c r="D189" s="3"/>
      <c r="E189" s="4"/>
      <c r="F189" s="3"/>
      <c r="G189" s="3"/>
      <c r="H189" s="3"/>
      <c r="K189">
        <v>93401.66</v>
      </c>
    </row>
    <row r="190" spans="1:11" x14ac:dyDescent="0.25">
      <c r="A190" s="1"/>
      <c r="B190" s="3"/>
      <c r="C190" s="3" t="s">
        <v>348</v>
      </c>
      <c r="D190" s="3"/>
      <c r="E190" s="16">
        <f>SUM(E186:E189)</f>
        <v>190347.5</v>
      </c>
      <c r="F190" s="3"/>
      <c r="G190" s="3"/>
      <c r="H190" s="3"/>
    </row>
    <row r="193" spans="1:12" x14ac:dyDescent="0.25">
      <c r="K193">
        <v>556937</v>
      </c>
      <c r="L193">
        <v>1372210.37</v>
      </c>
    </row>
    <row r="194" spans="1:12" x14ac:dyDescent="0.25">
      <c r="A194" s="283" t="s">
        <v>293</v>
      </c>
      <c r="B194" s="283"/>
      <c r="C194" s="283"/>
      <c r="D194" s="283"/>
      <c r="E194" s="283"/>
      <c r="F194" s="283"/>
      <c r="G194" s="283"/>
      <c r="H194" s="283"/>
      <c r="K194">
        <v>747213.56</v>
      </c>
      <c r="L194">
        <v>-1304150.56</v>
      </c>
    </row>
    <row r="195" spans="1:12" x14ac:dyDescent="0.25">
      <c r="A195" s="12"/>
      <c r="B195" s="13"/>
      <c r="C195" s="13"/>
      <c r="D195" s="14"/>
      <c r="E195" s="14"/>
      <c r="F195" s="14"/>
      <c r="G195" s="14"/>
      <c r="H195" s="13"/>
      <c r="K195">
        <f>SUM(K193:K194)</f>
        <v>1304150.56</v>
      </c>
      <c r="L195">
        <f>SUM(L193:L194)</f>
        <v>68059.810000000056</v>
      </c>
    </row>
    <row r="196" spans="1:12" x14ac:dyDescent="0.25">
      <c r="A196" s="5" t="s">
        <v>1</v>
      </c>
      <c r="B196" s="42" t="s">
        <v>23</v>
      </c>
      <c r="C196" s="6" t="s">
        <v>3</v>
      </c>
      <c r="D196" s="7" t="s">
        <v>4</v>
      </c>
      <c r="E196" s="7" t="s">
        <v>5</v>
      </c>
      <c r="F196" s="7" t="s">
        <v>6</v>
      </c>
      <c r="G196" s="7"/>
      <c r="H196" s="6" t="s">
        <v>7</v>
      </c>
    </row>
    <row r="197" spans="1:12" x14ac:dyDescent="0.25">
      <c r="A197" s="12"/>
      <c r="B197" s="13"/>
      <c r="C197" s="13"/>
      <c r="D197" s="13"/>
      <c r="E197" s="14"/>
      <c r="F197" s="14"/>
      <c r="G197" s="14"/>
      <c r="H197" s="13"/>
      <c r="K197">
        <v>68059.81</v>
      </c>
    </row>
    <row r="198" spans="1:12" x14ac:dyDescent="0.25">
      <c r="A198" s="18">
        <v>42314</v>
      </c>
      <c r="B198" s="2">
        <v>658</v>
      </c>
      <c r="C198" s="19" t="s">
        <v>9</v>
      </c>
      <c r="D198" s="4">
        <v>33487</v>
      </c>
      <c r="E198" s="4"/>
      <c r="F198" s="4">
        <f t="shared" ref="F198:F206" si="8">+F197-D198+E198</f>
        <v>-33487</v>
      </c>
      <c r="G198" s="4" t="s">
        <v>265</v>
      </c>
      <c r="H198" s="3" t="s">
        <v>123</v>
      </c>
      <c r="K198">
        <v>93401.66</v>
      </c>
    </row>
    <row r="199" spans="1:12" x14ac:dyDescent="0.25">
      <c r="A199" s="18">
        <v>42318</v>
      </c>
      <c r="B199" s="2">
        <v>659</v>
      </c>
      <c r="C199" s="3" t="s">
        <v>14</v>
      </c>
      <c r="D199" s="62">
        <v>3804.8</v>
      </c>
      <c r="E199" s="4"/>
      <c r="F199" s="4">
        <f t="shared" si="8"/>
        <v>-37291.800000000003</v>
      </c>
      <c r="G199" s="4" t="s">
        <v>255</v>
      </c>
      <c r="H199" s="3" t="s">
        <v>384</v>
      </c>
      <c r="K199">
        <f>SUM(K197:K198)</f>
        <v>161461.47</v>
      </c>
    </row>
    <row r="200" spans="1:12" x14ac:dyDescent="0.25">
      <c r="A200" s="18">
        <v>42318</v>
      </c>
      <c r="B200" s="2">
        <v>660</v>
      </c>
      <c r="C200" s="3" t="s">
        <v>124</v>
      </c>
      <c r="D200" s="4">
        <v>2299.42</v>
      </c>
      <c r="E200" s="4"/>
      <c r="F200" s="4">
        <f t="shared" si="8"/>
        <v>-39591.22</v>
      </c>
      <c r="G200" s="4" t="s">
        <v>254</v>
      </c>
      <c r="H200" s="3" t="s">
        <v>125</v>
      </c>
    </row>
    <row r="201" spans="1:12" x14ac:dyDescent="0.25">
      <c r="A201" s="1">
        <v>42320</v>
      </c>
      <c r="B201" s="2">
        <v>661</v>
      </c>
      <c r="C201" s="3" t="s">
        <v>37</v>
      </c>
      <c r="D201" s="4">
        <v>311260</v>
      </c>
      <c r="E201" s="4"/>
      <c r="F201" s="4">
        <f t="shared" si="8"/>
        <v>-350851.22</v>
      </c>
      <c r="G201" s="4" t="s">
        <v>294</v>
      </c>
      <c r="H201" s="3" t="s">
        <v>126</v>
      </c>
    </row>
    <row r="202" spans="1:12" x14ac:dyDescent="0.25">
      <c r="A202" s="1">
        <v>42327</v>
      </c>
      <c r="B202" s="2">
        <v>662</v>
      </c>
      <c r="C202" s="19" t="s">
        <v>9</v>
      </c>
      <c r="D202" s="4">
        <v>25682</v>
      </c>
      <c r="E202" s="4"/>
      <c r="F202" s="4">
        <f t="shared" si="8"/>
        <v>-376533.22</v>
      </c>
      <c r="G202" s="4" t="s">
        <v>281</v>
      </c>
      <c r="H202" s="19" t="s">
        <v>385</v>
      </c>
    </row>
    <row r="203" spans="1:12" x14ac:dyDescent="0.25">
      <c r="A203" s="1">
        <v>42331</v>
      </c>
      <c r="B203" s="2">
        <v>663</v>
      </c>
      <c r="C203" s="19" t="s">
        <v>74</v>
      </c>
      <c r="D203" s="4">
        <v>1902.4</v>
      </c>
      <c r="E203" s="4"/>
      <c r="F203" s="4">
        <f t="shared" si="8"/>
        <v>-378435.62</v>
      </c>
      <c r="G203" s="4" t="s">
        <v>255</v>
      </c>
      <c r="H203" s="19" t="s">
        <v>190</v>
      </c>
    </row>
    <row r="204" spans="1:12" x14ac:dyDescent="0.25">
      <c r="A204" s="1">
        <v>42332</v>
      </c>
      <c r="B204" s="2">
        <v>664</v>
      </c>
      <c r="C204" s="19" t="s">
        <v>191</v>
      </c>
      <c r="D204" s="4">
        <v>1131</v>
      </c>
      <c r="E204" s="4"/>
      <c r="F204" s="4">
        <f t="shared" si="8"/>
        <v>-379566.62</v>
      </c>
      <c r="G204" s="4" t="s">
        <v>295</v>
      </c>
      <c r="H204" s="19" t="s">
        <v>192</v>
      </c>
    </row>
    <row r="205" spans="1:12" x14ac:dyDescent="0.25">
      <c r="A205" s="1">
        <v>42338</v>
      </c>
      <c r="B205" s="2">
        <v>665</v>
      </c>
      <c r="C205" s="3" t="s">
        <v>37</v>
      </c>
      <c r="D205" s="4">
        <v>359918.44</v>
      </c>
      <c r="E205" s="4"/>
      <c r="F205" s="4">
        <f t="shared" si="8"/>
        <v>-739485.06</v>
      </c>
      <c r="G205" s="4" t="s">
        <v>294</v>
      </c>
      <c r="H205" s="3" t="s">
        <v>228</v>
      </c>
    </row>
    <row r="206" spans="1:12" x14ac:dyDescent="0.25">
      <c r="A206" s="1"/>
      <c r="B206" s="2"/>
      <c r="C206" s="19"/>
      <c r="D206" s="4"/>
      <c r="E206" s="4"/>
      <c r="F206" s="4">
        <f t="shared" si="8"/>
        <v>-739485.06</v>
      </c>
      <c r="G206" s="4"/>
      <c r="H206" s="19"/>
    </row>
    <row r="207" spans="1:12" x14ac:dyDescent="0.25">
      <c r="A207" s="1"/>
      <c r="B207" s="2"/>
      <c r="C207" s="19"/>
      <c r="D207" s="4"/>
      <c r="E207" s="4"/>
      <c r="F207" s="4"/>
      <c r="G207" s="4"/>
      <c r="H207" s="19"/>
    </row>
    <row r="208" spans="1:12" x14ac:dyDescent="0.25">
      <c r="A208" s="1"/>
      <c r="B208" s="2"/>
      <c r="C208" s="19"/>
      <c r="D208" s="4"/>
      <c r="E208" s="4"/>
      <c r="F208" s="4"/>
      <c r="G208" s="4"/>
      <c r="H208" s="19"/>
    </row>
    <row r="209" spans="1:8" x14ac:dyDescent="0.25">
      <c r="A209" s="1"/>
      <c r="B209" s="3"/>
      <c r="C209" s="66" t="s">
        <v>122</v>
      </c>
      <c r="D209" s="16">
        <f>SUM(D198:D208)</f>
        <v>739485.06</v>
      </c>
      <c r="E209" s="4"/>
      <c r="F209" s="4"/>
      <c r="G209" s="4"/>
      <c r="H209" s="3"/>
    </row>
    <row r="210" spans="1:8" x14ac:dyDescent="0.25">
      <c r="A210" s="12"/>
      <c r="B210" s="13"/>
      <c r="C210" s="63"/>
      <c r="D210" s="15"/>
      <c r="E210" s="14"/>
      <c r="F210" s="14"/>
      <c r="G210" s="14"/>
      <c r="H210" s="13"/>
    </row>
    <row r="211" spans="1:8" x14ac:dyDescent="0.25">
      <c r="A211" s="12"/>
      <c r="B211" s="13"/>
      <c r="C211" s="63"/>
      <c r="D211" s="15"/>
      <c r="E211" s="14"/>
      <c r="F211" s="14"/>
      <c r="G211" s="14"/>
      <c r="H211" s="13"/>
    </row>
    <row r="212" spans="1:8" x14ac:dyDescent="0.25">
      <c r="A212" s="12"/>
      <c r="B212" s="13"/>
      <c r="C212" s="63"/>
      <c r="D212" s="15"/>
      <c r="E212" s="14"/>
      <c r="F212" s="14"/>
      <c r="G212" s="14"/>
      <c r="H212" s="13"/>
    </row>
    <row r="213" spans="1:8" x14ac:dyDescent="0.25">
      <c r="A213" s="12"/>
      <c r="B213" s="13"/>
      <c r="C213" s="63"/>
      <c r="D213" s="15"/>
      <c r="E213" s="14"/>
      <c r="F213" s="14"/>
      <c r="G213" s="14"/>
      <c r="H213" s="13"/>
    </row>
    <row r="214" spans="1:8" x14ac:dyDescent="0.25">
      <c r="A214" s="12"/>
      <c r="B214" s="13"/>
      <c r="C214" s="63"/>
      <c r="D214" s="15"/>
      <c r="E214" s="14"/>
      <c r="F214" s="14"/>
      <c r="G214" s="14"/>
      <c r="H214" s="13"/>
    </row>
    <row r="215" spans="1:8" x14ac:dyDescent="0.25">
      <c r="A215" s="283" t="s">
        <v>349</v>
      </c>
      <c r="B215" s="283"/>
      <c r="C215" s="283"/>
      <c r="D215" s="283"/>
      <c r="E215" s="283"/>
      <c r="F215" s="283"/>
      <c r="G215" s="283"/>
      <c r="H215" s="283"/>
    </row>
    <row r="216" spans="1:8" x14ac:dyDescent="0.25">
      <c r="A216" s="12"/>
      <c r="B216" s="13"/>
      <c r="C216" s="13"/>
      <c r="D216" s="14"/>
      <c r="E216" s="14"/>
      <c r="F216" s="14"/>
      <c r="G216" s="14"/>
      <c r="H216" s="13"/>
    </row>
    <row r="217" spans="1:8" x14ac:dyDescent="0.25">
      <c r="A217" s="5" t="s">
        <v>1</v>
      </c>
      <c r="B217" s="42" t="s">
        <v>23</v>
      </c>
      <c r="C217" s="6" t="s">
        <v>3</v>
      </c>
      <c r="D217" s="7" t="s">
        <v>4</v>
      </c>
      <c r="E217" s="7" t="s">
        <v>5</v>
      </c>
      <c r="F217" s="7" t="s">
        <v>6</v>
      </c>
      <c r="G217" s="7" t="s">
        <v>329</v>
      </c>
      <c r="H217" s="6" t="s">
        <v>7</v>
      </c>
    </row>
    <row r="218" spans="1:8" x14ac:dyDescent="0.25">
      <c r="A218" s="12"/>
      <c r="B218" s="13"/>
      <c r="C218" s="13"/>
      <c r="D218" s="13"/>
      <c r="E218" s="14"/>
      <c r="F218" s="14"/>
      <c r="G218" s="14"/>
      <c r="H218" s="13"/>
    </row>
    <row r="219" spans="1:8" x14ac:dyDescent="0.25">
      <c r="A219" s="1">
        <v>42326</v>
      </c>
      <c r="B219" s="3"/>
      <c r="C219" s="3" t="s">
        <v>193</v>
      </c>
      <c r="D219" s="4"/>
      <c r="E219" s="4">
        <v>311260</v>
      </c>
      <c r="F219" s="4"/>
      <c r="G219" s="4" t="s">
        <v>296</v>
      </c>
      <c r="H219" s="3" t="s">
        <v>340</v>
      </c>
    </row>
    <row r="220" spans="1:8" x14ac:dyDescent="0.25">
      <c r="A220" s="1"/>
      <c r="B220" s="3"/>
      <c r="C220" s="3"/>
      <c r="D220" s="3"/>
      <c r="E220" s="4"/>
      <c r="F220" s="4"/>
      <c r="G220" s="4"/>
      <c r="H220" s="3"/>
    </row>
    <row r="221" spans="1:8" x14ac:dyDescent="0.25">
      <c r="A221" s="1"/>
      <c r="B221" s="3"/>
      <c r="C221" s="66"/>
      <c r="D221" s="16"/>
      <c r="E221" s="4"/>
      <c r="F221" s="4"/>
      <c r="G221" s="4"/>
      <c r="H221" s="3"/>
    </row>
    <row r="222" spans="1:8" x14ac:dyDescent="0.25">
      <c r="A222" s="12"/>
      <c r="B222" s="13"/>
      <c r="C222" s="74" t="s">
        <v>164</v>
      </c>
      <c r="D222" s="16"/>
      <c r="E222" s="15">
        <f>SUM(E219:E221)</f>
        <v>311260</v>
      </c>
      <c r="F222" s="14"/>
      <c r="G222" s="14"/>
      <c r="H222" s="13"/>
    </row>
    <row r="223" spans="1:8" x14ac:dyDescent="0.25">
      <c r="A223" s="12"/>
      <c r="B223" s="13"/>
      <c r="C223" s="63"/>
      <c r="D223" s="15"/>
      <c r="E223" s="14"/>
      <c r="F223" s="14"/>
      <c r="G223" s="14"/>
      <c r="H223" s="13"/>
    </row>
    <row r="224" spans="1:8" x14ac:dyDescent="0.25">
      <c r="A224" s="12"/>
      <c r="B224" s="13"/>
      <c r="C224" s="63"/>
      <c r="D224" s="15"/>
      <c r="E224" s="14"/>
      <c r="F224" s="14"/>
      <c r="G224" s="14"/>
      <c r="H224" s="13"/>
    </row>
    <row r="225" spans="1:8" ht="15.75" x14ac:dyDescent="0.25">
      <c r="A225" s="284"/>
      <c r="B225" s="284"/>
      <c r="C225" s="284"/>
      <c r="D225" s="284"/>
      <c r="E225" s="284"/>
      <c r="F225" s="284"/>
      <c r="G225" s="284"/>
      <c r="H225" s="284"/>
    </row>
    <row r="226" spans="1:8" x14ac:dyDescent="0.25">
      <c r="A226" s="12"/>
      <c r="B226" s="13"/>
      <c r="C226" s="13"/>
      <c r="D226" s="13"/>
      <c r="E226" s="14"/>
      <c r="F226" s="14"/>
      <c r="G226" s="14"/>
      <c r="H226" s="13"/>
    </row>
    <row r="227" spans="1:8" x14ac:dyDescent="0.25">
      <c r="A227" s="283" t="s">
        <v>162</v>
      </c>
      <c r="B227" s="283"/>
      <c r="C227" s="283"/>
      <c r="D227" s="283"/>
      <c r="E227" s="283"/>
      <c r="F227" s="283"/>
      <c r="G227" s="283"/>
      <c r="H227" s="283"/>
    </row>
    <row r="228" spans="1:8" x14ac:dyDescent="0.25">
      <c r="A228" s="12"/>
      <c r="B228" s="64"/>
      <c r="C228" s="64"/>
      <c r="D228" s="36"/>
      <c r="E228" s="36"/>
      <c r="F228" s="36"/>
      <c r="G228" s="36"/>
      <c r="H228" s="37"/>
    </row>
    <row r="229" spans="1:8" x14ac:dyDescent="0.25">
      <c r="A229" s="5" t="s">
        <v>1</v>
      </c>
      <c r="B229" s="42" t="s">
        <v>23</v>
      </c>
      <c r="C229" s="6" t="s">
        <v>3</v>
      </c>
      <c r="D229" s="7" t="s">
        <v>4</v>
      </c>
      <c r="E229" s="7" t="s">
        <v>5</v>
      </c>
      <c r="F229" s="7" t="s">
        <v>6</v>
      </c>
      <c r="G229" s="7" t="s">
        <v>329</v>
      </c>
      <c r="H229" s="6" t="s">
        <v>7</v>
      </c>
    </row>
    <row r="230" spans="1:8" x14ac:dyDescent="0.25">
      <c r="A230" s="12"/>
      <c r="B230" s="64"/>
      <c r="C230" s="64"/>
      <c r="D230" s="14"/>
      <c r="E230" s="14"/>
      <c r="F230" s="14"/>
      <c r="G230" s="14"/>
      <c r="H230" s="13"/>
    </row>
    <row r="231" spans="1:8" x14ac:dyDescent="0.25">
      <c r="A231" s="1">
        <v>42326</v>
      </c>
      <c r="B231" s="3"/>
      <c r="C231" s="3" t="s">
        <v>163</v>
      </c>
      <c r="D231" s="4"/>
      <c r="E231" s="4">
        <v>311260</v>
      </c>
      <c r="F231" s="4">
        <f>+F230-D231+E231</f>
        <v>311260</v>
      </c>
      <c r="G231" s="4" t="s">
        <v>296</v>
      </c>
      <c r="H231" s="3" t="s">
        <v>341</v>
      </c>
    </row>
    <row r="232" spans="1:8" x14ac:dyDescent="0.25">
      <c r="A232" s="1">
        <v>42338</v>
      </c>
      <c r="B232" s="3"/>
      <c r="C232" s="19" t="s">
        <v>229</v>
      </c>
      <c r="D232" s="4"/>
      <c r="E232" s="62">
        <v>764527.61</v>
      </c>
      <c r="F232" s="4">
        <f>+F231-D232+E232</f>
        <v>1075787.6099999999</v>
      </c>
      <c r="G232" s="4" t="s">
        <v>297</v>
      </c>
      <c r="H232" s="3" t="s">
        <v>298</v>
      </c>
    </row>
    <row r="233" spans="1:8" x14ac:dyDescent="0.25">
      <c r="A233" s="18"/>
      <c r="B233" s="2"/>
      <c r="C233" s="19"/>
      <c r="D233" s="4"/>
      <c r="E233" s="16"/>
      <c r="F233" s="4">
        <f>+F232-D233+E233</f>
        <v>1075787.6099999999</v>
      </c>
      <c r="G233" s="4"/>
      <c r="H233" s="3"/>
    </row>
    <row r="234" spans="1:8" x14ac:dyDescent="0.25">
      <c r="A234" s="38"/>
      <c r="B234" s="73"/>
      <c r="C234" s="39"/>
      <c r="D234" s="14"/>
      <c r="E234" s="15"/>
      <c r="F234" s="4"/>
      <c r="G234" s="14"/>
      <c r="H234" s="13"/>
    </row>
    <row r="235" spans="1:8" x14ac:dyDescent="0.25">
      <c r="A235" s="38"/>
      <c r="B235" s="13"/>
      <c r="C235" s="87" t="s">
        <v>230</v>
      </c>
      <c r="D235" s="4"/>
      <c r="E235" s="16">
        <v>1075787.6100000001</v>
      </c>
      <c r="F235" s="14"/>
      <c r="G235" s="14"/>
      <c r="H235" s="13"/>
    </row>
    <row r="236" spans="1:8" x14ac:dyDescent="0.25">
      <c r="A236" s="38"/>
      <c r="B236" s="13"/>
      <c r="C236" s="39"/>
      <c r="D236" s="13"/>
      <c r="E236" s="14"/>
      <c r="F236" s="14"/>
      <c r="G236" s="14"/>
      <c r="H236" s="13"/>
    </row>
    <row r="237" spans="1:8" x14ac:dyDescent="0.25">
      <c r="A237" s="1"/>
      <c r="B237" s="3"/>
      <c r="C237" s="53"/>
      <c r="D237" s="3"/>
      <c r="E237" s="60"/>
      <c r="F237" s="4"/>
      <c r="G237" s="4"/>
      <c r="H237" s="3"/>
    </row>
    <row r="241" spans="1:8" x14ac:dyDescent="0.25">
      <c r="A241" s="283" t="s">
        <v>354</v>
      </c>
      <c r="B241" s="283"/>
      <c r="C241" s="283"/>
      <c r="D241" s="283"/>
      <c r="E241" s="283"/>
      <c r="F241" s="283"/>
      <c r="G241" s="283"/>
      <c r="H241" s="283"/>
    </row>
    <row r="242" spans="1:8" x14ac:dyDescent="0.25">
      <c r="A242" s="12"/>
      <c r="B242" s="13"/>
      <c r="C242" s="13"/>
      <c r="D242" s="13"/>
      <c r="E242" s="14"/>
      <c r="F242" s="14"/>
      <c r="G242" s="14"/>
      <c r="H242" s="13"/>
    </row>
    <row r="243" spans="1:8" x14ac:dyDescent="0.25">
      <c r="A243" s="5" t="s">
        <v>1</v>
      </c>
      <c r="B243" s="42" t="s">
        <v>23</v>
      </c>
      <c r="C243" s="6" t="s">
        <v>3</v>
      </c>
      <c r="D243" s="7" t="s">
        <v>4</v>
      </c>
      <c r="E243" s="7" t="s">
        <v>5</v>
      </c>
      <c r="F243" s="7" t="s">
        <v>6</v>
      </c>
      <c r="G243" s="7" t="s">
        <v>329</v>
      </c>
      <c r="H243" s="6" t="s">
        <v>7</v>
      </c>
    </row>
    <row r="244" spans="1:8" x14ac:dyDescent="0.25">
      <c r="A244" s="12"/>
      <c r="B244" s="69"/>
      <c r="C244" s="73"/>
      <c r="D244" s="36"/>
      <c r="E244" s="36"/>
      <c r="F244" s="36"/>
      <c r="G244" s="36"/>
      <c r="H244" s="73"/>
    </row>
    <row r="245" spans="1:8" x14ac:dyDescent="0.25">
      <c r="A245" s="18">
        <v>42322</v>
      </c>
      <c r="C245" s="90" t="s">
        <v>231</v>
      </c>
      <c r="D245" s="10">
        <v>45146.2</v>
      </c>
      <c r="E245" s="4"/>
      <c r="F245" s="4"/>
      <c r="G245" s="4" t="s">
        <v>299</v>
      </c>
      <c r="H245" s="3" t="s">
        <v>300</v>
      </c>
    </row>
    <row r="246" spans="1:8" x14ac:dyDescent="0.25">
      <c r="A246" s="18">
        <v>42322</v>
      </c>
      <c r="C246" s="90" t="s">
        <v>232</v>
      </c>
      <c r="D246" s="10">
        <v>35179.800000000003</v>
      </c>
      <c r="E246" s="4"/>
      <c r="F246" s="4"/>
      <c r="G246" s="4" t="s">
        <v>299</v>
      </c>
      <c r="H246" s="3" t="s">
        <v>300</v>
      </c>
    </row>
    <row r="247" spans="1:8" x14ac:dyDescent="0.25">
      <c r="A247" s="18">
        <v>42322</v>
      </c>
      <c r="C247" s="90" t="s">
        <v>233</v>
      </c>
      <c r="D247" s="10">
        <v>38653</v>
      </c>
      <c r="E247" s="4"/>
      <c r="F247" s="4"/>
      <c r="G247" s="4" t="s">
        <v>299</v>
      </c>
      <c r="H247" s="3" t="s">
        <v>300</v>
      </c>
    </row>
    <row r="248" spans="1:8" x14ac:dyDescent="0.25">
      <c r="A248" s="18">
        <v>42322</v>
      </c>
      <c r="C248" s="90" t="s">
        <v>234</v>
      </c>
      <c r="D248" s="10">
        <v>39797.800000000003</v>
      </c>
      <c r="E248" s="4"/>
      <c r="F248" s="4"/>
      <c r="G248" s="4" t="s">
        <v>299</v>
      </c>
      <c r="H248" s="3" t="s">
        <v>300</v>
      </c>
    </row>
    <row r="249" spans="1:8" x14ac:dyDescent="0.25">
      <c r="A249" s="18">
        <v>42322</v>
      </c>
      <c r="C249" s="90" t="s">
        <v>235</v>
      </c>
      <c r="D249" s="10">
        <v>56343.8</v>
      </c>
      <c r="E249" s="4"/>
      <c r="F249" s="4"/>
      <c r="G249" s="4" t="s">
        <v>299</v>
      </c>
      <c r="H249" s="3" t="s">
        <v>300</v>
      </c>
    </row>
    <row r="250" spans="1:8" x14ac:dyDescent="0.25">
      <c r="A250" s="89">
        <v>42338</v>
      </c>
      <c r="C250" s="90" t="s">
        <v>237</v>
      </c>
      <c r="D250" s="10">
        <v>45127</v>
      </c>
      <c r="E250" s="4"/>
      <c r="F250" s="4"/>
      <c r="G250" s="4" t="s">
        <v>299</v>
      </c>
      <c r="H250" s="3" t="s">
        <v>300</v>
      </c>
    </row>
    <row r="251" spans="1:8" x14ac:dyDescent="0.25">
      <c r="A251" s="89">
        <v>42338</v>
      </c>
      <c r="C251" s="90" t="s">
        <v>238</v>
      </c>
      <c r="D251" s="10">
        <v>35393.800000000003</v>
      </c>
      <c r="E251" s="4"/>
      <c r="F251" s="4"/>
      <c r="G251" s="4" t="s">
        <v>299</v>
      </c>
      <c r="H251" s="3" t="s">
        <v>300</v>
      </c>
    </row>
    <row r="252" spans="1:8" x14ac:dyDescent="0.25">
      <c r="A252" s="89">
        <v>42338</v>
      </c>
      <c r="C252" s="90" t="s">
        <v>239</v>
      </c>
      <c r="D252" s="10">
        <v>40040.800000000003</v>
      </c>
      <c r="E252" s="4"/>
      <c r="F252" s="4"/>
      <c r="G252" s="4" t="s">
        <v>299</v>
      </c>
      <c r="H252" s="3" t="s">
        <v>300</v>
      </c>
    </row>
    <row r="253" spans="1:8" x14ac:dyDescent="0.25">
      <c r="A253" s="89">
        <v>42338</v>
      </c>
      <c r="C253" s="90" t="s">
        <v>240</v>
      </c>
      <c r="D253" s="10">
        <v>41914</v>
      </c>
      <c r="E253" s="4"/>
      <c r="F253" s="4"/>
      <c r="G253" s="4" t="s">
        <v>299</v>
      </c>
      <c r="H253" s="3" t="s">
        <v>300</v>
      </c>
    </row>
    <row r="254" spans="1:8" x14ac:dyDescent="0.25">
      <c r="A254" s="89">
        <v>42338</v>
      </c>
      <c r="C254" s="90" t="s">
        <v>241</v>
      </c>
      <c r="D254" s="10">
        <v>57045.4</v>
      </c>
      <c r="E254" s="4"/>
      <c r="F254" s="4"/>
      <c r="G254" s="4" t="s">
        <v>299</v>
      </c>
      <c r="H254" s="3" t="s">
        <v>300</v>
      </c>
    </row>
    <row r="255" spans="1:8" x14ac:dyDescent="0.25">
      <c r="A255" s="89"/>
      <c r="C255" s="90"/>
      <c r="D255" s="10"/>
      <c r="E255" s="4"/>
      <c r="F255" s="4"/>
      <c r="G255" s="4"/>
      <c r="H255" s="3"/>
    </row>
    <row r="256" spans="1:8" x14ac:dyDescent="0.25">
      <c r="A256" s="89"/>
      <c r="C256" s="90"/>
      <c r="D256" s="10"/>
      <c r="E256" s="4"/>
      <c r="F256" s="4"/>
      <c r="G256" s="4"/>
      <c r="H256" s="3"/>
    </row>
    <row r="257" spans="1:8" x14ac:dyDescent="0.25">
      <c r="A257" s="1"/>
      <c r="B257" s="3"/>
      <c r="C257" s="56" t="s">
        <v>164</v>
      </c>
      <c r="D257" s="16">
        <f>SUM(D245:D254)</f>
        <v>434641.6</v>
      </c>
      <c r="E257" s="4"/>
      <c r="F257" s="4"/>
      <c r="G257" s="4"/>
      <c r="H257" s="3"/>
    </row>
    <row r="258" spans="1:8" x14ac:dyDescent="0.25">
      <c r="A258" s="1"/>
      <c r="B258" s="3"/>
      <c r="C258" s="3"/>
      <c r="D258" s="3"/>
      <c r="E258" s="4"/>
      <c r="F258" s="4"/>
      <c r="G258" s="4"/>
      <c r="H258" s="3"/>
    </row>
    <row r="259" spans="1:8" x14ac:dyDescent="0.25">
      <c r="A259" s="12"/>
      <c r="B259" s="13"/>
      <c r="C259" s="13"/>
      <c r="D259" s="13"/>
      <c r="E259" s="14"/>
      <c r="F259" s="14"/>
      <c r="G259" s="14"/>
      <c r="H259" s="13"/>
    </row>
    <row r="260" spans="1:8" x14ac:dyDescent="0.25">
      <c r="A260" s="12"/>
      <c r="B260" s="13"/>
      <c r="C260" s="13"/>
      <c r="D260" s="13"/>
      <c r="E260" s="14"/>
      <c r="F260" s="14"/>
      <c r="G260" s="14"/>
      <c r="H260" s="13"/>
    </row>
    <row r="261" spans="1:8" x14ac:dyDescent="0.25">
      <c r="A261" s="283" t="s">
        <v>242</v>
      </c>
      <c r="B261" s="283"/>
      <c r="C261" s="283"/>
      <c r="D261" s="283"/>
      <c r="E261" s="283"/>
      <c r="F261" s="283"/>
      <c r="G261" s="283"/>
      <c r="H261" s="283"/>
    </row>
    <row r="262" spans="1:8" x14ac:dyDescent="0.25">
      <c r="A262" s="12"/>
      <c r="B262" s="13"/>
      <c r="C262" s="13"/>
      <c r="D262" s="13"/>
      <c r="E262" s="14"/>
      <c r="F262" s="14"/>
      <c r="G262" s="14"/>
      <c r="H262" s="13"/>
    </row>
    <row r="263" spans="1:8" x14ac:dyDescent="0.25">
      <c r="A263" s="5" t="s">
        <v>1</v>
      </c>
      <c r="B263" s="42" t="s">
        <v>23</v>
      </c>
      <c r="C263" s="6" t="s">
        <v>3</v>
      </c>
      <c r="D263" s="7" t="s">
        <v>4</v>
      </c>
      <c r="E263" s="7" t="s">
        <v>5</v>
      </c>
      <c r="F263" s="7" t="s">
        <v>6</v>
      </c>
      <c r="G263" s="7" t="s">
        <v>329</v>
      </c>
      <c r="H263" s="6" t="s">
        <v>7</v>
      </c>
    </row>
    <row r="264" spans="1:8" x14ac:dyDescent="0.25">
      <c r="A264" s="38"/>
      <c r="B264" s="13"/>
      <c r="C264" s="39"/>
      <c r="D264" s="13"/>
      <c r="E264" s="14"/>
      <c r="F264" s="14"/>
      <c r="G264" s="14"/>
      <c r="H264" s="13"/>
    </row>
    <row r="265" spans="1:8" x14ac:dyDescent="0.25">
      <c r="A265" s="18">
        <v>42321</v>
      </c>
      <c r="B265" s="92"/>
      <c r="C265" s="91" t="s">
        <v>236</v>
      </c>
      <c r="D265" s="14"/>
      <c r="E265" s="14">
        <v>215120.6</v>
      </c>
      <c r="F265" s="4"/>
      <c r="G265" s="4" t="s">
        <v>296</v>
      </c>
      <c r="H265" s="3" t="s">
        <v>301</v>
      </c>
    </row>
    <row r="266" spans="1:8" x14ac:dyDescent="0.25">
      <c r="A266" s="70">
        <v>42335</v>
      </c>
      <c r="C266" s="91" t="s">
        <v>236</v>
      </c>
      <c r="D266" s="10"/>
      <c r="E266" s="10">
        <v>219521</v>
      </c>
      <c r="F266" s="4"/>
      <c r="G266" s="4" t="s">
        <v>296</v>
      </c>
      <c r="H266" s="3" t="s">
        <v>301</v>
      </c>
    </row>
    <row r="267" spans="1:8" x14ac:dyDescent="0.25">
      <c r="A267" s="1"/>
      <c r="B267" s="3"/>
      <c r="C267" s="3"/>
      <c r="D267" s="3"/>
      <c r="E267" s="4"/>
      <c r="F267" s="4"/>
      <c r="G267" s="4"/>
      <c r="H267" s="3"/>
    </row>
    <row r="268" spans="1:8" x14ac:dyDescent="0.25">
      <c r="A268" s="1"/>
      <c r="B268" s="3"/>
      <c r="C268" s="65" t="s">
        <v>164</v>
      </c>
      <c r="D268" s="3"/>
      <c r="E268" s="16">
        <f>SUM(E265:E267)</f>
        <v>434641.6</v>
      </c>
      <c r="F268" s="4"/>
      <c r="G268" s="4"/>
      <c r="H268" s="3"/>
    </row>
    <row r="269" spans="1:8" x14ac:dyDescent="0.25">
      <c r="A269" s="12"/>
      <c r="B269" s="13"/>
      <c r="C269" s="13"/>
      <c r="D269" s="13"/>
      <c r="E269" s="14"/>
      <c r="F269" s="14"/>
      <c r="G269" s="14"/>
      <c r="H269" s="13"/>
    </row>
    <row r="270" spans="1:8" x14ac:dyDescent="0.25">
      <c r="A270" s="12"/>
      <c r="B270" s="13"/>
      <c r="C270" s="13"/>
      <c r="D270" s="13"/>
      <c r="E270" s="14"/>
      <c r="F270" s="14"/>
      <c r="G270" s="14"/>
      <c r="H270" s="13"/>
    </row>
    <row r="271" spans="1:8" x14ac:dyDescent="0.25">
      <c r="A271" s="12"/>
      <c r="B271" s="13"/>
      <c r="C271" s="63"/>
      <c r="D271" s="13"/>
      <c r="E271" s="14"/>
      <c r="F271" s="14"/>
      <c r="G271" s="14"/>
      <c r="H271" s="13"/>
    </row>
    <row r="272" spans="1:8" x14ac:dyDescent="0.25">
      <c r="A272" s="12"/>
      <c r="B272" s="13"/>
      <c r="C272" s="13"/>
      <c r="D272" s="13"/>
      <c r="E272" s="14"/>
      <c r="F272" s="14"/>
      <c r="G272" s="14"/>
      <c r="H272" s="13"/>
    </row>
    <row r="273" spans="1:8" ht="18" x14ac:dyDescent="0.25">
      <c r="A273" s="12"/>
      <c r="B273" s="13"/>
      <c r="C273" s="54" t="s">
        <v>38</v>
      </c>
      <c r="D273" s="13"/>
      <c r="E273" s="14"/>
      <c r="F273" s="14"/>
      <c r="G273" s="14"/>
      <c r="H273" s="13"/>
    </row>
    <row r="274" spans="1:8" ht="18" x14ac:dyDescent="0.25">
      <c r="A274" s="12"/>
      <c r="B274" s="13"/>
      <c r="C274" s="54"/>
      <c r="D274" s="13"/>
      <c r="E274" s="14"/>
      <c r="F274" s="14"/>
      <c r="G274" s="14"/>
      <c r="H274" s="13"/>
    </row>
    <row r="275" spans="1:8" x14ac:dyDescent="0.25">
      <c r="A275" s="1">
        <v>42309</v>
      </c>
      <c r="B275" s="3"/>
      <c r="C275" s="3" t="s">
        <v>22</v>
      </c>
      <c r="D275" s="3"/>
      <c r="E275" s="4">
        <v>744.95</v>
      </c>
      <c r="F275" s="4"/>
      <c r="G275" s="4"/>
      <c r="H275" s="3"/>
    </row>
    <row r="276" spans="1:8" x14ac:dyDescent="0.25">
      <c r="A276" s="1">
        <v>42335</v>
      </c>
      <c r="B276" s="3"/>
      <c r="C276" s="57" t="s">
        <v>243</v>
      </c>
      <c r="D276" s="3"/>
      <c r="E276" s="16">
        <v>434641.6</v>
      </c>
      <c r="F276" s="4"/>
      <c r="G276" s="4"/>
      <c r="H276" s="3"/>
    </row>
    <row r="277" spans="1:8" x14ac:dyDescent="0.25">
      <c r="A277" s="1">
        <v>42338</v>
      </c>
      <c r="B277" s="3"/>
      <c r="C277" s="3" t="s">
        <v>244</v>
      </c>
      <c r="D277" s="3"/>
      <c r="E277" s="4">
        <v>-434641.6</v>
      </c>
      <c r="F277" s="4"/>
      <c r="G277" s="4"/>
      <c r="H277" s="3"/>
    </row>
    <row r="278" spans="1:8" x14ac:dyDescent="0.25">
      <c r="A278" s="1"/>
      <c r="B278" s="3"/>
      <c r="C278" s="3"/>
      <c r="D278" s="3"/>
      <c r="E278" s="4"/>
      <c r="F278" s="4"/>
      <c r="G278" s="4"/>
      <c r="H278" s="3"/>
    </row>
    <row r="279" spans="1:8" x14ac:dyDescent="0.25">
      <c r="A279" s="1"/>
      <c r="B279" s="3"/>
      <c r="C279" s="66" t="s">
        <v>39</v>
      </c>
      <c r="D279" s="3"/>
      <c r="E279" s="16">
        <f>SUM(E275:E278)</f>
        <v>744.95000000001164</v>
      </c>
      <c r="F279" s="4"/>
      <c r="G279" s="4"/>
      <c r="H279" s="3"/>
    </row>
    <row r="280" spans="1:8" x14ac:dyDescent="0.25">
      <c r="A280" s="12"/>
      <c r="B280" s="13"/>
      <c r="C280" s="13"/>
      <c r="D280" s="13"/>
      <c r="E280" s="14"/>
      <c r="F280" s="14"/>
      <c r="G280" s="14"/>
      <c r="H280" s="13"/>
    </row>
    <row r="281" spans="1:8" x14ac:dyDescent="0.25">
      <c r="A281" s="12"/>
      <c r="B281" s="13"/>
      <c r="C281" s="39"/>
      <c r="D281" s="13"/>
      <c r="E281" s="14"/>
      <c r="F281" s="14"/>
      <c r="G281" s="14"/>
      <c r="H281" s="13"/>
    </row>
    <row r="282" spans="1:8" x14ac:dyDescent="0.25">
      <c r="A282" s="12"/>
      <c r="B282" s="13"/>
      <c r="C282" s="13"/>
      <c r="D282" s="13"/>
      <c r="E282" s="14"/>
      <c r="F282" s="14"/>
      <c r="G282" s="14"/>
      <c r="H282" s="13"/>
    </row>
    <row r="283" spans="1:8" x14ac:dyDescent="0.25">
      <c r="A283" s="283" t="s">
        <v>245</v>
      </c>
      <c r="B283" s="283"/>
      <c r="C283" s="283"/>
      <c r="D283" s="283"/>
      <c r="E283" s="283"/>
      <c r="F283" s="283"/>
      <c r="G283" s="283"/>
      <c r="H283" s="283"/>
    </row>
    <row r="284" spans="1:8" x14ac:dyDescent="0.25">
      <c r="A284" s="12"/>
      <c r="B284" s="64"/>
      <c r="C284" s="64"/>
      <c r="D284" s="36"/>
      <c r="E284" s="36"/>
      <c r="F284" s="36"/>
      <c r="G284" s="36"/>
      <c r="H284" s="37"/>
    </row>
    <row r="285" spans="1:8" x14ac:dyDescent="0.25">
      <c r="A285" s="5" t="s">
        <v>1</v>
      </c>
      <c r="B285" s="42" t="s">
        <v>23</v>
      </c>
      <c r="C285" s="6" t="s">
        <v>3</v>
      </c>
      <c r="D285" s="7" t="s">
        <v>4</v>
      </c>
      <c r="E285" s="7" t="s">
        <v>5</v>
      </c>
      <c r="F285" s="7" t="s">
        <v>6</v>
      </c>
      <c r="G285" s="7" t="s">
        <v>329</v>
      </c>
      <c r="H285" s="6" t="s">
        <v>7</v>
      </c>
    </row>
    <row r="286" spans="1:8" x14ac:dyDescent="0.25">
      <c r="A286" s="12"/>
      <c r="B286" s="13"/>
      <c r="C286" s="63"/>
      <c r="D286" s="13"/>
      <c r="E286" s="14"/>
      <c r="F286" s="14"/>
      <c r="G286" s="14"/>
      <c r="H286" s="13"/>
    </row>
    <row r="287" spans="1:8" x14ac:dyDescent="0.25">
      <c r="A287" s="12"/>
      <c r="B287" s="13"/>
      <c r="C287" s="93"/>
      <c r="D287" s="13"/>
      <c r="E287" s="14"/>
      <c r="F287" s="14"/>
      <c r="G287" s="14"/>
      <c r="H287" s="13"/>
    </row>
    <row r="288" spans="1:8" x14ac:dyDescent="0.25">
      <c r="A288" s="1">
        <v>42311</v>
      </c>
      <c r="B288" s="48"/>
      <c r="C288" s="3" t="s">
        <v>40</v>
      </c>
      <c r="D288" s="55"/>
      <c r="E288" s="4">
        <v>23200</v>
      </c>
      <c r="F288" s="97">
        <f t="shared" ref="F288:F292" si="9">+F287-D288+E288</f>
        <v>23200</v>
      </c>
      <c r="G288" s="3" t="s">
        <v>352</v>
      </c>
      <c r="H288" s="13" t="s">
        <v>353</v>
      </c>
    </row>
    <row r="289" spans="1:8" x14ac:dyDescent="0.25">
      <c r="A289" s="1">
        <v>42311</v>
      </c>
      <c r="B289" s="3"/>
      <c r="C289" s="3" t="s">
        <v>41</v>
      </c>
      <c r="D289" s="4"/>
      <c r="E289" s="4">
        <v>13920</v>
      </c>
      <c r="F289" s="97">
        <f t="shared" si="9"/>
        <v>37120</v>
      </c>
      <c r="G289" s="3" t="s">
        <v>352</v>
      </c>
      <c r="H289" s="13" t="s">
        <v>353</v>
      </c>
    </row>
    <row r="290" spans="1:8" x14ac:dyDescent="0.25">
      <c r="A290" s="1">
        <v>42335</v>
      </c>
      <c r="B290" s="48"/>
      <c r="C290" s="3" t="s">
        <v>350</v>
      </c>
      <c r="D290" s="55">
        <v>7395</v>
      </c>
      <c r="E290" s="4"/>
      <c r="F290" s="97">
        <f t="shared" si="9"/>
        <v>29725</v>
      </c>
      <c r="G290" s="4" t="s">
        <v>296</v>
      </c>
      <c r="H290" s="3" t="s">
        <v>351</v>
      </c>
    </row>
    <row r="291" spans="1:8" x14ac:dyDescent="0.25">
      <c r="A291" s="1"/>
      <c r="B291" s="3"/>
      <c r="C291" s="3"/>
      <c r="D291" s="3"/>
      <c r="E291" s="4"/>
      <c r="F291" s="97">
        <f t="shared" si="9"/>
        <v>29725</v>
      </c>
      <c r="G291" s="4"/>
      <c r="H291" s="3"/>
    </row>
    <row r="292" spans="1:8" x14ac:dyDescent="0.25">
      <c r="A292" s="1"/>
      <c r="B292" s="3"/>
      <c r="C292" s="3"/>
      <c r="D292" s="3"/>
      <c r="E292" s="4"/>
      <c r="F292" s="97">
        <f t="shared" si="9"/>
        <v>29725</v>
      </c>
      <c r="G292" s="4"/>
      <c r="H292" s="3"/>
    </row>
    <row r="293" spans="1:8" x14ac:dyDescent="0.25">
      <c r="A293" s="1"/>
      <c r="B293" s="3"/>
      <c r="C293" s="24" t="s">
        <v>302</v>
      </c>
      <c r="D293" s="16">
        <v>29725</v>
      </c>
      <c r="E293" s="16"/>
      <c r="F293" s="4"/>
      <c r="G293" s="4"/>
      <c r="H293" s="3"/>
    </row>
    <row r="294" spans="1:8" x14ac:dyDescent="0.25">
      <c r="A294" s="1"/>
      <c r="B294" s="3"/>
      <c r="C294" s="3"/>
      <c r="D294" s="3"/>
      <c r="E294" s="4"/>
      <c r="F294" s="4"/>
      <c r="G294" s="4"/>
      <c r="H294" s="3"/>
    </row>
    <row r="296" spans="1:8" ht="15.75" x14ac:dyDescent="0.25">
      <c r="C296" s="96"/>
    </row>
    <row r="301" spans="1:8" ht="18.75" x14ac:dyDescent="0.3">
      <c r="A301" s="282" t="s">
        <v>303</v>
      </c>
      <c r="B301" s="282"/>
      <c r="C301" s="282"/>
      <c r="D301" s="282"/>
      <c r="E301" s="282"/>
      <c r="F301" s="282"/>
      <c r="G301" s="282"/>
      <c r="H301" s="282"/>
    </row>
    <row r="302" spans="1:8" x14ac:dyDescent="0.25">
      <c r="A302" s="12"/>
      <c r="B302" s="85"/>
      <c r="C302" s="85"/>
      <c r="D302" s="36"/>
      <c r="E302" s="36"/>
      <c r="F302" s="36"/>
      <c r="G302" s="36"/>
      <c r="H302" s="37"/>
    </row>
    <row r="303" spans="1:8" x14ac:dyDescent="0.25">
      <c r="A303" s="5" t="s">
        <v>1</v>
      </c>
      <c r="B303" s="42" t="s">
        <v>43</v>
      </c>
      <c r="C303" s="6" t="s">
        <v>44</v>
      </c>
      <c r="D303" s="7" t="s">
        <v>4</v>
      </c>
      <c r="E303" s="7" t="s">
        <v>5</v>
      </c>
      <c r="F303" s="7"/>
      <c r="G303" s="7" t="s">
        <v>6</v>
      </c>
      <c r="H303" s="6" t="s">
        <v>7</v>
      </c>
    </row>
    <row r="304" spans="1:8" x14ac:dyDescent="0.25">
      <c r="A304" s="12"/>
      <c r="B304" s="13"/>
      <c r="C304" s="13"/>
      <c r="D304" s="14"/>
      <c r="E304" s="14"/>
      <c r="F304" s="14"/>
      <c r="G304" s="4">
        <f t="shared" ref="G304" si="10">+G302-D304+E304</f>
        <v>0</v>
      </c>
      <c r="H304" s="13"/>
    </row>
    <row r="305" spans="1:10" x14ac:dyDescent="0.25">
      <c r="A305" s="12"/>
      <c r="B305" s="13"/>
      <c r="C305" s="85" t="s">
        <v>22</v>
      </c>
      <c r="D305" s="14"/>
      <c r="E305" s="14"/>
      <c r="F305" s="14"/>
      <c r="G305" s="4">
        <v>426095.05</v>
      </c>
      <c r="H305" s="13"/>
    </row>
    <row r="306" spans="1:10" x14ac:dyDescent="0.25">
      <c r="A306" s="1">
        <v>42338</v>
      </c>
      <c r="B306" s="3">
        <v>102108097</v>
      </c>
      <c r="C306" s="19" t="s">
        <v>45</v>
      </c>
      <c r="D306" s="4">
        <v>603190.93000000005</v>
      </c>
      <c r="E306" s="4"/>
      <c r="F306" s="4"/>
      <c r="G306" s="4">
        <f>+G305-D306+E306</f>
        <v>-177095.88000000006</v>
      </c>
      <c r="H306" s="3" t="s">
        <v>46</v>
      </c>
      <c r="J306">
        <v>387175.24</v>
      </c>
    </row>
    <row r="307" spans="1:10" x14ac:dyDescent="0.25">
      <c r="A307" s="1">
        <v>42338</v>
      </c>
      <c r="B307" s="3">
        <v>102108097</v>
      </c>
      <c r="C307" s="19" t="s">
        <v>45</v>
      </c>
      <c r="D307" s="4">
        <v>268304.49</v>
      </c>
      <c r="E307" s="4"/>
      <c r="F307" s="4"/>
      <c r="G307" s="4">
        <f t="shared" ref="G307:G309" si="11">+G306-D307+E307</f>
        <v>-445400.37000000005</v>
      </c>
      <c r="H307" s="3" t="s">
        <v>47</v>
      </c>
      <c r="J307">
        <v>-390175.24</v>
      </c>
    </row>
    <row r="308" spans="1:10" x14ac:dyDescent="0.25">
      <c r="A308" s="1">
        <v>42338</v>
      </c>
      <c r="B308" s="3">
        <v>102108097</v>
      </c>
      <c r="C308" s="19" t="s">
        <v>45</v>
      </c>
      <c r="D308" s="4"/>
      <c r="E308" s="4">
        <v>835575.61</v>
      </c>
      <c r="F308" s="4"/>
      <c r="G308" s="4">
        <f t="shared" si="11"/>
        <v>390175.23999999993</v>
      </c>
      <c r="H308" s="9" t="s">
        <v>48</v>
      </c>
      <c r="J308">
        <f>SUM(J306:J307)</f>
        <v>-3000</v>
      </c>
    </row>
    <row r="309" spans="1:10" x14ac:dyDescent="0.25">
      <c r="A309" s="1"/>
      <c r="B309" s="3"/>
      <c r="C309" s="19"/>
      <c r="D309" s="3"/>
      <c r="E309" s="3"/>
      <c r="F309" s="3"/>
      <c r="G309" s="16">
        <f t="shared" si="11"/>
        <v>390175.23999999993</v>
      </c>
      <c r="H309" s="3"/>
    </row>
    <row r="310" spans="1:10" x14ac:dyDescent="0.25">
      <c r="A310" s="1"/>
      <c r="B310" s="3"/>
      <c r="C310" s="19"/>
      <c r="D310" s="3"/>
      <c r="E310" s="3"/>
      <c r="F310" s="3"/>
      <c r="G310" s="4"/>
      <c r="H310" s="3"/>
    </row>
    <row r="311" spans="1:10" x14ac:dyDescent="0.25">
      <c r="A311" s="1"/>
      <c r="B311" s="3"/>
      <c r="C311" s="95"/>
      <c r="D311" s="3"/>
      <c r="E311" s="3"/>
      <c r="F311" s="3"/>
      <c r="G311" s="4"/>
      <c r="H311" s="3"/>
    </row>
    <row r="312" spans="1:10" x14ac:dyDescent="0.25">
      <c r="A312" s="1"/>
      <c r="B312" s="3"/>
      <c r="C312" s="95" t="s">
        <v>22</v>
      </c>
      <c r="D312" s="9"/>
      <c r="E312" s="3"/>
      <c r="F312" s="3"/>
      <c r="G312" s="4">
        <v>93401.66</v>
      </c>
      <c r="H312" s="3"/>
    </row>
    <row r="313" spans="1:10" x14ac:dyDescent="0.25">
      <c r="A313" s="1">
        <v>42338</v>
      </c>
      <c r="B313" s="3">
        <v>154169336</v>
      </c>
      <c r="C313" s="19" t="s">
        <v>49</v>
      </c>
      <c r="D313" s="4">
        <v>556937</v>
      </c>
      <c r="E313" s="3"/>
      <c r="F313" s="3"/>
      <c r="G313" s="4">
        <f t="shared" ref="G313:G319" si="12">+G312-D313+E313</f>
        <v>-463535.33999999997</v>
      </c>
      <c r="H313" s="3" t="s">
        <v>309</v>
      </c>
    </row>
    <row r="314" spans="1:10" x14ac:dyDescent="0.25">
      <c r="A314" s="1">
        <v>42338</v>
      </c>
      <c r="B314" s="3">
        <v>154169336</v>
      </c>
      <c r="C314" s="19" t="s">
        <v>49</v>
      </c>
      <c r="D314" s="4">
        <v>747213.56</v>
      </c>
      <c r="E314" s="3"/>
      <c r="F314" s="3"/>
      <c r="G314" s="4">
        <f t="shared" si="12"/>
        <v>-1210748.8999999999</v>
      </c>
      <c r="H314" s="3" t="s">
        <v>308</v>
      </c>
    </row>
    <row r="315" spans="1:10" x14ac:dyDescent="0.25">
      <c r="A315" s="1">
        <v>42338</v>
      </c>
      <c r="B315" s="3">
        <v>154169336</v>
      </c>
      <c r="C315" s="19" t="s">
        <v>49</v>
      </c>
      <c r="D315" s="3"/>
      <c r="E315" s="3">
        <v>1283508.26</v>
      </c>
      <c r="F315" s="3"/>
      <c r="G315" s="4">
        <f t="shared" si="12"/>
        <v>72759.360000000102</v>
      </c>
      <c r="H315" s="9" t="s">
        <v>304</v>
      </c>
    </row>
    <row r="316" spans="1:10" x14ac:dyDescent="0.25">
      <c r="A316" s="1">
        <v>42338</v>
      </c>
      <c r="B316" s="9">
        <v>154169336</v>
      </c>
      <c r="C316" s="19" t="s">
        <v>49</v>
      </c>
      <c r="D316" s="3"/>
      <c r="E316" s="4">
        <v>80642.87</v>
      </c>
      <c r="F316" s="4"/>
      <c r="G316" s="16">
        <f t="shared" si="12"/>
        <v>153402.2300000001</v>
      </c>
      <c r="H316" s="9" t="s">
        <v>305</v>
      </c>
    </row>
    <row r="317" spans="1:10" x14ac:dyDescent="0.25">
      <c r="A317" s="1">
        <v>42338</v>
      </c>
      <c r="B317" s="9">
        <v>154169336</v>
      </c>
      <c r="C317" s="19" t="s">
        <v>49</v>
      </c>
      <c r="D317" s="3"/>
      <c r="E317" s="24">
        <v>830.56</v>
      </c>
      <c r="F317" s="24"/>
      <c r="G317" s="16">
        <f t="shared" si="12"/>
        <v>154232.7900000001</v>
      </c>
      <c r="H317" s="9" t="s">
        <v>306</v>
      </c>
    </row>
    <row r="318" spans="1:10" x14ac:dyDescent="0.25">
      <c r="A318" s="1">
        <v>42338</v>
      </c>
      <c r="B318" s="9">
        <v>154169336</v>
      </c>
      <c r="C318" s="19" t="s">
        <v>49</v>
      </c>
      <c r="D318" s="3"/>
      <c r="E318" s="3">
        <v>7228.68</v>
      </c>
      <c r="F318" s="3"/>
      <c r="G318" s="16">
        <f t="shared" si="12"/>
        <v>161461.47000000009</v>
      </c>
      <c r="H318" s="3" t="s">
        <v>307</v>
      </c>
    </row>
    <row r="319" spans="1:10" x14ac:dyDescent="0.25">
      <c r="A319" s="1"/>
      <c r="B319" s="3"/>
      <c r="C319" s="3"/>
      <c r="D319" s="3"/>
      <c r="E319" s="3"/>
      <c r="F319" s="3"/>
      <c r="G319" s="16">
        <f t="shared" si="12"/>
        <v>161461.47000000009</v>
      </c>
      <c r="H319" s="3"/>
    </row>
    <row r="320" spans="1:10" x14ac:dyDescent="0.25">
      <c r="A320" s="1"/>
      <c r="B320" s="3"/>
      <c r="C320" s="3"/>
      <c r="D320" s="3"/>
      <c r="E320" s="3"/>
      <c r="F320" s="3"/>
      <c r="G320" s="16"/>
      <c r="H320" s="3"/>
    </row>
    <row r="321" spans="1:8" x14ac:dyDescent="0.25">
      <c r="A321" s="1"/>
      <c r="B321" s="3"/>
      <c r="C321" s="2" t="s">
        <v>22</v>
      </c>
      <c r="D321" s="3"/>
      <c r="E321" s="3"/>
      <c r="F321" s="3"/>
      <c r="G321" s="16">
        <v>8063.48</v>
      </c>
      <c r="H321" s="3"/>
    </row>
    <row r="322" spans="1:8" x14ac:dyDescent="0.25">
      <c r="A322" s="1">
        <v>42338</v>
      </c>
      <c r="B322" s="3">
        <v>170513539</v>
      </c>
      <c r="C322" s="3" t="s">
        <v>53</v>
      </c>
      <c r="D322" s="3"/>
      <c r="E322" s="4">
        <v>4729.42</v>
      </c>
      <c r="F322" s="4"/>
      <c r="G322" s="16">
        <f>+G321-D322+E322</f>
        <v>12792.9</v>
      </c>
      <c r="H322" s="3" t="s">
        <v>310</v>
      </c>
    </row>
    <row r="323" spans="1:8" x14ac:dyDescent="0.25">
      <c r="A323" s="1"/>
      <c r="B323" s="3"/>
      <c r="C323" s="3"/>
      <c r="D323" s="3"/>
      <c r="E323" s="4"/>
      <c r="F323" s="4"/>
      <c r="G323" s="16">
        <f t="shared" ref="G323" si="13">+G322-D323+E323</f>
        <v>12792.9</v>
      </c>
      <c r="H323" s="3"/>
    </row>
    <row r="324" spans="1:8" x14ac:dyDescent="0.25">
      <c r="A324" s="1"/>
      <c r="B324" s="3"/>
      <c r="C324" s="3"/>
      <c r="D324" s="3"/>
      <c r="E324" s="4"/>
      <c r="F324" s="4"/>
      <c r="G324" s="16"/>
      <c r="H324" s="3"/>
    </row>
    <row r="325" spans="1:8" x14ac:dyDescent="0.25">
      <c r="A325" s="1"/>
      <c r="B325" s="3"/>
      <c r="C325" s="3"/>
      <c r="D325" s="3"/>
      <c r="E325" s="4"/>
      <c r="F325" s="4"/>
      <c r="G325" s="16"/>
      <c r="H325" s="3"/>
    </row>
    <row r="326" spans="1:8" x14ac:dyDescent="0.25">
      <c r="A326" s="1"/>
      <c r="B326" s="3"/>
      <c r="C326" s="2" t="s">
        <v>22</v>
      </c>
      <c r="D326" s="3"/>
      <c r="E326" s="4"/>
      <c r="F326" s="4"/>
      <c r="G326" s="16">
        <v>895.5</v>
      </c>
      <c r="H326" s="3"/>
    </row>
    <row r="327" spans="1:8" x14ac:dyDescent="0.25">
      <c r="A327" s="1">
        <v>42338</v>
      </c>
      <c r="B327" s="3">
        <v>17053660</v>
      </c>
      <c r="C327" s="3" t="s">
        <v>54</v>
      </c>
      <c r="D327" s="3"/>
      <c r="E327" s="4">
        <v>701.21</v>
      </c>
      <c r="F327" s="4"/>
      <c r="G327" s="16">
        <f>+G326-D327+E327</f>
        <v>1596.71</v>
      </c>
      <c r="H327" s="3" t="s">
        <v>310</v>
      </c>
    </row>
    <row r="328" spans="1:8" x14ac:dyDescent="0.25">
      <c r="A328" s="1"/>
      <c r="B328" s="3"/>
      <c r="C328" s="3"/>
      <c r="D328" s="3"/>
      <c r="E328" s="4"/>
      <c r="F328" s="4"/>
      <c r="G328" s="16">
        <f t="shared" ref="G328" si="14">+G327-D328+E328</f>
        <v>1596.71</v>
      </c>
      <c r="H328" s="3"/>
    </row>
    <row r="329" spans="1:8" x14ac:dyDescent="0.25">
      <c r="A329" s="1"/>
      <c r="B329" s="3"/>
      <c r="C329" s="3"/>
      <c r="D329" s="3"/>
      <c r="E329" s="4"/>
      <c r="F329" s="4"/>
      <c r="G329" s="16"/>
      <c r="H329" s="3"/>
    </row>
    <row r="330" spans="1:8" x14ac:dyDescent="0.25">
      <c r="A330" s="1"/>
      <c r="B330" s="3"/>
      <c r="C330" s="3"/>
      <c r="D330" s="3"/>
      <c r="E330" s="4"/>
      <c r="F330" s="4"/>
      <c r="G330" s="16"/>
      <c r="H330" s="3"/>
    </row>
    <row r="331" spans="1:8" x14ac:dyDescent="0.25">
      <c r="A331" s="1"/>
      <c r="B331" s="3"/>
      <c r="C331" s="3"/>
      <c r="D331" s="3"/>
      <c r="E331" s="4"/>
      <c r="F331" s="4"/>
      <c r="G331" s="16"/>
      <c r="H331" s="3"/>
    </row>
    <row r="332" spans="1:8" x14ac:dyDescent="0.25">
      <c r="A332" s="1"/>
      <c r="B332" s="3"/>
      <c r="C332" s="3" t="s">
        <v>22</v>
      </c>
      <c r="D332" s="3"/>
      <c r="E332" s="4"/>
      <c r="F332" s="4"/>
      <c r="G332" s="16">
        <v>0</v>
      </c>
      <c r="H332" s="3"/>
    </row>
    <row r="333" spans="1:8" x14ac:dyDescent="0.25">
      <c r="A333" s="1">
        <v>42338</v>
      </c>
      <c r="B333" s="3">
        <v>170514365</v>
      </c>
      <c r="C333" s="3" t="s">
        <v>386</v>
      </c>
      <c r="D333" s="3"/>
      <c r="E333" s="4">
        <v>190347.5</v>
      </c>
      <c r="F333" s="4"/>
      <c r="G333" s="16">
        <v>190347.5</v>
      </c>
      <c r="H333" s="3"/>
    </row>
    <row r="334" spans="1:8" x14ac:dyDescent="0.25">
      <c r="A334" s="1"/>
      <c r="B334" s="3"/>
      <c r="C334" s="3"/>
      <c r="D334" s="3"/>
      <c r="E334" s="4"/>
      <c r="F334" s="4"/>
      <c r="G334" s="16"/>
      <c r="H334" s="3"/>
    </row>
    <row r="335" spans="1:8" x14ac:dyDescent="0.25">
      <c r="A335" s="1"/>
      <c r="B335" s="3"/>
      <c r="C335" s="3"/>
      <c r="D335" s="3"/>
      <c r="E335" s="4"/>
      <c r="F335" s="4"/>
      <c r="G335" s="16"/>
      <c r="H335" s="3"/>
    </row>
    <row r="336" spans="1:8" x14ac:dyDescent="0.25">
      <c r="A336" s="1"/>
      <c r="B336" s="3"/>
      <c r="C336" s="3"/>
      <c r="D336" s="3"/>
      <c r="E336" s="4"/>
      <c r="F336" s="4"/>
      <c r="G336" s="16"/>
      <c r="H336" s="3"/>
    </row>
    <row r="337" spans="1:11" x14ac:dyDescent="0.25">
      <c r="A337" s="1"/>
      <c r="B337" s="3"/>
      <c r="C337" s="2" t="s">
        <v>22</v>
      </c>
      <c r="D337" s="3"/>
      <c r="E337" s="3"/>
      <c r="F337" s="3"/>
      <c r="G337" s="4">
        <v>549527.61</v>
      </c>
      <c r="H337" s="3"/>
    </row>
    <row r="338" spans="1:11" x14ac:dyDescent="0.25">
      <c r="A338" s="1">
        <v>42338</v>
      </c>
      <c r="B338" s="3">
        <v>170514373</v>
      </c>
      <c r="C338" s="19" t="s">
        <v>50</v>
      </c>
      <c r="D338" s="4">
        <v>739485.06</v>
      </c>
      <c r="E338" s="4"/>
      <c r="F338" s="4"/>
      <c r="G338" s="4">
        <f t="shared" ref="G338:G348" si="15">+G337-D338+E338</f>
        <v>-189957.45000000007</v>
      </c>
      <c r="H338" s="3" t="s">
        <v>311</v>
      </c>
    </row>
    <row r="339" spans="1:11" x14ac:dyDescent="0.25">
      <c r="A339" s="1">
        <v>42338</v>
      </c>
      <c r="B339" s="3">
        <v>170514373</v>
      </c>
      <c r="C339" s="19" t="s">
        <v>50</v>
      </c>
      <c r="D339" s="4"/>
      <c r="E339" s="4">
        <v>311260</v>
      </c>
      <c r="F339" s="4"/>
      <c r="G339" s="4">
        <f t="shared" si="15"/>
        <v>121302.54999999993</v>
      </c>
      <c r="H339" s="3" t="s">
        <v>312</v>
      </c>
    </row>
    <row r="340" spans="1:11" x14ac:dyDescent="0.25">
      <c r="A340" s="1">
        <v>42338</v>
      </c>
      <c r="B340" s="3">
        <v>170514373</v>
      </c>
      <c r="C340" s="19" t="s">
        <v>50</v>
      </c>
      <c r="D340" s="3"/>
      <c r="E340" s="3">
        <v>764527.61</v>
      </c>
      <c r="F340" s="3"/>
      <c r="G340" s="4">
        <f t="shared" si="15"/>
        <v>885830.15999999992</v>
      </c>
      <c r="H340" s="3" t="s">
        <v>313</v>
      </c>
    </row>
    <row r="341" spans="1:11" x14ac:dyDescent="0.25">
      <c r="A341" s="1"/>
      <c r="B341" s="3"/>
      <c r="C341" s="19"/>
      <c r="D341" s="3"/>
      <c r="E341" s="3"/>
      <c r="F341" s="3"/>
      <c r="G341" s="16">
        <f t="shared" si="15"/>
        <v>885830.15999999992</v>
      </c>
      <c r="H341" s="3"/>
    </row>
    <row r="342" spans="1:11" x14ac:dyDescent="0.25">
      <c r="A342" s="1"/>
      <c r="B342" s="3"/>
      <c r="C342" s="3"/>
      <c r="D342" s="3"/>
      <c r="E342" s="3"/>
      <c r="F342" s="3"/>
      <c r="G342" s="16"/>
      <c r="H342" s="3"/>
    </row>
    <row r="343" spans="1:11" x14ac:dyDescent="0.25">
      <c r="A343" s="1"/>
      <c r="B343" s="3"/>
      <c r="C343" s="2" t="s">
        <v>22</v>
      </c>
      <c r="D343" s="3"/>
      <c r="E343" s="3"/>
      <c r="F343" s="3"/>
      <c r="G343" s="4">
        <v>744.95</v>
      </c>
      <c r="H343" s="3"/>
    </row>
    <row r="344" spans="1:11" x14ac:dyDescent="0.25">
      <c r="A344" s="1">
        <v>42338</v>
      </c>
      <c r="B344" s="3">
        <v>163939685</v>
      </c>
      <c r="C344" s="3" t="s">
        <v>51</v>
      </c>
      <c r="D344" s="4">
        <v>434641.6</v>
      </c>
      <c r="E344" s="16"/>
      <c r="F344" s="24"/>
      <c r="G344" s="4">
        <f t="shared" si="15"/>
        <v>-433896.64999999997</v>
      </c>
      <c r="H344" s="3" t="s">
        <v>314</v>
      </c>
    </row>
    <row r="345" spans="1:11" x14ac:dyDescent="0.25">
      <c r="A345" s="1">
        <v>42338</v>
      </c>
      <c r="B345" s="3">
        <v>163939685</v>
      </c>
      <c r="C345" s="3" t="s">
        <v>51</v>
      </c>
      <c r="D345" s="4"/>
      <c r="E345" s="4">
        <v>215120.6</v>
      </c>
      <c r="F345" s="3"/>
      <c r="G345" s="4">
        <f t="shared" si="15"/>
        <v>-218776.04999999996</v>
      </c>
      <c r="H345" s="3" t="s">
        <v>315</v>
      </c>
      <c r="J345">
        <v>4346410.5999999996</v>
      </c>
      <c r="K345">
        <v>215120.6</v>
      </c>
    </row>
    <row r="346" spans="1:11" x14ac:dyDescent="0.25">
      <c r="A346" s="1">
        <v>42338</v>
      </c>
      <c r="B346" s="3">
        <v>163939685</v>
      </c>
      <c r="C346" s="3" t="s">
        <v>51</v>
      </c>
      <c r="D346" s="4"/>
      <c r="E346" s="4">
        <v>219521</v>
      </c>
      <c r="F346" s="4"/>
      <c r="G346" s="4">
        <f t="shared" si="15"/>
        <v>744.95000000004075</v>
      </c>
      <c r="H346" s="3" t="s">
        <v>315</v>
      </c>
      <c r="K346">
        <v>219521</v>
      </c>
    </row>
    <row r="347" spans="1:11" x14ac:dyDescent="0.25">
      <c r="A347" s="1"/>
      <c r="B347" s="3"/>
      <c r="C347" s="86"/>
      <c r="D347" s="3"/>
      <c r="E347" s="3"/>
      <c r="F347" s="3"/>
      <c r="G347" s="4">
        <f t="shared" si="15"/>
        <v>744.95000000004075</v>
      </c>
      <c r="H347" s="3"/>
      <c r="K347">
        <v>744.95</v>
      </c>
    </row>
    <row r="348" spans="1:11" x14ac:dyDescent="0.25">
      <c r="A348" s="1"/>
      <c r="B348" s="3"/>
      <c r="C348" s="3"/>
      <c r="D348" s="3"/>
      <c r="E348" s="3"/>
      <c r="F348" s="3"/>
      <c r="G348" s="4">
        <f t="shared" si="15"/>
        <v>744.95000000004075</v>
      </c>
      <c r="H348" s="3"/>
      <c r="K348">
        <f>SUM(K345:K347)</f>
        <v>435386.55</v>
      </c>
    </row>
    <row r="349" spans="1:11" x14ac:dyDescent="0.25">
      <c r="A349" s="1"/>
      <c r="B349" s="3"/>
      <c r="C349" s="3"/>
      <c r="D349" s="3"/>
      <c r="E349" s="3"/>
      <c r="F349" s="3"/>
      <c r="G349" s="4"/>
      <c r="H349" s="3"/>
      <c r="K349">
        <v>-434641.6</v>
      </c>
    </row>
    <row r="350" spans="1:11" x14ac:dyDescent="0.25">
      <c r="A350" s="1"/>
      <c r="B350" s="3"/>
      <c r="C350" s="19"/>
      <c r="D350" s="3"/>
      <c r="E350" s="3"/>
      <c r="F350" s="3"/>
      <c r="G350" s="4"/>
      <c r="H350" s="3"/>
      <c r="K350">
        <f>SUM(K348:K349)</f>
        <v>744.95000000001164</v>
      </c>
    </row>
    <row r="351" spans="1:11" x14ac:dyDescent="0.25">
      <c r="A351" s="1">
        <v>42311</v>
      </c>
      <c r="B351" s="3">
        <v>195620732</v>
      </c>
      <c r="C351" s="59" t="s">
        <v>52</v>
      </c>
      <c r="D351" s="3"/>
      <c r="E351" s="3">
        <v>37120</v>
      </c>
      <c r="F351" s="3"/>
      <c r="G351" s="4">
        <f t="shared" ref="G351:G354" si="16">+G350-D351+E351</f>
        <v>37120</v>
      </c>
      <c r="H351" s="3"/>
    </row>
    <row r="352" spans="1:11" x14ac:dyDescent="0.25">
      <c r="A352" s="1">
        <v>42338</v>
      </c>
      <c r="B352" s="3">
        <v>195620732</v>
      </c>
      <c r="C352" s="59" t="s">
        <v>52</v>
      </c>
      <c r="D352" s="3">
        <v>7395</v>
      </c>
      <c r="E352" s="16"/>
      <c r="F352" s="16"/>
      <c r="G352" s="4">
        <f t="shared" si="16"/>
        <v>29725</v>
      </c>
      <c r="H352" s="3" t="s">
        <v>42</v>
      </c>
    </row>
    <row r="353" spans="1:8" x14ac:dyDescent="0.25">
      <c r="A353" s="1"/>
      <c r="B353" s="3"/>
      <c r="C353" s="3"/>
      <c r="D353" s="3"/>
      <c r="E353" s="3"/>
      <c r="F353" s="3"/>
      <c r="G353" s="4">
        <f t="shared" si="16"/>
        <v>29725</v>
      </c>
      <c r="H353" s="3"/>
    </row>
    <row r="354" spans="1:8" x14ac:dyDescent="0.25">
      <c r="A354" s="1"/>
      <c r="B354" s="3"/>
      <c r="C354" s="3"/>
      <c r="D354" s="3"/>
      <c r="E354" s="3"/>
      <c r="F354" s="3"/>
      <c r="G354" s="16">
        <f t="shared" si="16"/>
        <v>29725</v>
      </c>
      <c r="H354" s="3"/>
    </row>
    <row r="355" spans="1:8" x14ac:dyDescent="0.25">
      <c r="A355" s="1"/>
      <c r="B355" s="3"/>
      <c r="C355" s="86"/>
      <c r="D355" s="3"/>
      <c r="E355" s="3"/>
      <c r="F355" s="3"/>
      <c r="G355" s="4"/>
      <c r="H355" s="3"/>
    </row>
    <row r="356" spans="1:8" x14ac:dyDescent="0.25">
      <c r="A356" s="12"/>
      <c r="B356" s="13"/>
      <c r="C356" s="13"/>
      <c r="D356" s="13"/>
      <c r="E356" s="13"/>
      <c r="F356" s="13"/>
      <c r="G356" s="58"/>
      <c r="H356" s="13"/>
    </row>
  </sheetData>
  <mergeCells count="14">
    <mergeCell ref="A182:H182"/>
    <mergeCell ref="A2:H2"/>
    <mergeCell ref="A90:C90"/>
    <mergeCell ref="A127:H127"/>
    <mergeCell ref="A147:H147"/>
    <mergeCell ref="A164:H164"/>
    <mergeCell ref="A301:H301"/>
    <mergeCell ref="A241:H241"/>
    <mergeCell ref="A261:H261"/>
    <mergeCell ref="A283:H283"/>
    <mergeCell ref="A194:H194"/>
    <mergeCell ref="A215:H215"/>
    <mergeCell ref="A225:H225"/>
    <mergeCell ref="A227:H227"/>
  </mergeCells>
  <printOptions horizontalCentered="1"/>
  <pageMargins left="0.11811023622047245" right="0.11811023622047245" top="0.35433070866141736" bottom="0.35433070866141736" header="0.31496062992125984" footer="0.31496062992125984"/>
  <pageSetup scale="88" orientation="landscape" r:id="rId1"/>
  <headerFooter>
    <oddHeader>&amp;RPágina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9"/>
  <sheetViews>
    <sheetView tabSelected="1" topLeftCell="A403" workbookViewId="0">
      <selection activeCell="A428" sqref="A428"/>
    </sheetView>
  </sheetViews>
  <sheetFormatPr baseColWidth="10" defaultRowHeight="15" x14ac:dyDescent="0.25"/>
  <cols>
    <col min="3" max="3" width="39" customWidth="1"/>
    <col min="6" max="6" width="13" customWidth="1"/>
    <col min="7" max="7" width="14" customWidth="1"/>
    <col min="8" max="8" width="31.140625" customWidth="1"/>
  </cols>
  <sheetData>
    <row r="2" spans="1:8" x14ac:dyDescent="0.25">
      <c r="A2" s="286" t="s">
        <v>1605</v>
      </c>
      <c r="B2" s="286"/>
      <c r="C2" s="286"/>
      <c r="D2" s="286"/>
      <c r="E2" s="286"/>
      <c r="F2" s="286"/>
      <c r="G2" s="286"/>
      <c r="H2" s="286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18">
        <v>42583</v>
      </c>
      <c r="B6" s="2"/>
      <c r="C6" s="274" t="s">
        <v>1606</v>
      </c>
      <c r="D6" s="61">
        <v>1584</v>
      </c>
      <c r="E6" s="55"/>
      <c r="F6" s="4">
        <f>+F5-D6+E6</f>
        <v>-1584</v>
      </c>
      <c r="G6" s="3" t="s">
        <v>247</v>
      </c>
      <c r="H6" s="149" t="s">
        <v>1471</v>
      </c>
    </row>
    <row r="7" spans="1:8" x14ac:dyDescent="0.25">
      <c r="A7" s="18">
        <v>42583</v>
      </c>
      <c r="B7" s="2"/>
      <c r="C7" s="274" t="s">
        <v>1607</v>
      </c>
      <c r="D7" s="61">
        <v>253.44</v>
      </c>
      <c r="E7" s="55"/>
      <c r="F7" s="4">
        <f>+F6-D7+E7</f>
        <v>-1837.44</v>
      </c>
      <c r="G7" s="3" t="s">
        <v>247</v>
      </c>
      <c r="H7" s="149" t="s">
        <v>1608</v>
      </c>
    </row>
    <row r="8" spans="1:8" x14ac:dyDescent="0.25">
      <c r="A8" s="18">
        <v>42583</v>
      </c>
      <c r="B8" s="67">
        <v>1104</v>
      </c>
      <c r="C8" s="275" t="s">
        <v>1305</v>
      </c>
      <c r="D8" s="10">
        <v>400</v>
      </c>
      <c r="E8" s="10"/>
      <c r="F8" s="4">
        <f t="shared" ref="F8:F71" si="0">+F7-D8+E8</f>
        <v>-2237.44</v>
      </c>
      <c r="G8" t="s">
        <v>370</v>
      </c>
      <c r="H8" t="s">
        <v>1609</v>
      </c>
    </row>
    <row r="9" spans="1:8" x14ac:dyDescent="0.25">
      <c r="A9" s="18">
        <v>42583</v>
      </c>
      <c r="B9" s="67">
        <v>1105</v>
      </c>
      <c r="C9" s="275" t="s">
        <v>202</v>
      </c>
      <c r="D9" s="10">
        <v>5000</v>
      </c>
      <c r="E9" s="10"/>
      <c r="F9" s="4">
        <f t="shared" si="0"/>
        <v>-7237.4400000000005</v>
      </c>
      <c r="G9" t="s">
        <v>633</v>
      </c>
      <c r="H9" t="s">
        <v>412</v>
      </c>
    </row>
    <row r="10" spans="1:8" x14ac:dyDescent="0.25">
      <c r="A10" s="18">
        <v>42583</v>
      </c>
      <c r="B10" s="67">
        <v>1106</v>
      </c>
      <c r="C10" s="275" t="s">
        <v>36</v>
      </c>
      <c r="D10" s="10">
        <v>0</v>
      </c>
      <c r="E10" s="10"/>
      <c r="F10" s="4">
        <f t="shared" si="0"/>
        <v>-7237.4400000000005</v>
      </c>
      <c r="G10" t="s">
        <v>36</v>
      </c>
      <c r="H10" t="s">
        <v>36</v>
      </c>
    </row>
    <row r="11" spans="1:8" x14ac:dyDescent="0.25">
      <c r="A11" s="18">
        <v>42583</v>
      </c>
      <c r="B11" s="67">
        <v>1107</v>
      </c>
      <c r="C11" s="275" t="s">
        <v>792</v>
      </c>
      <c r="D11" s="10">
        <v>34200</v>
      </c>
      <c r="E11" s="10"/>
      <c r="F11" s="4">
        <f t="shared" si="0"/>
        <v>-41437.440000000002</v>
      </c>
      <c r="G11" t="s">
        <v>263</v>
      </c>
      <c r="H11" t="s">
        <v>1610</v>
      </c>
    </row>
    <row r="12" spans="1:8" x14ac:dyDescent="0.25">
      <c r="A12" s="18">
        <v>42583</v>
      </c>
      <c r="B12" s="67">
        <v>1108</v>
      </c>
      <c r="C12" s="275" t="s">
        <v>1611</v>
      </c>
      <c r="D12" s="10">
        <v>1000</v>
      </c>
      <c r="E12" s="10"/>
      <c r="F12" s="4">
        <f t="shared" si="0"/>
        <v>-42437.440000000002</v>
      </c>
      <c r="G12" t="s">
        <v>370</v>
      </c>
      <c r="H12" t="s">
        <v>1609</v>
      </c>
    </row>
    <row r="13" spans="1:8" x14ac:dyDescent="0.25">
      <c r="A13" s="18">
        <v>42584</v>
      </c>
      <c r="B13" s="67">
        <v>1109</v>
      </c>
      <c r="C13" s="275" t="s">
        <v>1612</v>
      </c>
      <c r="D13" s="10">
        <v>3500</v>
      </c>
      <c r="E13" s="10"/>
      <c r="F13" s="4">
        <f t="shared" si="0"/>
        <v>-45937.440000000002</v>
      </c>
      <c r="G13" t="s">
        <v>263</v>
      </c>
      <c r="H13" t="s">
        <v>366</v>
      </c>
    </row>
    <row r="14" spans="1:8" x14ac:dyDescent="0.25">
      <c r="A14" s="18">
        <v>42585</v>
      </c>
      <c r="B14" s="67">
        <v>1110</v>
      </c>
      <c r="C14" s="275" t="s">
        <v>390</v>
      </c>
      <c r="D14" s="10">
        <v>9048</v>
      </c>
      <c r="E14" s="10"/>
      <c r="F14" s="4">
        <f t="shared" si="0"/>
        <v>-54985.440000000002</v>
      </c>
      <c r="H14" t="s">
        <v>1613</v>
      </c>
    </row>
    <row r="15" spans="1:8" x14ac:dyDescent="0.25">
      <c r="A15" s="18">
        <v>42585</v>
      </c>
      <c r="B15" s="67">
        <v>1111</v>
      </c>
      <c r="C15" s="275" t="s">
        <v>871</v>
      </c>
      <c r="D15" s="10">
        <v>71767</v>
      </c>
      <c r="E15" s="10"/>
      <c r="F15" s="4">
        <f t="shared" si="0"/>
        <v>-126752.44</v>
      </c>
      <c r="H15" t="s">
        <v>1614</v>
      </c>
    </row>
    <row r="16" spans="1:8" x14ac:dyDescent="0.25">
      <c r="A16" s="18">
        <v>42585</v>
      </c>
      <c r="B16" s="67">
        <v>1112</v>
      </c>
      <c r="C16" s="275" t="s">
        <v>506</v>
      </c>
      <c r="D16" s="10">
        <v>1392</v>
      </c>
      <c r="E16" s="10"/>
      <c r="F16" s="4">
        <f t="shared" si="0"/>
        <v>-128144.44</v>
      </c>
      <c r="H16" t="s">
        <v>1615</v>
      </c>
    </row>
    <row r="17" spans="1:8" x14ac:dyDescent="0.25">
      <c r="A17" s="18">
        <v>42585</v>
      </c>
      <c r="B17" s="67">
        <v>1113</v>
      </c>
      <c r="C17" s="275" t="s">
        <v>1616</v>
      </c>
      <c r="D17" s="10">
        <v>7500</v>
      </c>
      <c r="E17" s="10"/>
      <c r="F17" s="4">
        <f t="shared" si="0"/>
        <v>-135644.44</v>
      </c>
      <c r="G17" t="s">
        <v>263</v>
      </c>
      <c r="H17" t="s">
        <v>100</v>
      </c>
    </row>
    <row r="18" spans="1:8" x14ac:dyDescent="0.25">
      <c r="A18" s="18">
        <v>42585</v>
      </c>
      <c r="B18" s="67">
        <v>1114</v>
      </c>
      <c r="C18" s="275" t="s">
        <v>440</v>
      </c>
      <c r="D18" s="10">
        <v>2000</v>
      </c>
      <c r="E18" s="10"/>
      <c r="F18" s="4">
        <f t="shared" si="0"/>
        <v>-137644.44</v>
      </c>
      <c r="G18" t="s">
        <v>263</v>
      </c>
      <c r="H18" t="s">
        <v>366</v>
      </c>
    </row>
    <row r="19" spans="1:8" x14ac:dyDescent="0.25">
      <c r="A19" s="18">
        <v>42585</v>
      </c>
      <c r="B19" s="67">
        <v>1115</v>
      </c>
      <c r="C19" s="275" t="s">
        <v>1617</v>
      </c>
      <c r="D19" s="10">
        <v>4900</v>
      </c>
      <c r="E19" s="10"/>
      <c r="F19" s="4">
        <f t="shared" si="0"/>
        <v>-142544.44</v>
      </c>
      <c r="G19" t="s">
        <v>249</v>
      </c>
      <c r="H19" t="s">
        <v>1618</v>
      </c>
    </row>
    <row r="20" spans="1:8" x14ac:dyDescent="0.25">
      <c r="A20" s="18">
        <v>42585</v>
      </c>
      <c r="B20" s="67">
        <v>1116</v>
      </c>
      <c r="C20" s="275" t="s">
        <v>1619</v>
      </c>
      <c r="D20" s="10">
        <v>1445</v>
      </c>
      <c r="E20" s="10"/>
      <c r="F20" s="4">
        <f t="shared" si="0"/>
        <v>-143989.44</v>
      </c>
      <c r="G20" t="s">
        <v>249</v>
      </c>
      <c r="H20" t="s">
        <v>1618</v>
      </c>
    </row>
    <row r="21" spans="1:8" x14ac:dyDescent="0.25">
      <c r="A21" s="18">
        <v>42585</v>
      </c>
      <c r="B21" s="67">
        <v>1117</v>
      </c>
      <c r="C21" s="275" t="s">
        <v>1620</v>
      </c>
      <c r="D21" s="10">
        <v>1149</v>
      </c>
      <c r="E21" s="10"/>
      <c r="F21" s="4">
        <f t="shared" si="0"/>
        <v>-145138.44</v>
      </c>
      <c r="H21" t="s">
        <v>1621</v>
      </c>
    </row>
    <row r="22" spans="1:8" x14ac:dyDescent="0.25">
      <c r="A22" s="18">
        <v>42585</v>
      </c>
      <c r="B22" s="67">
        <v>1118</v>
      </c>
      <c r="C22" s="275" t="s">
        <v>1622</v>
      </c>
      <c r="D22" s="10">
        <v>783</v>
      </c>
      <c r="E22" s="10"/>
      <c r="F22" s="4">
        <f t="shared" si="0"/>
        <v>-145921.44</v>
      </c>
      <c r="H22" t="s">
        <v>1623</v>
      </c>
    </row>
    <row r="23" spans="1:8" x14ac:dyDescent="0.25">
      <c r="A23" s="18">
        <v>42585</v>
      </c>
      <c r="B23" s="67">
        <v>1119</v>
      </c>
      <c r="C23" s="275" t="s">
        <v>1624</v>
      </c>
      <c r="D23" s="10">
        <v>1638</v>
      </c>
      <c r="E23" s="10"/>
      <c r="F23" s="4">
        <f t="shared" si="0"/>
        <v>-147559.44</v>
      </c>
      <c r="H23" t="s">
        <v>1623</v>
      </c>
    </row>
    <row r="24" spans="1:8" x14ac:dyDescent="0.25">
      <c r="A24" s="18">
        <v>42585</v>
      </c>
      <c r="B24" s="67">
        <v>1120</v>
      </c>
      <c r="C24" s="275" t="s">
        <v>1308</v>
      </c>
      <c r="D24" s="10">
        <v>4800</v>
      </c>
      <c r="E24" s="10"/>
      <c r="F24" s="4">
        <f t="shared" si="0"/>
        <v>-152359.44</v>
      </c>
      <c r="G24" t="s">
        <v>253</v>
      </c>
      <c r="H24" t="s">
        <v>1625</v>
      </c>
    </row>
    <row r="25" spans="1:8" x14ac:dyDescent="0.25">
      <c r="A25" s="18">
        <v>42585</v>
      </c>
      <c r="B25" s="67">
        <v>1121</v>
      </c>
      <c r="C25" s="275" t="s">
        <v>1626</v>
      </c>
      <c r="D25" s="10">
        <v>25957.15</v>
      </c>
      <c r="E25" s="10"/>
      <c r="F25" s="4">
        <f t="shared" si="0"/>
        <v>-178316.59</v>
      </c>
      <c r="H25" t="s">
        <v>1627</v>
      </c>
    </row>
    <row r="26" spans="1:8" x14ac:dyDescent="0.25">
      <c r="A26" s="17">
        <v>42586</v>
      </c>
      <c r="B26" s="67">
        <v>1122</v>
      </c>
      <c r="C26" s="275" t="s">
        <v>1037</v>
      </c>
      <c r="D26" s="10">
        <v>9060</v>
      </c>
      <c r="E26" s="10"/>
      <c r="F26" s="4">
        <f t="shared" si="0"/>
        <v>-187376.59</v>
      </c>
      <c r="G26" t="s">
        <v>271</v>
      </c>
      <c r="H26" t="s">
        <v>127</v>
      </c>
    </row>
    <row r="27" spans="1:8" x14ac:dyDescent="0.25">
      <c r="A27" s="17">
        <v>42586</v>
      </c>
      <c r="B27" s="67">
        <v>1123</v>
      </c>
      <c r="C27" s="275" t="s">
        <v>130</v>
      </c>
      <c r="D27" s="10">
        <v>1000</v>
      </c>
      <c r="E27" s="10"/>
      <c r="F27" s="4">
        <f t="shared" si="0"/>
        <v>-188376.59</v>
      </c>
      <c r="G27" t="s">
        <v>253</v>
      </c>
      <c r="H27" t="s">
        <v>1625</v>
      </c>
    </row>
    <row r="28" spans="1:8" x14ac:dyDescent="0.25">
      <c r="A28" s="17">
        <v>42586</v>
      </c>
      <c r="B28" s="67">
        <v>1124</v>
      </c>
      <c r="C28" s="275" t="s">
        <v>645</v>
      </c>
      <c r="D28" s="10">
        <v>6166</v>
      </c>
      <c r="E28" s="10"/>
      <c r="F28" s="4">
        <f t="shared" si="0"/>
        <v>-194542.59</v>
      </c>
      <c r="G28" t="s">
        <v>271</v>
      </c>
      <c r="H28" t="s">
        <v>271</v>
      </c>
    </row>
    <row r="29" spans="1:8" x14ac:dyDescent="0.25">
      <c r="A29" s="17">
        <v>42586</v>
      </c>
      <c r="B29" s="67">
        <v>1125</v>
      </c>
      <c r="C29" s="275" t="s">
        <v>1628</v>
      </c>
      <c r="D29" s="10">
        <v>1500</v>
      </c>
      <c r="E29" s="10"/>
      <c r="F29" s="4">
        <f t="shared" si="0"/>
        <v>-196042.59</v>
      </c>
      <c r="H29" t="s">
        <v>412</v>
      </c>
    </row>
    <row r="30" spans="1:8" x14ac:dyDescent="0.25">
      <c r="A30" s="17">
        <v>42586</v>
      </c>
      <c r="B30" s="67">
        <v>1126</v>
      </c>
      <c r="C30" s="275" t="s">
        <v>1629</v>
      </c>
      <c r="D30" s="10">
        <v>2708.6</v>
      </c>
      <c r="E30" s="10"/>
      <c r="F30" s="4">
        <f t="shared" si="0"/>
        <v>-198751.19</v>
      </c>
      <c r="H30" t="s">
        <v>1630</v>
      </c>
    </row>
    <row r="31" spans="1:8" x14ac:dyDescent="0.25">
      <c r="A31" s="17">
        <v>42587</v>
      </c>
      <c r="B31" s="67">
        <v>1127</v>
      </c>
      <c r="C31" s="275" t="s">
        <v>457</v>
      </c>
      <c r="D31" s="10">
        <v>7003.59</v>
      </c>
      <c r="E31" s="10"/>
      <c r="F31" s="4">
        <f t="shared" si="0"/>
        <v>-205754.78</v>
      </c>
      <c r="H31" t="s">
        <v>1631</v>
      </c>
    </row>
    <row r="32" spans="1:8" x14ac:dyDescent="0.25">
      <c r="A32" s="17">
        <v>42587</v>
      </c>
      <c r="B32" s="67">
        <v>1128</v>
      </c>
      <c r="C32" s="275" t="s">
        <v>136</v>
      </c>
      <c r="D32" s="10">
        <v>1907.13</v>
      </c>
      <c r="E32" s="10"/>
      <c r="F32" s="4">
        <f t="shared" si="0"/>
        <v>-207661.91</v>
      </c>
      <c r="H32" t="s">
        <v>1632</v>
      </c>
    </row>
    <row r="33" spans="1:8" x14ac:dyDescent="0.25">
      <c r="A33" s="17">
        <v>42587</v>
      </c>
      <c r="B33" s="67">
        <v>1129</v>
      </c>
      <c r="C33" s="275" t="s">
        <v>367</v>
      </c>
      <c r="D33" s="10">
        <v>3562</v>
      </c>
      <c r="E33" s="10"/>
      <c r="F33" s="4">
        <f t="shared" si="0"/>
        <v>-211223.91</v>
      </c>
      <c r="H33" t="s">
        <v>1633</v>
      </c>
    </row>
    <row r="34" spans="1:8" x14ac:dyDescent="0.25">
      <c r="A34" s="17">
        <v>42587</v>
      </c>
      <c r="B34" s="67">
        <v>1130</v>
      </c>
      <c r="C34" s="275" t="s">
        <v>390</v>
      </c>
      <c r="D34" s="10">
        <v>2842</v>
      </c>
      <c r="E34" s="10"/>
      <c r="F34" s="4">
        <f t="shared" si="0"/>
        <v>-214065.91</v>
      </c>
      <c r="H34" t="s">
        <v>1634</v>
      </c>
    </row>
    <row r="35" spans="1:8" x14ac:dyDescent="0.25">
      <c r="A35" s="17">
        <v>42587</v>
      </c>
      <c r="B35" s="67">
        <v>1131</v>
      </c>
      <c r="C35" s="275" t="s">
        <v>14</v>
      </c>
      <c r="D35" s="10">
        <v>8378.01</v>
      </c>
      <c r="E35" s="10"/>
      <c r="F35" s="4">
        <f t="shared" si="0"/>
        <v>-222443.92</v>
      </c>
      <c r="H35" t="s">
        <v>1635</v>
      </c>
    </row>
    <row r="36" spans="1:8" x14ac:dyDescent="0.25">
      <c r="A36" s="17">
        <v>42587</v>
      </c>
      <c r="B36" s="67">
        <v>1132</v>
      </c>
      <c r="C36" s="275" t="s">
        <v>36</v>
      </c>
      <c r="D36" s="10">
        <v>0</v>
      </c>
      <c r="E36" s="10"/>
      <c r="F36" s="4">
        <f t="shared" si="0"/>
        <v>-222443.92</v>
      </c>
      <c r="G36" t="s">
        <v>36</v>
      </c>
      <c r="H36" t="s">
        <v>36</v>
      </c>
    </row>
    <row r="37" spans="1:8" x14ac:dyDescent="0.25">
      <c r="A37" s="17">
        <v>42587</v>
      </c>
      <c r="B37" s="67">
        <v>1133</v>
      </c>
      <c r="C37" s="275" t="s">
        <v>1636</v>
      </c>
      <c r="D37" s="10">
        <v>1000</v>
      </c>
      <c r="E37" s="10"/>
      <c r="F37" s="4">
        <f t="shared" si="0"/>
        <v>-223443.92</v>
      </c>
      <c r="G37" t="s">
        <v>263</v>
      </c>
      <c r="H37" t="s">
        <v>366</v>
      </c>
    </row>
    <row r="38" spans="1:8" x14ac:dyDescent="0.25">
      <c r="A38" s="17">
        <v>42587</v>
      </c>
      <c r="B38" s="67">
        <v>1134</v>
      </c>
      <c r="C38" s="275" t="s">
        <v>15</v>
      </c>
      <c r="D38" s="10">
        <v>12286.4</v>
      </c>
      <c r="E38" s="10"/>
      <c r="F38" s="4">
        <f t="shared" si="0"/>
        <v>-235730.32</v>
      </c>
      <c r="G38" t="s">
        <v>16</v>
      </c>
      <c r="H38" t="s">
        <v>1637</v>
      </c>
    </row>
    <row r="39" spans="1:8" x14ac:dyDescent="0.25">
      <c r="A39" s="17">
        <v>42587</v>
      </c>
      <c r="B39" s="67">
        <v>1135</v>
      </c>
      <c r="C39" s="275" t="s">
        <v>8</v>
      </c>
      <c r="D39" s="10">
        <v>13000</v>
      </c>
      <c r="E39" s="10"/>
      <c r="F39" s="4">
        <f t="shared" si="0"/>
        <v>-248730.32</v>
      </c>
      <c r="G39" t="s">
        <v>263</v>
      </c>
      <c r="H39" t="s">
        <v>366</v>
      </c>
    </row>
    <row r="40" spans="1:8" x14ac:dyDescent="0.25">
      <c r="A40" s="17">
        <v>42587</v>
      </c>
      <c r="B40" s="67">
        <v>1136</v>
      </c>
      <c r="C40" s="275" t="s">
        <v>1638</v>
      </c>
      <c r="D40" s="10">
        <v>2500</v>
      </c>
      <c r="E40" s="10"/>
      <c r="F40" s="4">
        <f t="shared" si="0"/>
        <v>-251230.32</v>
      </c>
      <c r="H40" t="s">
        <v>412</v>
      </c>
    </row>
    <row r="41" spans="1:8" x14ac:dyDescent="0.25">
      <c r="A41" s="17">
        <v>42587</v>
      </c>
      <c r="B41" s="67">
        <v>1137</v>
      </c>
      <c r="C41" s="275" t="s">
        <v>1639</v>
      </c>
      <c r="D41" s="10">
        <v>300</v>
      </c>
      <c r="E41" s="10"/>
      <c r="F41" s="4">
        <f t="shared" si="0"/>
        <v>-251530.32</v>
      </c>
      <c r="H41" t="s">
        <v>1856</v>
      </c>
    </row>
    <row r="42" spans="1:8" x14ac:dyDescent="0.25">
      <c r="A42" s="17">
        <v>42587</v>
      </c>
      <c r="B42" s="67">
        <v>1138</v>
      </c>
      <c r="C42" s="275" t="s">
        <v>413</v>
      </c>
      <c r="D42" s="10">
        <v>2000</v>
      </c>
      <c r="E42" s="10"/>
      <c r="F42" s="4">
        <f t="shared" si="0"/>
        <v>-253530.32</v>
      </c>
      <c r="G42" t="s">
        <v>263</v>
      </c>
      <c r="H42" t="s">
        <v>366</v>
      </c>
    </row>
    <row r="43" spans="1:8" x14ac:dyDescent="0.25">
      <c r="A43" s="17">
        <v>42587</v>
      </c>
      <c r="B43" s="67">
        <v>1139</v>
      </c>
      <c r="C43" s="275" t="s">
        <v>202</v>
      </c>
      <c r="D43" s="10">
        <v>1707</v>
      </c>
      <c r="E43" s="10"/>
      <c r="F43" s="4">
        <f t="shared" si="0"/>
        <v>-255237.32</v>
      </c>
      <c r="H43" t="s">
        <v>1640</v>
      </c>
    </row>
    <row r="44" spans="1:8" x14ac:dyDescent="0.25">
      <c r="A44" s="17">
        <v>42587</v>
      </c>
      <c r="B44" s="67">
        <v>1140</v>
      </c>
      <c r="C44" s="275" t="s">
        <v>390</v>
      </c>
      <c r="D44" s="10">
        <v>3016</v>
      </c>
      <c r="E44" s="10"/>
      <c r="F44" s="4">
        <f t="shared" si="0"/>
        <v>-258253.32</v>
      </c>
      <c r="H44" t="s">
        <v>1641</v>
      </c>
    </row>
    <row r="45" spans="1:8" x14ac:dyDescent="0.25">
      <c r="A45" s="17">
        <v>42587</v>
      </c>
      <c r="B45" s="67">
        <v>1141</v>
      </c>
      <c r="C45" s="275" t="s">
        <v>491</v>
      </c>
      <c r="D45" s="10">
        <v>3500</v>
      </c>
      <c r="E45" s="10"/>
      <c r="F45" s="4">
        <f t="shared" si="0"/>
        <v>-261753.32</v>
      </c>
      <c r="G45" t="s">
        <v>370</v>
      </c>
      <c r="H45" t="s">
        <v>1642</v>
      </c>
    </row>
    <row r="46" spans="1:8" x14ac:dyDescent="0.25">
      <c r="A46" s="17">
        <v>42590</v>
      </c>
      <c r="B46" s="67">
        <v>1142</v>
      </c>
      <c r="C46" s="275" t="s">
        <v>506</v>
      </c>
      <c r="D46" s="10">
        <v>17168</v>
      </c>
      <c r="E46" s="10"/>
      <c r="F46" s="4">
        <f t="shared" si="0"/>
        <v>-278921.32</v>
      </c>
      <c r="H46" t="s">
        <v>1643</v>
      </c>
    </row>
    <row r="47" spans="1:8" x14ac:dyDescent="0.25">
      <c r="A47" s="17">
        <v>42590</v>
      </c>
      <c r="B47" s="67">
        <v>1143</v>
      </c>
      <c r="C47" s="275" t="s">
        <v>749</v>
      </c>
      <c r="D47" s="10">
        <v>540</v>
      </c>
      <c r="E47" s="10"/>
      <c r="F47" s="4">
        <f t="shared" si="0"/>
        <v>-279461.32</v>
      </c>
      <c r="G47" t="s">
        <v>249</v>
      </c>
      <c r="H47" t="s">
        <v>1644</v>
      </c>
    </row>
    <row r="48" spans="1:8" x14ac:dyDescent="0.25">
      <c r="A48" s="17">
        <v>42591</v>
      </c>
      <c r="B48" s="67">
        <v>1144</v>
      </c>
      <c r="C48" s="276" t="s">
        <v>728</v>
      </c>
      <c r="D48" s="10">
        <v>2500</v>
      </c>
      <c r="E48" s="10"/>
      <c r="F48" s="4">
        <f t="shared" si="0"/>
        <v>-281961.32</v>
      </c>
      <c r="G48" t="s">
        <v>275</v>
      </c>
      <c r="H48" t="s">
        <v>1645</v>
      </c>
    </row>
    <row r="49" spans="1:8" x14ac:dyDescent="0.25">
      <c r="A49" s="17">
        <v>42592</v>
      </c>
      <c r="B49" s="67">
        <v>1145</v>
      </c>
      <c r="C49" s="275" t="s">
        <v>437</v>
      </c>
      <c r="D49" s="10">
        <v>1500</v>
      </c>
      <c r="E49" s="10"/>
      <c r="F49" s="4">
        <f t="shared" si="0"/>
        <v>-283461.32</v>
      </c>
      <c r="H49" t="s">
        <v>412</v>
      </c>
    </row>
    <row r="50" spans="1:8" x14ac:dyDescent="0.25">
      <c r="A50" s="17">
        <v>42592</v>
      </c>
      <c r="B50" s="67">
        <v>1146</v>
      </c>
      <c r="C50" s="275" t="s">
        <v>1646</v>
      </c>
      <c r="D50" s="10">
        <v>3864.7</v>
      </c>
      <c r="E50" s="10"/>
      <c r="F50" s="4">
        <f t="shared" si="0"/>
        <v>-287326.02</v>
      </c>
      <c r="H50" t="s">
        <v>1647</v>
      </c>
    </row>
    <row r="51" spans="1:8" x14ac:dyDescent="0.25">
      <c r="A51" s="17">
        <v>42592</v>
      </c>
      <c r="B51" s="67">
        <v>1147</v>
      </c>
      <c r="C51" s="275" t="s">
        <v>1648</v>
      </c>
      <c r="D51" s="10">
        <v>12528</v>
      </c>
      <c r="E51" s="10"/>
      <c r="F51" s="4">
        <f t="shared" si="0"/>
        <v>-299854.02</v>
      </c>
      <c r="H51" t="s">
        <v>1649</v>
      </c>
    </row>
    <row r="52" spans="1:8" x14ac:dyDescent="0.25">
      <c r="A52" s="17">
        <v>42592</v>
      </c>
      <c r="B52" s="67">
        <v>1148</v>
      </c>
      <c r="C52" s="275" t="s">
        <v>1648</v>
      </c>
      <c r="D52" s="10">
        <v>4640</v>
      </c>
      <c r="E52" s="10"/>
      <c r="F52" s="4">
        <f t="shared" si="0"/>
        <v>-304494.02</v>
      </c>
      <c r="H52" t="s">
        <v>1650</v>
      </c>
    </row>
    <row r="53" spans="1:8" x14ac:dyDescent="0.25">
      <c r="A53" s="17">
        <v>42592</v>
      </c>
      <c r="B53" s="67">
        <v>1149</v>
      </c>
      <c r="C53" s="275" t="s">
        <v>397</v>
      </c>
      <c r="D53" s="10">
        <v>1740</v>
      </c>
      <c r="E53" s="10"/>
      <c r="F53" s="4">
        <f t="shared" si="0"/>
        <v>-306234.02</v>
      </c>
      <c r="H53" t="s">
        <v>1651</v>
      </c>
    </row>
    <row r="54" spans="1:8" x14ac:dyDescent="0.25">
      <c r="A54" s="17">
        <v>42592</v>
      </c>
      <c r="B54" s="67">
        <v>1150</v>
      </c>
      <c r="C54" t="s">
        <v>1652</v>
      </c>
      <c r="D54" s="10">
        <v>5228.12</v>
      </c>
      <c r="E54" s="10"/>
      <c r="F54" s="4">
        <f t="shared" si="0"/>
        <v>-311462.14</v>
      </c>
      <c r="H54" t="s">
        <v>1653</v>
      </c>
    </row>
    <row r="55" spans="1:8" x14ac:dyDescent="0.25">
      <c r="A55" s="17">
        <v>42592</v>
      </c>
      <c r="B55" s="67">
        <v>1151</v>
      </c>
      <c r="C55" s="275" t="s">
        <v>36</v>
      </c>
      <c r="D55" s="10">
        <v>0</v>
      </c>
      <c r="E55" s="10"/>
      <c r="F55" s="4">
        <f t="shared" si="0"/>
        <v>-311462.14</v>
      </c>
      <c r="G55" t="s">
        <v>263</v>
      </c>
      <c r="H55" t="s">
        <v>366</v>
      </c>
    </row>
    <row r="56" spans="1:8" x14ac:dyDescent="0.25">
      <c r="A56" s="17">
        <v>42592</v>
      </c>
      <c r="B56" s="67">
        <v>1152</v>
      </c>
      <c r="C56" s="275" t="s">
        <v>1654</v>
      </c>
      <c r="D56" s="10">
        <v>2000</v>
      </c>
      <c r="E56" s="10"/>
      <c r="F56" s="4">
        <f t="shared" si="0"/>
        <v>-313462.14</v>
      </c>
      <c r="G56" t="s">
        <v>263</v>
      </c>
      <c r="H56" t="s">
        <v>366</v>
      </c>
    </row>
    <row r="57" spans="1:8" x14ac:dyDescent="0.25">
      <c r="A57" s="17">
        <v>42593</v>
      </c>
      <c r="B57" s="67">
        <v>1153</v>
      </c>
      <c r="C57" s="275" t="s">
        <v>1655</v>
      </c>
      <c r="D57" s="10">
        <v>23553</v>
      </c>
      <c r="E57" s="10"/>
      <c r="F57" s="4">
        <f t="shared" si="0"/>
        <v>-337015.14</v>
      </c>
      <c r="G57" t="s">
        <v>271</v>
      </c>
      <c r="H57" t="s">
        <v>127</v>
      </c>
    </row>
    <row r="58" spans="1:8" x14ac:dyDescent="0.25">
      <c r="A58" s="17">
        <v>42593</v>
      </c>
      <c r="B58" s="67">
        <v>1154</v>
      </c>
      <c r="C58" s="275" t="s">
        <v>513</v>
      </c>
      <c r="D58" s="10">
        <v>5989.35</v>
      </c>
      <c r="E58" s="10"/>
      <c r="F58" s="4">
        <f t="shared" si="0"/>
        <v>-343004.49</v>
      </c>
      <c r="G58" t="s">
        <v>271</v>
      </c>
      <c r="H58" t="s">
        <v>127</v>
      </c>
    </row>
    <row r="59" spans="1:8" x14ac:dyDescent="0.25">
      <c r="A59" s="17">
        <v>42594</v>
      </c>
      <c r="B59" s="67">
        <v>1155</v>
      </c>
      <c r="C59" s="275" t="s">
        <v>1656</v>
      </c>
      <c r="D59" s="10">
        <v>4500</v>
      </c>
      <c r="E59" s="10"/>
      <c r="F59" s="4">
        <f t="shared" si="0"/>
        <v>-347504.49</v>
      </c>
      <c r="G59" t="s">
        <v>263</v>
      </c>
      <c r="H59" t="s">
        <v>366</v>
      </c>
    </row>
    <row r="60" spans="1:8" x14ac:dyDescent="0.25">
      <c r="A60" s="17">
        <v>42594</v>
      </c>
      <c r="B60" s="67">
        <v>1156</v>
      </c>
      <c r="C60" s="275" t="s">
        <v>191</v>
      </c>
      <c r="D60" s="10">
        <v>3491.6</v>
      </c>
      <c r="E60" s="10"/>
      <c r="F60" s="4">
        <f t="shared" si="0"/>
        <v>-350996.08999999997</v>
      </c>
      <c r="H60" t="s">
        <v>1657</v>
      </c>
    </row>
    <row r="61" spans="1:8" x14ac:dyDescent="0.25">
      <c r="A61" s="17">
        <v>42594</v>
      </c>
      <c r="B61" s="67">
        <v>1157</v>
      </c>
      <c r="C61" s="275" t="s">
        <v>1658</v>
      </c>
      <c r="D61" s="10">
        <v>2011.44</v>
      </c>
      <c r="E61" s="10"/>
      <c r="F61" s="4">
        <f t="shared" si="0"/>
        <v>-353007.52999999997</v>
      </c>
      <c r="H61" t="s">
        <v>1659</v>
      </c>
    </row>
    <row r="62" spans="1:8" x14ac:dyDescent="0.25">
      <c r="A62" s="17">
        <v>42594</v>
      </c>
      <c r="B62" s="67">
        <v>1158</v>
      </c>
      <c r="C62" s="275" t="s">
        <v>457</v>
      </c>
      <c r="D62" s="10">
        <v>2495.1999999999998</v>
      </c>
      <c r="E62" s="10"/>
      <c r="F62" s="4">
        <f t="shared" si="0"/>
        <v>-355502.73</v>
      </c>
      <c r="H62" t="s">
        <v>1660</v>
      </c>
    </row>
    <row r="63" spans="1:8" x14ac:dyDescent="0.25">
      <c r="A63" s="17">
        <v>42594</v>
      </c>
      <c r="B63" s="67">
        <v>1159</v>
      </c>
      <c r="C63" s="275" t="s">
        <v>1661</v>
      </c>
      <c r="D63" s="10">
        <v>3660.01</v>
      </c>
      <c r="E63" s="10"/>
      <c r="F63" s="4">
        <f t="shared" si="0"/>
        <v>-359162.74</v>
      </c>
      <c r="H63" t="s">
        <v>1662</v>
      </c>
    </row>
    <row r="64" spans="1:8" x14ac:dyDescent="0.25">
      <c r="A64" s="17">
        <v>42594</v>
      </c>
      <c r="B64" s="67">
        <v>1160</v>
      </c>
      <c r="C64" s="275" t="s">
        <v>1663</v>
      </c>
      <c r="D64" s="10">
        <v>2800</v>
      </c>
      <c r="E64" s="10"/>
      <c r="F64" s="4">
        <f t="shared" si="0"/>
        <v>-361962.74</v>
      </c>
      <c r="G64" t="s">
        <v>263</v>
      </c>
      <c r="H64" t="s">
        <v>366</v>
      </c>
    </row>
    <row r="65" spans="1:8" x14ac:dyDescent="0.25">
      <c r="A65" s="17">
        <v>42594</v>
      </c>
      <c r="B65" s="67">
        <v>1161</v>
      </c>
      <c r="C65" s="275" t="s">
        <v>1664</v>
      </c>
      <c r="D65" s="10">
        <v>10000</v>
      </c>
      <c r="E65" s="10"/>
      <c r="F65" s="4">
        <f t="shared" si="0"/>
        <v>-371962.74</v>
      </c>
      <c r="G65" t="s">
        <v>263</v>
      </c>
      <c r="H65" t="s">
        <v>100</v>
      </c>
    </row>
    <row r="66" spans="1:8" x14ac:dyDescent="0.25">
      <c r="A66" s="17">
        <v>42594</v>
      </c>
      <c r="B66" s="67">
        <v>1162</v>
      </c>
      <c r="C66" s="275" t="s">
        <v>1665</v>
      </c>
      <c r="D66" s="10">
        <v>15000</v>
      </c>
      <c r="E66" s="10"/>
      <c r="F66" s="4">
        <f t="shared" si="0"/>
        <v>-386962.74</v>
      </c>
      <c r="G66" t="s">
        <v>263</v>
      </c>
      <c r="H66" t="s">
        <v>100</v>
      </c>
    </row>
    <row r="67" spans="1:8" x14ac:dyDescent="0.25">
      <c r="A67" s="17">
        <v>42594</v>
      </c>
      <c r="B67" s="67">
        <v>1163</v>
      </c>
      <c r="C67" s="275" t="s">
        <v>36</v>
      </c>
      <c r="D67" s="10">
        <v>0</v>
      </c>
      <c r="E67" s="10"/>
      <c r="F67" s="4">
        <f t="shared" si="0"/>
        <v>-386962.74</v>
      </c>
      <c r="G67" t="s">
        <v>36</v>
      </c>
      <c r="H67" t="s">
        <v>36</v>
      </c>
    </row>
    <row r="68" spans="1:8" x14ac:dyDescent="0.25">
      <c r="A68" s="17">
        <v>42594</v>
      </c>
      <c r="B68" s="67">
        <v>1164</v>
      </c>
      <c r="C68" s="275" t="s">
        <v>36</v>
      </c>
      <c r="D68" s="10">
        <v>0</v>
      </c>
      <c r="E68" s="10"/>
      <c r="F68" s="4">
        <f t="shared" si="0"/>
        <v>-386962.74</v>
      </c>
      <c r="G68" t="s">
        <v>36</v>
      </c>
      <c r="H68" t="s">
        <v>36</v>
      </c>
    </row>
    <row r="69" spans="1:8" x14ac:dyDescent="0.25">
      <c r="A69" s="17">
        <v>42594</v>
      </c>
      <c r="B69" s="67">
        <v>1165</v>
      </c>
      <c r="C69" s="275" t="s">
        <v>59</v>
      </c>
      <c r="D69" s="10">
        <v>60000</v>
      </c>
      <c r="E69" s="10"/>
      <c r="F69" s="4">
        <f t="shared" si="0"/>
        <v>-446962.74</v>
      </c>
      <c r="G69" t="s">
        <v>1857</v>
      </c>
      <c r="H69" t="s">
        <v>1666</v>
      </c>
    </row>
    <row r="70" spans="1:8" x14ac:dyDescent="0.25">
      <c r="A70" s="17">
        <v>42597</v>
      </c>
      <c r="B70" s="67">
        <v>1166</v>
      </c>
      <c r="C70" s="275" t="s">
        <v>1667</v>
      </c>
      <c r="D70" s="10">
        <v>835.2</v>
      </c>
      <c r="E70" s="10"/>
      <c r="F70" s="4">
        <f t="shared" si="0"/>
        <v>-447797.94</v>
      </c>
      <c r="H70" t="s">
        <v>1668</v>
      </c>
    </row>
    <row r="71" spans="1:8" x14ac:dyDescent="0.25">
      <c r="A71" s="17">
        <v>42597</v>
      </c>
      <c r="B71" s="67">
        <v>1167</v>
      </c>
      <c r="C71" s="275" t="s">
        <v>1669</v>
      </c>
      <c r="D71" s="10">
        <v>0</v>
      </c>
      <c r="E71" s="10"/>
      <c r="F71" s="4">
        <f t="shared" si="0"/>
        <v>-447797.94</v>
      </c>
      <c r="G71" t="s">
        <v>271</v>
      </c>
      <c r="H71" t="s">
        <v>127</v>
      </c>
    </row>
    <row r="72" spans="1:8" x14ac:dyDescent="0.25">
      <c r="A72" s="17">
        <v>42597</v>
      </c>
      <c r="B72" s="67">
        <v>1168</v>
      </c>
      <c r="C72" s="275" t="s">
        <v>398</v>
      </c>
      <c r="D72" s="10">
        <v>3500</v>
      </c>
      <c r="E72" s="10"/>
      <c r="F72" s="4">
        <f t="shared" ref="F72:F92" si="1">+F71-D72+E72</f>
        <v>-451297.94</v>
      </c>
      <c r="H72" t="s">
        <v>1670</v>
      </c>
    </row>
    <row r="73" spans="1:8" x14ac:dyDescent="0.25">
      <c r="A73" s="17">
        <v>42597</v>
      </c>
      <c r="B73" s="67">
        <v>1169</v>
      </c>
      <c r="C73" s="275" t="s">
        <v>409</v>
      </c>
      <c r="D73" s="10">
        <v>10594.05</v>
      </c>
      <c r="E73" s="10"/>
      <c r="F73" s="4">
        <f t="shared" si="1"/>
        <v>-461891.99</v>
      </c>
      <c r="H73" t="s">
        <v>1671</v>
      </c>
    </row>
    <row r="74" spans="1:8" x14ac:dyDescent="0.25">
      <c r="A74" s="17">
        <v>42597</v>
      </c>
      <c r="B74" s="67">
        <v>1170</v>
      </c>
      <c r="C74" s="275" t="s">
        <v>1305</v>
      </c>
      <c r="D74" s="10">
        <v>400</v>
      </c>
      <c r="E74" s="10"/>
      <c r="F74" s="4">
        <f t="shared" si="1"/>
        <v>-462291.99</v>
      </c>
      <c r="G74" t="s">
        <v>370</v>
      </c>
      <c r="H74" t="s">
        <v>1672</v>
      </c>
    </row>
    <row r="75" spans="1:8" x14ac:dyDescent="0.25">
      <c r="A75" s="17">
        <v>42597</v>
      </c>
      <c r="B75" s="67">
        <v>1171</v>
      </c>
      <c r="C75" s="275" t="s">
        <v>1611</v>
      </c>
      <c r="D75" s="10">
        <v>1000</v>
      </c>
      <c r="E75" s="10"/>
      <c r="F75" s="4">
        <f t="shared" si="1"/>
        <v>-463291.99</v>
      </c>
      <c r="G75" t="s">
        <v>370</v>
      </c>
      <c r="H75" t="s">
        <v>1609</v>
      </c>
    </row>
    <row r="76" spans="1:8" x14ac:dyDescent="0.25">
      <c r="A76" s="17">
        <v>42597</v>
      </c>
      <c r="B76" s="67">
        <v>1172</v>
      </c>
      <c r="C76" s="275" t="s">
        <v>521</v>
      </c>
      <c r="D76" s="10">
        <v>1180.8800000000001</v>
      </c>
      <c r="E76" s="10"/>
      <c r="F76" s="4">
        <f t="shared" si="1"/>
        <v>-464472.87</v>
      </c>
      <c r="H76" t="s">
        <v>1673</v>
      </c>
    </row>
    <row r="77" spans="1:8" x14ac:dyDescent="0.25">
      <c r="A77" s="17">
        <v>42597</v>
      </c>
      <c r="B77" s="67">
        <v>1173</v>
      </c>
      <c r="C77" s="275" t="s">
        <v>1626</v>
      </c>
      <c r="D77" s="10">
        <v>2144.98</v>
      </c>
      <c r="E77" s="10"/>
      <c r="F77" s="4">
        <f t="shared" si="1"/>
        <v>-466617.85</v>
      </c>
      <c r="H77" t="s">
        <v>1674</v>
      </c>
    </row>
    <row r="78" spans="1:8" x14ac:dyDescent="0.25">
      <c r="A78" s="17">
        <v>42597</v>
      </c>
      <c r="B78" s="67">
        <v>1174</v>
      </c>
      <c r="C78" s="275" t="s">
        <v>1675</v>
      </c>
      <c r="D78" s="10">
        <v>1500</v>
      </c>
      <c r="E78" s="10"/>
      <c r="F78" s="4">
        <f t="shared" si="1"/>
        <v>-468117.85</v>
      </c>
      <c r="G78" t="s">
        <v>249</v>
      </c>
      <c r="H78" t="s">
        <v>1676</v>
      </c>
    </row>
    <row r="79" spans="1:8" x14ac:dyDescent="0.25">
      <c r="A79" s="17">
        <v>42598</v>
      </c>
      <c r="B79" s="67">
        <v>1175</v>
      </c>
      <c r="C79" s="276" t="s">
        <v>1357</v>
      </c>
      <c r="D79" s="10">
        <v>688.27</v>
      </c>
      <c r="E79" s="10"/>
      <c r="F79" s="4">
        <f t="shared" si="1"/>
        <v>-468806.12</v>
      </c>
      <c r="G79" s="277"/>
      <c r="H79" s="277" t="s">
        <v>1677</v>
      </c>
    </row>
    <row r="80" spans="1:8" x14ac:dyDescent="0.25">
      <c r="A80" s="17">
        <v>42598</v>
      </c>
      <c r="B80" s="67">
        <v>1176</v>
      </c>
      <c r="C80" s="278" t="s">
        <v>437</v>
      </c>
      <c r="D80" s="10">
        <v>2500</v>
      </c>
      <c r="E80" s="10"/>
      <c r="F80" s="4">
        <f t="shared" si="1"/>
        <v>-471306.12</v>
      </c>
      <c r="G80" s="277"/>
      <c r="H80" s="277" t="s">
        <v>412</v>
      </c>
    </row>
    <row r="81" spans="1:8" x14ac:dyDescent="0.25">
      <c r="A81" s="17">
        <v>42599</v>
      </c>
      <c r="B81" s="67">
        <v>1177</v>
      </c>
      <c r="C81" s="275" t="s">
        <v>17</v>
      </c>
      <c r="D81" s="10">
        <v>8240</v>
      </c>
      <c r="E81" s="10"/>
      <c r="F81" s="4">
        <f t="shared" si="1"/>
        <v>-479546.12</v>
      </c>
      <c r="G81" t="s">
        <v>1577</v>
      </c>
      <c r="H81" t="s">
        <v>1678</v>
      </c>
    </row>
    <row r="82" spans="1:8" x14ac:dyDescent="0.25">
      <c r="A82" s="17">
        <v>42599</v>
      </c>
      <c r="B82" s="67">
        <v>1178</v>
      </c>
      <c r="C82" s="275" t="s">
        <v>92</v>
      </c>
      <c r="D82" s="10">
        <v>2320</v>
      </c>
      <c r="E82" s="10"/>
      <c r="F82" s="4">
        <f t="shared" si="1"/>
        <v>-481866.12</v>
      </c>
      <c r="H82" t="s">
        <v>1043</v>
      </c>
    </row>
    <row r="83" spans="1:8" x14ac:dyDescent="0.25">
      <c r="A83" s="17">
        <v>42599</v>
      </c>
      <c r="B83" s="67">
        <v>1179</v>
      </c>
      <c r="C83" s="275" t="s">
        <v>1679</v>
      </c>
      <c r="D83" s="10">
        <v>4000</v>
      </c>
      <c r="E83" s="10"/>
      <c r="F83" s="4">
        <f t="shared" si="1"/>
        <v>-485866.12</v>
      </c>
      <c r="H83" t="s">
        <v>100</v>
      </c>
    </row>
    <row r="84" spans="1:8" x14ac:dyDescent="0.25">
      <c r="A84" s="17">
        <v>42599</v>
      </c>
      <c r="B84" s="67">
        <v>1180</v>
      </c>
      <c r="C84" s="275" t="s">
        <v>130</v>
      </c>
      <c r="D84" s="10">
        <v>1000</v>
      </c>
      <c r="E84" s="10"/>
      <c r="F84" s="4">
        <f t="shared" si="1"/>
        <v>-486866.12</v>
      </c>
      <c r="H84" t="s">
        <v>131</v>
      </c>
    </row>
    <row r="85" spans="1:8" x14ac:dyDescent="0.25">
      <c r="A85" s="17">
        <v>42600</v>
      </c>
      <c r="B85" s="67">
        <v>1181</v>
      </c>
      <c r="C85" s="278" t="s">
        <v>36</v>
      </c>
      <c r="D85" s="10">
        <v>0</v>
      </c>
      <c r="E85" s="10"/>
      <c r="F85" s="4">
        <f t="shared" si="1"/>
        <v>-486866.12</v>
      </c>
      <c r="G85" t="s">
        <v>36</v>
      </c>
      <c r="H85" t="s">
        <v>36</v>
      </c>
    </row>
    <row r="86" spans="1:8" x14ac:dyDescent="0.25">
      <c r="A86" s="17">
        <v>42600</v>
      </c>
      <c r="B86" s="67">
        <v>1182</v>
      </c>
      <c r="C86" s="278" t="s">
        <v>1068</v>
      </c>
      <c r="D86" s="10">
        <v>8418</v>
      </c>
      <c r="E86" s="10"/>
      <c r="F86" s="4">
        <f t="shared" si="1"/>
        <v>-495284.12</v>
      </c>
      <c r="G86" s="277"/>
      <c r="H86" s="277" t="s">
        <v>1680</v>
      </c>
    </row>
    <row r="87" spans="1:8" x14ac:dyDescent="0.25">
      <c r="A87" s="17">
        <v>42600</v>
      </c>
      <c r="B87" s="67">
        <v>1183</v>
      </c>
      <c r="C87" s="278" t="s">
        <v>1661</v>
      </c>
      <c r="D87" s="10">
        <v>6700</v>
      </c>
      <c r="E87" s="10"/>
      <c r="F87" s="4">
        <f t="shared" si="1"/>
        <v>-501984.12</v>
      </c>
      <c r="G87" s="277"/>
      <c r="H87" s="277" t="s">
        <v>1681</v>
      </c>
    </row>
    <row r="88" spans="1:8" x14ac:dyDescent="0.25">
      <c r="A88" s="17">
        <v>42600</v>
      </c>
      <c r="B88" s="67">
        <v>1184</v>
      </c>
      <c r="C88" s="278" t="s">
        <v>14</v>
      </c>
      <c r="D88" s="10">
        <v>3381.4</v>
      </c>
      <c r="E88" s="10"/>
      <c r="F88" s="4">
        <f t="shared" si="1"/>
        <v>-505365.52</v>
      </c>
      <c r="G88" s="279"/>
      <c r="H88" s="279" t="s">
        <v>1682</v>
      </c>
    </row>
    <row r="89" spans="1:8" x14ac:dyDescent="0.25">
      <c r="A89" s="17">
        <v>42600</v>
      </c>
      <c r="B89" s="67">
        <v>1185</v>
      </c>
      <c r="C89" s="278" t="s">
        <v>457</v>
      </c>
      <c r="D89" s="10">
        <v>6519.2</v>
      </c>
      <c r="E89" s="10"/>
      <c r="F89" s="4">
        <f t="shared" si="1"/>
        <v>-511884.72000000003</v>
      </c>
      <c r="G89" s="279"/>
      <c r="H89" s="279" t="s">
        <v>1683</v>
      </c>
    </row>
    <row r="90" spans="1:8" x14ac:dyDescent="0.25">
      <c r="A90" s="17">
        <v>42600</v>
      </c>
      <c r="B90" s="67">
        <v>1186</v>
      </c>
      <c r="C90" s="278" t="s">
        <v>1669</v>
      </c>
      <c r="D90" s="10">
        <v>8883.8799999999992</v>
      </c>
      <c r="E90" s="10"/>
      <c r="F90" s="4">
        <f t="shared" si="1"/>
        <v>-520768.60000000003</v>
      </c>
      <c r="G90" s="279" t="s">
        <v>271</v>
      </c>
      <c r="H90" s="279" t="s">
        <v>271</v>
      </c>
    </row>
    <row r="91" spans="1:8" x14ac:dyDescent="0.25">
      <c r="A91" s="17">
        <v>42600</v>
      </c>
      <c r="B91" s="67">
        <v>1187</v>
      </c>
      <c r="C91" s="278" t="s">
        <v>136</v>
      </c>
      <c r="D91" s="10">
        <v>705.01</v>
      </c>
      <c r="E91" s="10"/>
      <c r="F91" s="4">
        <f t="shared" si="1"/>
        <v>-521473.61000000004</v>
      </c>
      <c r="G91" s="279"/>
      <c r="H91" s="279" t="s">
        <v>1684</v>
      </c>
    </row>
    <row r="92" spans="1:8" x14ac:dyDescent="0.25">
      <c r="A92" s="17">
        <v>42600</v>
      </c>
      <c r="B92" s="67">
        <v>1188</v>
      </c>
      <c r="C92" s="278" t="s">
        <v>1685</v>
      </c>
      <c r="D92" s="10">
        <v>4930</v>
      </c>
      <c r="E92" s="10"/>
      <c r="F92" s="4">
        <f t="shared" si="1"/>
        <v>-526403.6100000001</v>
      </c>
      <c r="G92" s="279"/>
      <c r="H92" s="279" t="s">
        <v>1686</v>
      </c>
    </row>
    <row r="93" spans="1:8" x14ac:dyDescent="0.25">
      <c r="A93" s="17">
        <v>42601</v>
      </c>
      <c r="B93" s="67">
        <v>1189</v>
      </c>
      <c r="C93" s="278" t="s">
        <v>202</v>
      </c>
      <c r="D93" s="10">
        <v>5000</v>
      </c>
      <c r="E93" s="10"/>
      <c r="F93" s="4">
        <f>+F92-D93+E93</f>
        <v>-531403.6100000001</v>
      </c>
      <c r="H93" t="s">
        <v>412</v>
      </c>
    </row>
    <row r="94" spans="1:8" x14ac:dyDescent="0.25">
      <c r="A94" s="17">
        <v>42601</v>
      </c>
      <c r="B94" s="67">
        <v>1190</v>
      </c>
      <c r="C94" s="278" t="s">
        <v>36</v>
      </c>
      <c r="D94" s="10">
        <v>0</v>
      </c>
      <c r="E94" s="10"/>
      <c r="F94" s="4">
        <f>+F93-D94+E94</f>
        <v>-531403.6100000001</v>
      </c>
      <c r="G94" t="s">
        <v>36</v>
      </c>
      <c r="H94" s="279" t="s">
        <v>36</v>
      </c>
    </row>
    <row r="95" spans="1:8" x14ac:dyDescent="0.25">
      <c r="A95" s="17">
        <v>42601</v>
      </c>
      <c r="B95" s="67">
        <v>1191</v>
      </c>
      <c r="C95" s="278" t="s">
        <v>457</v>
      </c>
      <c r="D95" s="10">
        <v>7929.76</v>
      </c>
      <c r="E95" s="10"/>
      <c r="F95" s="4">
        <f t="shared" ref="F95:F141" si="2">+F94-D95+E95</f>
        <v>-539333.37000000011</v>
      </c>
      <c r="H95" t="s">
        <v>1687</v>
      </c>
    </row>
    <row r="96" spans="1:8" x14ac:dyDescent="0.25">
      <c r="A96" s="17">
        <v>42601</v>
      </c>
      <c r="B96" s="67">
        <v>1192</v>
      </c>
      <c r="C96" s="278" t="s">
        <v>14</v>
      </c>
      <c r="D96" s="10">
        <v>580</v>
      </c>
      <c r="E96" s="10"/>
      <c r="F96" s="4">
        <f t="shared" si="2"/>
        <v>-539913.37000000011</v>
      </c>
      <c r="H96" t="s">
        <v>1688</v>
      </c>
    </row>
    <row r="97" spans="1:8" x14ac:dyDescent="0.25">
      <c r="A97" s="17">
        <v>42601</v>
      </c>
      <c r="B97" s="67">
        <v>1193</v>
      </c>
      <c r="C97" s="278" t="s">
        <v>1007</v>
      </c>
      <c r="D97" s="10">
        <v>823.6</v>
      </c>
      <c r="E97" s="10"/>
      <c r="F97" s="4">
        <f t="shared" si="2"/>
        <v>-540736.97000000009</v>
      </c>
      <c r="H97" t="s">
        <v>1689</v>
      </c>
    </row>
    <row r="98" spans="1:8" x14ac:dyDescent="0.25">
      <c r="A98" s="17">
        <v>42601</v>
      </c>
      <c r="B98" s="67">
        <v>1194</v>
      </c>
      <c r="C98" s="278" t="s">
        <v>1626</v>
      </c>
      <c r="D98" s="10">
        <v>7948.47</v>
      </c>
      <c r="E98" s="10"/>
      <c r="F98" s="4">
        <f t="shared" si="2"/>
        <v>-548685.44000000006</v>
      </c>
      <c r="H98" t="s">
        <v>1690</v>
      </c>
    </row>
    <row r="99" spans="1:8" x14ac:dyDescent="0.25">
      <c r="A99" s="17">
        <v>42601</v>
      </c>
      <c r="B99" s="67">
        <v>1195</v>
      </c>
      <c r="C99" s="278" t="s">
        <v>1691</v>
      </c>
      <c r="D99" s="10">
        <v>5000</v>
      </c>
      <c r="E99" s="10"/>
      <c r="F99" s="4">
        <f t="shared" si="2"/>
        <v>-553685.44000000006</v>
      </c>
      <c r="H99" t="s">
        <v>366</v>
      </c>
    </row>
    <row r="100" spans="1:8" x14ac:dyDescent="0.25">
      <c r="A100" s="17">
        <v>42601</v>
      </c>
      <c r="B100" s="67">
        <v>1196</v>
      </c>
      <c r="C100" s="278" t="s">
        <v>1692</v>
      </c>
      <c r="D100" s="10">
        <v>23553</v>
      </c>
      <c r="E100" s="10"/>
      <c r="F100" s="4">
        <f t="shared" si="2"/>
        <v>-577238.44000000006</v>
      </c>
      <c r="G100" t="s">
        <v>271</v>
      </c>
      <c r="H100" t="s">
        <v>127</v>
      </c>
    </row>
    <row r="101" spans="1:8" x14ac:dyDescent="0.25">
      <c r="A101" s="17">
        <v>42601</v>
      </c>
      <c r="B101" s="67">
        <v>1197</v>
      </c>
      <c r="C101" s="278" t="s">
        <v>17</v>
      </c>
      <c r="D101" s="10">
        <v>7000</v>
      </c>
      <c r="E101" s="10"/>
      <c r="F101" s="4">
        <f t="shared" si="2"/>
        <v>-584238.44000000006</v>
      </c>
      <c r="H101" t="s">
        <v>1693</v>
      </c>
    </row>
    <row r="102" spans="1:8" x14ac:dyDescent="0.25">
      <c r="A102" s="17">
        <v>42601</v>
      </c>
      <c r="B102" s="67">
        <v>1198</v>
      </c>
      <c r="C102" s="278" t="s">
        <v>1685</v>
      </c>
      <c r="D102" s="10">
        <v>10997.96</v>
      </c>
      <c r="E102" s="10"/>
      <c r="F102" s="4">
        <f t="shared" si="2"/>
        <v>-595236.4</v>
      </c>
      <c r="H102" t="s">
        <v>1694</v>
      </c>
    </row>
    <row r="103" spans="1:8" x14ac:dyDescent="0.25">
      <c r="A103" s="17">
        <v>42601</v>
      </c>
      <c r="B103" s="67">
        <v>1199</v>
      </c>
      <c r="C103" s="278" t="s">
        <v>1685</v>
      </c>
      <c r="D103" s="10">
        <v>14832.92</v>
      </c>
      <c r="E103" s="10"/>
      <c r="F103" s="4">
        <f t="shared" si="2"/>
        <v>-610069.32000000007</v>
      </c>
      <c r="H103" t="s">
        <v>1695</v>
      </c>
    </row>
    <row r="104" spans="1:8" x14ac:dyDescent="0.25">
      <c r="A104" s="17">
        <v>42601</v>
      </c>
      <c r="B104" s="67">
        <v>1200</v>
      </c>
      <c r="C104" s="278" t="s">
        <v>504</v>
      </c>
      <c r="D104" s="10">
        <v>2000</v>
      </c>
      <c r="E104" s="10"/>
      <c r="F104" s="4">
        <f t="shared" si="2"/>
        <v>-612069.32000000007</v>
      </c>
      <c r="G104" t="s">
        <v>263</v>
      </c>
      <c r="H104" t="s">
        <v>100</v>
      </c>
    </row>
    <row r="105" spans="1:8" x14ac:dyDescent="0.25">
      <c r="A105" s="17">
        <v>42601</v>
      </c>
      <c r="B105" s="67">
        <v>1201</v>
      </c>
      <c r="C105" s="278" t="s">
        <v>1696</v>
      </c>
      <c r="D105" s="10">
        <v>416</v>
      </c>
      <c r="E105" s="10"/>
      <c r="F105" s="4">
        <f t="shared" si="2"/>
        <v>-612485.32000000007</v>
      </c>
      <c r="G105" t="s">
        <v>370</v>
      </c>
      <c r="H105" t="s">
        <v>1697</v>
      </c>
    </row>
    <row r="106" spans="1:8" x14ac:dyDescent="0.25">
      <c r="A106" s="17">
        <v>42601</v>
      </c>
      <c r="B106" s="67">
        <v>1202</v>
      </c>
      <c r="C106" s="278" t="s">
        <v>202</v>
      </c>
      <c r="D106" s="10">
        <v>15000</v>
      </c>
      <c r="E106" s="10"/>
      <c r="F106" s="4">
        <f t="shared" si="2"/>
        <v>-627485.32000000007</v>
      </c>
      <c r="H106" t="s">
        <v>412</v>
      </c>
    </row>
    <row r="107" spans="1:8" x14ac:dyDescent="0.25">
      <c r="A107" s="17">
        <v>42601</v>
      </c>
      <c r="B107" s="67">
        <v>1203</v>
      </c>
      <c r="C107" s="278" t="s">
        <v>871</v>
      </c>
      <c r="D107" s="10">
        <v>90299</v>
      </c>
      <c r="E107" s="10"/>
      <c r="F107" s="4">
        <f t="shared" si="2"/>
        <v>-717784.32000000007</v>
      </c>
      <c r="H107" s="72" t="s">
        <v>1858</v>
      </c>
    </row>
    <row r="108" spans="1:8" x14ac:dyDescent="0.25">
      <c r="A108" s="17">
        <v>42604</v>
      </c>
      <c r="B108" s="67">
        <v>1204</v>
      </c>
      <c r="C108" s="278" t="s">
        <v>1387</v>
      </c>
      <c r="D108" s="10">
        <v>2262</v>
      </c>
      <c r="E108" s="10"/>
      <c r="F108" s="4">
        <f t="shared" si="2"/>
        <v>-720046.32000000007</v>
      </c>
      <c r="G108" s="277"/>
      <c r="H108" s="277" t="s">
        <v>1698</v>
      </c>
    </row>
    <row r="109" spans="1:8" x14ac:dyDescent="0.25">
      <c r="A109" s="17">
        <v>42605</v>
      </c>
      <c r="B109" s="67">
        <v>1205</v>
      </c>
      <c r="C109" s="275" t="s">
        <v>17</v>
      </c>
      <c r="D109" s="10">
        <v>8240</v>
      </c>
      <c r="E109" s="10"/>
      <c r="F109" s="4">
        <f t="shared" si="2"/>
        <v>-728286.32000000007</v>
      </c>
      <c r="G109" t="s">
        <v>316</v>
      </c>
      <c r="H109" t="s">
        <v>827</v>
      </c>
    </row>
    <row r="110" spans="1:8" x14ac:dyDescent="0.25">
      <c r="A110" s="17">
        <v>42605</v>
      </c>
      <c r="B110" s="67">
        <v>1206</v>
      </c>
      <c r="C110" s="275" t="s">
        <v>1699</v>
      </c>
      <c r="D110" s="10">
        <v>3000</v>
      </c>
      <c r="E110" s="10"/>
      <c r="F110" s="4">
        <f t="shared" si="2"/>
        <v>-731286.32000000007</v>
      </c>
      <c r="H110" t="s">
        <v>412</v>
      </c>
    </row>
    <row r="111" spans="1:8" x14ac:dyDescent="0.25">
      <c r="A111" s="17">
        <v>42606</v>
      </c>
      <c r="B111" s="67">
        <v>1207</v>
      </c>
      <c r="C111" s="275" t="s">
        <v>367</v>
      </c>
      <c r="D111" s="10">
        <v>3725.43</v>
      </c>
      <c r="E111" s="10"/>
      <c r="F111" s="4">
        <f t="shared" si="2"/>
        <v>-735011.75000000012</v>
      </c>
      <c r="H111" t="s">
        <v>1700</v>
      </c>
    </row>
    <row r="112" spans="1:8" x14ac:dyDescent="0.25">
      <c r="A112" s="17">
        <v>42606</v>
      </c>
      <c r="B112" s="67">
        <v>1208</v>
      </c>
      <c r="C112" s="275" t="s">
        <v>474</v>
      </c>
      <c r="D112" s="10">
        <v>1550</v>
      </c>
      <c r="E112" s="10"/>
      <c r="F112" s="4">
        <f t="shared" si="2"/>
        <v>-736561.75000000012</v>
      </c>
      <c r="H112" t="s">
        <v>1701</v>
      </c>
    </row>
    <row r="113" spans="1:8" x14ac:dyDescent="0.25">
      <c r="A113" s="17">
        <v>42606</v>
      </c>
      <c r="B113" s="67">
        <v>1209</v>
      </c>
      <c r="C113" s="275" t="s">
        <v>803</v>
      </c>
      <c r="D113" s="10">
        <v>1000</v>
      </c>
      <c r="E113" s="10"/>
      <c r="F113" s="4">
        <f t="shared" si="2"/>
        <v>-737561.75000000012</v>
      </c>
      <c r="G113" t="s">
        <v>263</v>
      </c>
      <c r="H113" t="s">
        <v>366</v>
      </c>
    </row>
    <row r="114" spans="1:8" x14ac:dyDescent="0.25">
      <c r="A114" s="17">
        <v>42606</v>
      </c>
      <c r="B114" s="67">
        <v>1210</v>
      </c>
      <c r="C114" s="275" t="s">
        <v>1702</v>
      </c>
      <c r="D114" s="10">
        <v>5000</v>
      </c>
      <c r="E114" s="10"/>
      <c r="F114" s="4">
        <f t="shared" si="2"/>
        <v>-742561.75000000012</v>
      </c>
      <c r="G114" t="s">
        <v>263</v>
      </c>
      <c r="H114" t="s">
        <v>366</v>
      </c>
    </row>
    <row r="115" spans="1:8" x14ac:dyDescent="0.25">
      <c r="A115" s="17">
        <v>42606</v>
      </c>
      <c r="B115" s="67">
        <v>1211</v>
      </c>
      <c r="C115" s="275" t="s">
        <v>410</v>
      </c>
      <c r="D115" s="10">
        <v>500</v>
      </c>
      <c r="E115" s="10"/>
      <c r="F115" s="4">
        <f t="shared" si="2"/>
        <v>-743061.75000000012</v>
      </c>
      <c r="G115" t="s">
        <v>263</v>
      </c>
      <c r="H115" t="s">
        <v>100</v>
      </c>
    </row>
    <row r="116" spans="1:8" x14ac:dyDescent="0.25">
      <c r="A116" s="17">
        <v>42606</v>
      </c>
      <c r="B116" s="67">
        <v>1212</v>
      </c>
      <c r="C116" s="275" t="s">
        <v>1703</v>
      </c>
      <c r="D116" s="10">
        <v>1200</v>
      </c>
      <c r="E116" s="10"/>
      <c r="F116" s="4">
        <f t="shared" si="2"/>
        <v>-744261.75000000012</v>
      </c>
      <c r="G116" t="s">
        <v>370</v>
      </c>
      <c r="H116" t="s">
        <v>1697</v>
      </c>
    </row>
    <row r="117" spans="1:8" x14ac:dyDescent="0.25">
      <c r="A117" s="17">
        <v>42606</v>
      </c>
      <c r="B117" s="67">
        <v>1213</v>
      </c>
      <c r="C117" s="275" t="s">
        <v>1704</v>
      </c>
      <c r="D117" s="10">
        <v>800</v>
      </c>
      <c r="E117" s="10"/>
      <c r="F117" s="4">
        <f t="shared" si="2"/>
        <v>-745061.75000000012</v>
      </c>
      <c r="G117" t="s">
        <v>370</v>
      </c>
      <c r="H117" t="s">
        <v>1697</v>
      </c>
    </row>
    <row r="118" spans="1:8" x14ac:dyDescent="0.25">
      <c r="A118" s="17">
        <v>42606</v>
      </c>
      <c r="B118" s="67">
        <v>1214</v>
      </c>
      <c r="C118" s="275" t="s">
        <v>1705</v>
      </c>
      <c r="D118" s="10">
        <v>1000</v>
      </c>
      <c r="E118" s="10"/>
      <c r="F118" s="4">
        <f t="shared" si="2"/>
        <v>-746061.75000000012</v>
      </c>
      <c r="G118" t="s">
        <v>370</v>
      </c>
      <c r="H118" t="s">
        <v>1706</v>
      </c>
    </row>
    <row r="119" spans="1:8" x14ac:dyDescent="0.25">
      <c r="A119" s="17">
        <v>42606</v>
      </c>
      <c r="B119" s="67">
        <v>1215</v>
      </c>
      <c r="C119" s="275" t="s">
        <v>506</v>
      </c>
      <c r="D119" s="10">
        <v>11600</v>
      </c>
      <c r="E119" s="10"/>
      <c r="F119" s="4">
        <f t="shared" si="2"/>
        <v>-757661.75000000012</v>
      </c>
      <c r="H119" t="s">
        <v>1707</v>
      </c>
    </row>
    <row r="120" spans="1:8" x14ac:dyDescent="0.25">
      <c r="A120" s="17">
        <v>42607</v>
      </c>
      <c r="B120" s="67">
        <v>1216</v>
      </c>
      <c r="C120" s="275" t="s">
        <v>1708</v>
      </c>
      <c r="D120" s="10">
        <v>1430</v>
      </c>
      <c r="E120" s="10"/>
      <c r="F120" s="4">
        <f t="shared" si="2"/>
        <v>-759091.75000000012</v>
      </c>
      <c r="G120" t="s">
        <v>370</v>
      </c>
      <c r="H120" t="s">
        <v>1709</v>
      </c>
    </row>
    <row r="121" spans="1:8" x14ac:dyDescent="0.25">
      <c r="A121" s="17">
        <v>42607</v>
      </c>
      <c r="B121" s="67">
        <v>1217</v>
      </c>
      <c r="C121" s="275" t="s">
        <v>1710</v>
      </c>
      <c r="D121" s="10">
        <v>1430</v>
      </c>
      <c r="E121" s="10"/>
      <c r="F121" s="4">
        <f t="shared" si="2"/>
        <v>-760521.75000000012</v>
      </c>
      <c r="G121" t="s">
        <v>370</v>
      </c>
      <c r="H121" t="s">
        <v>1709</v>
      </c>
    </row>
    <row r="122" spans="1:8" x14ac:dyDescent="0.25">
      <c r="A122" s="17">
        <v>42608</v>
      </c>
      <c r="B122" s="67">
        <v>1218</v>
      </c>
      <c r="C122" s="275" t="s">
        <v>17</v>
      </c>
      <c r="D122" s="10">
        <v>7000</v>
      </c>
      <c r="E122" s="10"/>
      <c r="F122" s="4">
        <f t="shared" si="2"/>
        <v>-767521.75000000012</v>
      </c>
      <c r="G122" t="s">
        <v>316</v>
      </c>
      <c r="H122" t="s">
        <v>1711</v>
      </c>
    </row>
    <row r="123" spans="1:8" x14ac:dyDescent="0.25">
      <c r="A123" s="17">
        <v>42608</v>
      </c>
      <c r="B123" s="67">
        <v>1219</v>
      </c>
      <c r="C123" s="275" t="s">
        <v>1712</v>
      </c>
      <c r="D123" s="10">
        <v>10000</v>
      </c>
      <c r="E123" s="10"/>
      <c r="F123" s="4">
        <f t="shared" si="2"/>
        <v>-777521.75000000012</v>
      </c>
      <c r="G123" t="s">
        <v>370</v>
      </c>
      <c r="H123" t="s">
        <v>1713</v>
      </c>
    </row>
    <row r="124" spans="1:8" x14ac:dyDescent="0.25">
      <c r="A124" s="17">
        <v>42611</v>
      </c>
      <c r="B124" s="67">
        <v>1220</v>
      </c>
      <c r="C124" s="275" t="s">
        <v>437</v>
      </c>
      <c r="D124" s="10">
        <v>3500</v>
      </c>
      <c r="E124" s="10"/>
      <c r="F124" s="4">
        <f t="shared" si="2"/>
        <v>-781021.75000000012</v>
      </c>
      <c r="H124" t="s">
        <v>1805</v>
      </c>
    </row>
    <row r="125" spans="1:8" x14ac:dyDescent="0.25">
      <c r="A125" s="17">
        <v>42612</v>
      </c>
      <c r="B125" s="67">
        <v>1221</v>
      </c>
      <c r="C125" s="307" t="s">
        <v>61</v>
      </c>
      <c r="D125" s="10">
        <v>1900</v>
      </c>
      <c r="E125" s="10"/>
      <c r="F125" s="4">
        <f t="shared" si="2"/>
        <v>-782921.75000000012</v>
      </c>
      <c r="G125" s="3" t="s">
        <v>253</v>
      </c>
      <c r="H125" s="3" t="s">
        <v>958</v>
      </c>
    </row>
    <row r="126" spans="1:8" x14ac:dyDescent="0.25">
      <c r="A126" s="17">
        <v>42612</v>
      </c>
      <c r="B126" s="67">
        <v>1222</v>
      </c>
      <c r="C126" s="307" t="s">
        <v>1053</v>
      </c>
      <c r="D126" s="10">
        <v>1800</v>
      </c>
      <c r="E126" s="10"/>
      <c r="F126" s="4">
        <f t="shared" si="2"/>
        <v>-784721.75000000012</v>
      </c>
      <c r="G126" s="3" t="s">
        <v>253</v>
      </c>
      <c r="H126" s="3" t="s">
        <v>695</v>
      </c>
    </row>
    <row r="127" spans="1:8" x14ac:dyDescent="0.25">
      <c r="A127" s="17">
        <v>42612</v>
      </c>
      <c r="B127" s="67">
        <v>1223</v>
      </c>
      <c r="C127" s="307" t="s">
        <v>10</v>
      </c>
      <c r="D127" s="10">
        <v>800</v>
      </c>
      <c r="E127" s="10"/>
      <c r="F127" s="4">
        <f t="shared" si="2"/>
        <v>-785521.75000000012</v>
      </c>
      <c r="G127" s="3" t="s">
        <v>253</v>
      </c>
      <c r="H127" s="3" t="s">
        <v>469</v>
      </c>
    </row>
    <row r="128" spans="1:8" x14ac:dyDescent="0.25">
      <c r="A128" s="17">
        <v>42612</v>
      </c>
      <c r="B128" s="67">
        <v>1224</v>
      </c>
      <c r="C128" s="307" t="s">
        <v>12</v>
      </c>
      <c r="D128" s="10">
        <v>800</v>
      </c>
      <c r="E128" s="10"/>
      <c r="F128" s="4">
        <f t="shared" si="2"/>
        <v>-786321.75000000012</v>
      </c>
      <c r="G128" s="3" t="s">
        <v>253</v>
      </c>
      <c r="H128" s="3" t="s">
        <v>365</v>
      </c>
    </row>
    <row r="129" spans="1:8" x14ac:dyDescent="0.25">
      <c r="A129" s="17">
        <v>42612</v>
      </c>
      <c r="B129" s="67">
        <v>1225</v>
      </c>
      <c r="C129" s="307" t="s">
        <v>129</v>
      </c>
      <c r="D129" s="10">
        <v>1900</v>
      </c>
      <c r="E129" s="10"/>
      <c r="F129" s="4">
        <f t="shared" si="2"/>
        <v>-788221.75000000012</v>
      </c>
      <c r="G129" s="3" t="s">
        <v>253</v>
      </c>
      <c r="H129" s="3" t="s">
        <v>1331</v>
      </c>
    </row>
    <row r="130" spans="1:8" x14ac:dyDescent="0.25">
      <c r="A130" s="17">
        <v>42612</v>
      </c>
      <c r="B130" s="67">
        <v>1226</v>
      </c>
      <c r="C130" s="307" t="s">
        <v>130</v>
      </c>
      <c r="D130" s="10">
        <v>1000</v>
      </c>
      <c r="E130" s="10"/>
      <c r="F130" s="4">
        <f t="shared" si="2"/>
        <v>-789221.75000000012</v>
      </c>
      <c r="G130" s="3" t="s">
        <v>253</v>
      </c>
      <c r="H130" s="3" t="s">
        <v>131</v>
      </c>
    </row>
    <row r="131" spans="1:8" x14ac:dyDescent="0.25">
      <c r="A131" s="17">
        <v>42612</v>
      </c>
      <c r="B131" s="67">
        <v>1227</v>
      </c>
      <c r="C131" s="307" t="s">
        <v>395</v>
      </c>
      <c r="D131" s="10">
        <v>800</v>
      </c>
      <c r="E131" s="10"/>
      <c r="F131" s="4">
        <f t="shared" si="2"/>
        <v>-790021.75000000012</v>
      </c>
      <c r="G131" s="3" t="s">
        <v>253</v>
      </c>
      <c r="H131" s="3" t="s">
        <v>696</v>
      </c>
    </row>
    <row r="132" spans="1:8" x14ac:dyDescent="0.25">
      <c r="A132" s="17">
        <v>42612</v>
      </c>
      <c r="B132" s="67">
        <v>1228</v>
      </c>
      <c r="C132" s="307" t="s">
        <v>59</v>
      </c>
      <c r="D132" s="10">
        <v>60000</v>
      </c>
      <c r="E132" s="10"/>
      <c r="F132" s="4">
        <f t="shared" si="2"/>
        <v>-850021.75000000012</v>
      </c>
      <c r="G132" s="308" t="s">
        <v>1857</v>
      </c>
      <c r="H132" s="308" t="s">
        <v>1806</v>
      </c>
    </row>
    <row r="133" spans="1:8" x14ac:dyDescent="0.25">
      <c r="A133" s="17">
        <v>42612</v>
      </c>
      <c r="B133" s="67">
        <v>1229</v>
      </c>
      <c r="C133" s="10" t="s">
        <v>1305</v>
      </c>
      <c r="D133" s="10">
        <v>900</v>
      </c>
      <c r="E133" s="10"/>
      <c r="F133" s="4">
        <f t="shared" si="2"/>
        <v>-850921.75000000012</v>
      </c>
      <c r="G133" s="308" t="s">
        <v>370</v>
      </c>
      <c r="H133" t="s">
        <v>1807</v>
      </c>
    </row>
    <row r="134" spans="1:8" x14ac:dyDescent="0.25">
      <c r="A134" s="17">
        <v>42612</v>
      </c>
      <c r="B134" s="67">
        <v>1230</v>
      </c>
      <c r="C134" s="275" t="s">
        <v>1611</v>
      </c>
      <c r="D134" s="10">
        <v>1000</v>
      </c>
      <c r="E134" s="10"/>
      <c r="F134" s="4">
        <f t="shared" si="2"/>
        <v>-851921.75000000012</v>
      </c>
      <c r="G134" s="308" t="s">
        <v>370</v>
      </c>
      <c r="H134" t="s">
        <v>1807</v>
      </c>
    </row>
    <row r="135" spans="1:8" x14ac:dyDescent="0.25">
      <c r="A135" s="17">
        <v>42612</v>
      </c>
      <c r="B135" s="67">
        <v>1231</v>
      </c>
      <c r="C135" s="275" t="s">
        <v>1808</v>
      </c>
      <c r="D135" s="10">
        <v>2737.6</v>
      </c>
      <c r="E135" s="10"/>
      <c r="F135" s="4">
        <f t="shared" si="2"/>
        <v>-854659.35000000009</v>
      </c>
      <c r="H135" t="s">
        <v>1809</v>
      </c>
    </row>
    <row r="136" spans="1:8" x14ac:dyDescent="0.25">
      <c r="A136" s="17">
        <v>42612</v>
      </c>
      <c r="B136" s="67">
        <v>1232</v>
      </c>
      <c r="C136" s="275" t="s">
        <v>1685</v>
      </c>
      <c r="D136" s="10">
        <v>13293.6</v>
      </c>
      <c r="E136" s="10"/>
      <c r="F136" s="4">
        <f t="shared" si="2"/>
        <v>-867952.95000000007</v>
      </c>
      <c r="H136" t="s">
        <v>1810</v>
      </c>
    </row>
    <row r="137" spans="1:8" x14ac:dyDescent="0.25">
      <c r="A137" s="17">
        <v>42612</v>
      </c>
      <c r="B137" s="67">
        <v>1233</v>
      </c>
      <c r="C137" s="275" t="s">
        <v>1032</v>
      </c>
      <c r="D137" s="10">
        <v>1326</v>
      </c>
      <c r="E137" s="10"/>
      <c r="F137" s="4">
        <f t="shared" si="2"/>
        <v>-869278.95000000007</v>
      </c>
      <c r="H137" t="s">
        <v>1811</v>
      </c>
    </row>
    <row r="138" spans="1:8" x14ac:dyDescent="0.25">
      <c r="A138" s="17">
        <v>42612</v>
      </c>
      <c r="B138" s="67">
        <v>1234</v>
      </c>
      <c r="C138" s="275" t="s">
        <v>1812</v>
      </c>
      <c r="D138" s="10">
        <v>2035.8</v>
      </c>
      <c r="E138" s="10"/>
      <c r="F138" s="4">
        <f t="shared" si="2"/>
        <v>-871314.75000000012</v>
      </c>
      <c r="H138" t="s">
        <v>1813</v>
      </c>
    </row>
    <row r="139" spans="1:8" x14ac:dyDescent="0.25">
      <c r="A139" s="17">
        <v>42613</v>
      </c>
      <c r="B139" s="67">
        <v>1235</v>
      </c>
      <c r="C139" s="275" t="s">
        <v>8</v>
      </c>
      <c r="D139" s="10">
        <v>7000</v>
      </c>
      <c r="E139" s="10"/>
      <c r="F139" s="4">
        <f t="shared" si="2"/>
        <v>-878314.75000000012</v>
      </c>
      <c r="H139" t="s">
        <v>1814</v>
      </c>
    </row>
    <row r="140" spans="1:8" x14ac:dyDescent="0.25">
      <c r="A140" s="17">
        <v>42613</v>
      </c>
      <c r="B140" s="67">
        <v>1236</v>
      </c>
      <c r="C140" s="275" t="s">
        <v>15</v>
      </c>
      <c r="D140" s="10">
        <v>10525.41</v>
      </c>
      <c r="E140" s="10"/>
      <c r="F140" s="4">
        <f t="shared" si="2"/>
        <v>-888840.16000000015</v>
      </c>
      <c r="G140" t="s">
        <v>16</v>
      </c>
      <c r="H140" t="s">
        <v>16</v>
      </c>
    </row>
    <row r="141" spans="1:8" x14ac:dyDescent="0.25">
      <c r="A141" s="17">
        <v>42613</v>
      </c>
      <c r="B141" s="67">
        <v>1237</v>
      </c>
      <c r="C141" s="275" t="s">
        <v>417</v>
      </c>
      <c r="D141" s="10">
        <v>7000</v>
      </c>
      <c r="E141" s="10"/>
      <c r="F141" s="4">
        <f t="shared" si="2"/>
        <v>-895840.16000000015</v>
      </c>
      <c r="G141" t="s">
        <v>370</v>
      </c>
      <c r="H141" t="s">
        <v>1815</v>
      </c>
    </row>
    <row r="142" spans="1:8" x14ac:dyDescent="0.25">
      <c r="A142" s="237"/>
      <c r="B142" s="235"/>
      <c r="C142" s="236"/>
      <c r="D142" s="231"/>
      <c r="E142" s="231"/>
      <c r="F142" s="119"/>
      <c r="G142" s="72"/>
      <c r="H142" s="72"/>
    </row>
    <row r="143" spans="1:8" x14ac:dyDescent="0.25">
      <c r="A143" s="238" t="s">
        <v>1714</v>
      </c>
      <c r="B143" s="163"/>
      <c r="C143" s="163"/>
      <c r="D143" s="164">
        <f>SUM(D6:D142)</f>
        <v>895840.16000000015</v>
      </c>
      <c r="E143" s="119"/>
      <c r="F143" s="119"/>
      <c r="G143" s="119"/>
      <c r="H143" s="114"/>
    </row>
    <row r="144" spans="1:8" x14ac:dyDescent="0.25">
      <c r="A144" s="214"/>
      <c r="B144" s="112"/>
      <c r="C144" s="124"/>
      <c r="D144" s="289"/>
      <c r="E144" s="289"/>
      <c r="F144" s="289"/>
      <c r="G144" s="112"/>
      <c r="H144" s="112"/>
    </row>
    <row r="145" spans="1:8" x14ac:dyDescent="0.25">
      <c r="A145" s="214"/>
      <c r="B145" s="112"/>
      <c r="C145" s="112"/>
      <c r="D145" s="112"/>
      <c r="E145" s="125"/>
      <c r="F145" s="112"/>
      <c r="G145" s="112"/>
      <c r="H145" s="112"/>
    </row>
    <row r="146" spans="1:8" x14ac:dyDescent="0.25">
      <c r="A146" s="214" t="s">
        <v>359</v>
      </c>
      <c r="B146" s="112"/>
      <c r="C146" s="239" t="s">
        <v>1715</v>
      </c>
      <c r="D146" s="126"/>
      <c r="E146" s="125"/>
      <c r="F146" s="125"/>
      <c r="G146" s="125"/>
      <c r="H146" s="112"/>
    </row>
    <row r="147" spans="1:8" x14ac:dyDescent="0.25">
      <c r="A147" s="214"/>
      <c r="B147" s="112"/>
      <c r="C147" s="126"/>
      <c r="D147" s="126"/>
      <c r="E147" s="125"/>
      <c r="F147" s="125"/>
      <c r="G147" s="125"/>
      <c r="H147" s="112"/>
    </row>
    <row r="148" spans="1:8" x14ac:dyDescent="0.25">
      <c r="A148" s="215" t="s">
        <v>1</v>
      </c>
      <c r="B148" s="128" t="s">
        <v>2</v>
      </c>
      <c r="C148" s="128" t="s">
        <v>3</v>
      </c>
      <c r="D148" s="129" t="s">
        <v>4</v>
      </c>
      <c r="E148" s="129" t="s">
        <v>5</v>
      </c>
      <c r="F148" s="129" t="s">
        <v>6</v>
      </c>
      <c r="G148" s="129" t="s">
        <v>246</v>
      </c>
      <c r="H148" s="130" t="s">
        <v>7</v>
      </c>
    </row>
    <row r="149" spans="1:8" x14ac:dyDescent="0.25">
      <c r="A149" s="214"/>
      <c r="B149" s="112"/>
      <c r="C149" s="112"/>
      <c r="D149" s="112"/>
      <c r="E149" s="125"/>
      <c r="F149" s="125"/>
      <c r="G149" s="125"/>
      <c r="H149" s="112"/>
    </row>
    <row r="150" spans="1:8" x14ac:dyDescent="0.25">
      <c r="A150" s="18">
        <v>42583</v>
      </c>
      <c r="C150" s="275" t="s">
        <v>1716</v>
      </c>
      <c r="D150" s="10"/>
      <c r="E150" s="10">
        <v>200000</v>
      </c>
      <c r="F150" s="4">
        <f t="shared" ref="F150:F173" si="3">+F149-D150+E150</f>
        <v>200000</v>
      </c>
      <c r="G150" s="149" t="s">
        <v>399</v>
      </c>
      <c r="H150" s="149" t="s">
        <v>1717</v>
      </c>
    </row>
    <row r="151" spans="1:8" x14ac:dyDescent="0.25">
      <c r="A151" s="18">
        <v>42584</v>
      </c>
      <c r="C151" s="275" t="s">
        <v>17</v>
      </c>
      <c r="D151" s="10">
        <v>8240</v>
      </c>
      <c r="E151" s="10"/>
      <c r="F151" s="4">
        <f t="shared" si="3"/>
        <v>191760</v>
      </c>
      <c r="G151" t="s">
        <v>316</v>
      </c>
      <c r="H151" t="s">
        <v>827</v>
      </c>
    </row>
    <row r="152" spans="1:8" x14ac:dyDescent="0.25">
      <c r="A152" s="17">
        <v>42587</v>
      </c>
      <c r="C152" s="275" t="s">
        <v>17</v>
      </c>
      <c r="D152" s="10">
        <v>7000</v>
      </c>
      <c r="E152" s="10"/>
      <c r="F152" s="4">
        <f t="shared" si="3"/>
        <v>184760</v>
      </c>
      <c r="G152" t="s">
        <v>316</v>
      </c>
      <c r="H152" t="s">
        <v>1718</v>
      </c>
    </row>
    <row r="153" spans="1:8" x14ac:dyDescent="0.25">
      <c r="A153" s="17">
        <v>42587</v>
      </c>
      <c r="C153" s="275" t="s">
        <v>704</v>
      </c>
      <c r="D153" s="10">
        <v>2767.7</v>
      </c>
      <c r="E153" s="10"/>
      <c r="F153" s="4">
        <f t="shared" si="3"/>
        <v>181992.3</v>
      </c>
      <c r="H153" t="s">
        <v>1719</v>
      </c>
    </row>
    <row r="154" spans="1:8" x14ac:dyDescent="0.25">
      <c r="A154" s="17">
        <v>42587</v>
      </c>
      <c r="C154" s="275" t="s">
        <v>1720</v>
      </c>
      <c r="D154" s="10">
        <v>7540</v>
      </c>
      <c r="E154" s="10"/>
      <c r="F154" s="4">
        <f t="shared" si="3"/>
        <v>174452.3</v>
      </c>
      <c r="H154" t="s">
        <v>1721</v>
      </c>
    </row>
    <row r="155" spans="1:8" x14ac:dyDescent="0.25">
      <c r="A155" s="17">
        <v>42591</v>
      </c>
      <c r="C155" s="275" t="s">
        <v>17</v>
      </c>
      <c r="D155" s="10">
        <v>8240</v>
      </c>
      <c r="E155" s="10"/>
      <c r="F155" s="4">
        <f t="shared" si="3"/>
        <v>166212.29999999999</v>
      </c>
      <c r="G155" t="s">
        <v>316</v>
      </c>
      <c r="H155" t="s">
        <v>827</v>
      </c>
    </row>
    <row r="156" spans="1:8" x14ac:dyDescent="0.25">
      <c r="A156" s="17">
        <v>42594</v>
      </c>
      <c r="C156" s="275" t="s">
        <v>17</v>
      </c>
      <c r="D156" s="10">
        <v>7000</v>
      </c>
      <c r="E156" s="10"/>
      <c r="F156" s="4">
        <f t="shared" si="3"/>
        <v>159212.29999999999</v>
      </c>
      <c r="G156" t="s">
        <v>316</v>
      </c>
      <c r="H156" t="s">
        <v>1722</v>
      </c>
    </row>
    <row r="157" spans="1:8" x14ac:dyDescent="0.25">
      <c r="A157" s="17">
        <v>42597</v>
      </c>
      <c r="C157" s="275" t="s">
        <v>1723</v>
      </c>
      <c r="D157" s="10">
        <v>9432.01</v>
      </c>
      <c r="E157" s="10"/>
      <c r="F157" s="4">
        <f t="shared" si="3"/>
        <v>149780.28999999998</v>
      </c>
      <c r="H157" t="s">
        <v>472</v>
      </c>
    </row>
    <row r="158" spans="1:8" x14ac:dyDescent="0.25">
      <c r="A158" s="17">
        <v>42598</v>
      </c>
      <c r="C158" s="278" t="s">
        <v>1724</v>
      </c>
      <c r="D158" s="10"/>
      <c r="E158" s="10">
        <v>500000</v>
      </c>
      <c r="F158" s="4">
        <f t="shared" si="3"/>
        <v>649780.29</v>
      </c>
      <c r="G158" t="s">
        <v>399</v>
      </c>
      <c r="H158" t="s">
        <v>1461</v>
      </c>
    </row>
    <row r="159" spans="1:8" x14ac:dyDescent="0.25">
      <c r="A159" s="17">
        <v>42598</v>
      </c>
      <c r="C159" s="278" t="s">
        <v>1725</v>
      </c>
      <c r="D159" s="10">
        <v>499993.29</v>
      </c>
      <c r="E159" s="10"/>
      <c r="F159" s="4">
        <f t="shared" si="3"/>
        <v>149787.00000000006</v>
      </c>
      <c r="G159" s="278" t="s">
        <v>403</v>
      </c>
      <c r="H159" s="278" t="s">
        <v>1725</v>
      </c>
    </row>
    <row r="160" spans="1:8" x14ac:dyDescent="0.25">
      <c r="A160" s="17">
        <v>42598</v>
      </c>
      <c r="C160" s="278" t="s">
        <v>1726</v>
      </c>
      <c r="D160" s="10">
        <v>95547</v>
      </c>
      <c r="E160" s="10"/>
      <c r="F160" s="4">
        <f t="shared" si="3"/>
        <v>54240.000000000058</v>
      </c>
      <c r="G160" s="278" t="s">
        <v>418</v>
      </c>
      <c r="H160" s="278" t="s">
        <v>1726</v>
      </c>
    </row>
    <row r="161" spans="1:8" x14ac:dyDescent="0.25">
      <c r="A161" s="17">
        <v>42599</v>
      </c>
      <c r="C161" s="275" t="s">
        <v>1005</v>
      </c>
      <c r="D161" s="10">
        <v>11080</v>
      </c>
      <c r="E161" s="10"/>
      <c r="F161" s="4">
        <f t="shared" si="3"/>
        <v>43160.000000000058</v>
      </c>
      <c r="H161" t="s">
        <v>1640</v>
      </c>
    </row>
    <row r="162" spans="1:8" x14ac:dyDescent="0.25">
      <c r="A162" s="17">
        <v>42599</v>
      </c>
      <c r="C162" s="275" t="s">
        <v>1727</v>
      </c>
      <c r="D162" s="10">
        <v>8700</v>
      </c>
      <c r="E162" s="10"/>
      <c r="F162" s="4">
        <f t="shared" si="3"/>
        <v>34460.000000000058</v>
      </c>
      <c r="H162" t="s">
        <v>1728</v>
      </c>
    </row>
    <row r="163" spans="1:8" x14ac:dyDescent="0.25">
      <c r="A163" s="17">
        <v>42601</v>
      </c>
      <c r="C163" s="278" t="s">
        <v>1005</v>
      </c>
      <c r="D163" s="10">
        <v>1677</v>
      </c>
      <c r="E163" s="10"/>
      <c r="F163" s="4">
        <f t="shared" si="3"/>
        <v>32783.000000000058</v>
      </c>
      <c r="H163" t="s">
        <v>472</v>
      </c>
    </row>
    <row r="164" spans="1:8" x14ac:dyDescent="0.25">
      <c r="A164" s="17">
        <v>42605</v>
      </c>
      <c r="C164" s="278" t="s">
        <v>1374</v>
      </c>
      <c r="D164" s="10">
        <v>14500.29</v>
      </c>
      <c r="E164" s="10"/>
      <c r="F164" s="4">
        <f t="shared" si="3"/>
        <v>18282.710000000057</v>
      </c>
      <c r="H164" t="s">
        <v>1729</v>
      </c>
    </row>
    <row r="165" spans="1:8" x14ac:dyDescent="0.25">
      <c r="A165" s="17">
        <v>42605</v>
      </c>
      <c r="C165" s="278" t="s">
        <v>1374</v>
      </c>
      <c r="D165" s="10">
        <v>26100.52</v>
      </c>
      <c r="E165" s="10"/>
      <c r="F165" s="4">
        <f t="shared" si="3"/>
        <v>-7817.8099999999431</v>
      </c>
      <c r="H165" t="s">
        <v>1730</v>
      </c>
    </row>
    <row r="166" spans="1:8" x14ac:dyDescent="0.25">
      <c r="A166" s="17">
        <v>42608</v>
      </c>
      <c r="C166" s="275" t="s">
        <v>1374</v>
      </c>
      <c r="D166" s="10">
        <v>20300</v>
      </c>
      <c r="E166" s="10"/>
      <c r="F166" s="4">
        <f t="shared" si="3"/>
        <v>-28117.809999999943</v>
      </c>
      <c r="H166" t="s">
        <v>1731</v>
      </c>
    </row>
    <row r="167" spans="1:8" x14ac:dyDescent="0.25">
      <c r="A167" s="17">
        <v>42608</v>
      </c>
      <c r="C167" s="275" t="s">
        <v>1374</v>
      </c>
      <c r="D167" s="10">
        <v>11600</v>
      </c>
      <c r="E167" s="10"/>
      <c r="F167" s="4">
        <f t="shared" si="3"/>
        <v>-39717.809999999939</v>
      </c>
      <c r="H167" t="s">
        <v>1732</v>
      </c>
    </row>
    <row r="168" spans="1:8" x14ac:dyDescent="0.25">
      <c r="A168" s="17">
        <v>42608</v>
      </c>
      <c r="C168" s="275" t="s">
        <v>1733</v>
      </c>
      <c r="D168" s="10">
        <v>870</v>
      </c>
      <c r="E168" s="10"/>
      <c r="F168" s="4">
        <f t="shared" si="3"/>
        <v>-40587.809999999939</v>
      </c>
      <c r="H168" t="s">
        <v>1734</v>
      </c>
    </row>
    <row r="169" spans="1:8" x14ac:dyDescent="0.25">
      <c r="A169" s="17">
        <v>42612</v>
      </c>
      <c r="C169" s="275" t="s">
        <v>17</v>
      </c>
      <c r="D169" s="10">
        <v>8240</v>
      </c>
      <c r="E169" s="10"/>
      <c r="F169" s="4">
        <f t="shared" si="3"/>
        <v>-48827.809999999939</v>
      </c>
      <c r="G169" t="s">
        <v>316</v>
      </c>
      <c r="H169" t="s">
        <v>821</v>
      </c>
    </row>
    <row r="170" spans="1:8" x14ac:dyDescent="0.25">
      <c r="A170" s="17">
        <v>42613</v>
      </c>
      <c r="C170" s="275" t="s">
        <v>1374</v>
      </c>
      <c r="D170" s="10">
        <v>8700.17</v>
      </c>
      <c r="E170" s="10"/>
      <c r="F170" s="4">
        <f t="shared" si="3"/>
        <v>-57527.979999999938</v>
      </c>
      <c r="H170" t="s">
        <v>1816</v>
      </c>
    </row>
    <row r="171" spans="1:8" x14ac:dyDescent="0.25">
      <c r="A171" s="17">
        <v>42613</v>
      </c>
      <c r="C171" s="275" t="s">
        <v>1374</v>
      </c>
      <c r="D171" s="10">
        <v>5800.12</v>
      </c>
      <c r="E171" s="10"/>
      <c r="F171" s="4">
        <f t="shared" si="3"/>
        <v>-63328.09999999994</v>
      </c>
      <c r="H171" t="s">
        <v>1817</v>
      </c>
    </row>
    <row r="172" spans="1:8" x14ac:dyDescent="0.25">
      <c r="A172" s="17">
        <v>42613</v>
      </c>
      <c r="C172" s="275" t="s">
        <v>1374</v>
      </c>
      <c r="D172" s="10">
        <v>6960.14</v>
      </c>
      <c r="E172" s="10"/>
      <c r="F172" s="4">
        <f t="shared" si="3"/>
        <v>-70288.239999999947</v>
      </c>
      <c r="H172" t="s">
        <v>1818</v>
      </c>
    </row>
    <row r="173" spans="1:8" x14ac:dyDescent="0.25">
      <c r="A173" s="17">
        <v>42613</v>
      </c>
      <c r="C173" s="275" t="s">
        <v>1374</v>
      </c>
      <c r="D173" s="10">
        <v>11600.23</v>
      </c>
      <c r="E173" s="10"/>
      <c r="F173" s="4">
        <f t="shared" si="3"/>
        <v>-81888.469999999943</v>
      </c>
      <c r="H173" t="s">
        <v>1819</v>
      </c>
    </row>
    <row r="174" spans="1:8" x14ac:dyDescent="0.25">
      <c r="A174" s="179"/>
      <c r="B174" s="114"/>
      <c r="C174" s="206"/>
      <c r="D174" s="119"/>
      <c r="E174" s="119"/>
      <c r="F174" s="119"/>
      <c r="G174" s="114"/>
      <c r="H174" s="114"/>
    </row>
    <row r="175" spans="1:8" x14ac:dyDescent="0.25">
      <c r="A175" s="217"/>
      <c r="B175" s="114"/>
      <c r="C175" s="116"/>
      <c r="D175" s="120"/>
      <c r="E175" s="119"/>
      <c r="F175" s="119"/>
      <c r="G175" s="119"/>
      <c r="H175" s="114"/>
    </row>
    <row r="176" spans="1:8" x14ac:dyDescent="0.25">
      <c r="A176" s="302" t="s">
        <v>1742</v>
      </c>
      <c r="B176" s="302"/>
      <c r="C176" s="302"/>
      <c r="D176" s="117">
        <v>-81888.47</v>
      </c>
      <c r="E176" s="117"/>
      <c r="F176" s="119"/>
      <c r="G176" s="119"/>
      <c r="H176" s="114"/>
    </row>
    <row r="177" spans="1:8" x14ac:dyDescent="0.25">
      <c r="A177" s="218"/>
      <c r="B177" s="154"/>
      <c r="C177" s="154"/>
      <c r="D177" s="155"/>
      <c r="E177" s="137"/>
      <c r="F177" s="137"/>
      <c r="G177" s="137"/>
      <c r="H177" s="153"/>
    </row>
    <row r="178" spans="1:8" x14ac:dyDescent="0.25">
      <c r="A178" s="219"/>
      <c r="B178" s="156"/>
      <c r="C178" s="156"/>
      <c r="D178" s="131"/>
      <c r="E178" s="132"/>
      <c r="F178" s="132"/>
      <c r="G178" s="132"/>
      <c r="H178" s="152"/>
    </row>
    <row r="179" spans="1:8" x14ac:dyDescent="0.25">
      <c r="A179" s="214" t="s">
        <v>359</v>
      </c>
      <c r="B179" s="112"/>
      <c r="C179" s="239" t="s">
        <v>1741</v>
      </c>
      <c r="D179" s="126"/>
      <c r="E179" s="125"/>
      <c r="F179" s="125"/>
      <c r="G179" s="125"/>
      <c r="H179" s="112"/>
    </row>
    <row r="180" spans="1:8" x14ac:dyDescent="0.25">
      <c r="A180" s="220"/>
      <c r="B180" s="133"/>
      <c r="C180" s="133"/>
      <c r="D180" s="131"/>
      <c r="E180" s="119"/>
      <c r="F180" s="119"/>
      <c r="G180" s="119"/>
      <c r="H180" s="114"/>
    </row>
    <row r="181" spans="1:8" x14ac:dyDescent="0.25">
      <c r="A181" s="215" t="s">
        <v>1</v>
      </c>
      <c r="B181" s="134" t="s">
        <v>23</v>
      </c>
      <c r="C181" s="128" t="s">
        <v>3</v>
      </c>
      <c r="D181" s="129" t="s">
        <v>4</v>
      </c>
      <c r="E181" s="129" t="s">
        <v>5</v>
      </c>
      <c r="F181" s="129" t="s">
        <v>6</v>
      </c>
      <c r="G181" s="129" t="s">
        <v>329</v>
      </c>
      <c r="H181" s="128" t="s">
        <v>7</v>
      </c>
    </row>
    <row r="182" spans="1:8" x14ac:dyDescent="0.25">
      <c r="A182" s="217"/>
      <c r="B182" s="114"/>
      <c r="C182" s="116"/>
      <c r="D182" s="120"/>
      <c r="E182" s="119"/>
      <c r="F182" s="119"/>
      <c r="G182" s="119"/>
      <c r="H182" s="114"/>
    </row>
    <row r="183" spans="1:8" x14ac:dyDescent="0.25">
      <c r="A183" s="217"/>
      <c r="B183" s="114"/>
      <c r="C183" s="116"/>
      <c r="D183" s="120"/>
      <c r="E183" s="119"/>
      <c r="F183" s="119"/>
      <c r="G183" s="119"/>
      <c r="H183" s="114"/>
    </row>
    <row r="184" spans="1:8" x14ac:dyDescent="0.25">
      <c r="A184" s="302" t="s">
        <v>1396</v>
      </c>
      <c r="B184" s="302"/>
      <c r="C184" s="302"/>
      <c r="D184" s="165">
        <v>0</v>
      </c>
      <c r="E184" s="119"/>
      <c r="F184" s="119"/>
      <c r="G184" s="119"/>
      <c r="H184" s="114"/>
    </row>
    <row r="185" spans="1:8" x14ac:dyDescent="0.25">
      <c r="A185" s="217"/>
      <c r="B185" s="114"/>
      <c r="C185" s="116"/>
      <c r="D185" s="119"/>
      <c r="E185" s="119"/>
      <c r="F185" s="119"/>
      <c r="G185" s="119"/>
      <c r="H185" s="114"/>
    </row>
    <row r="186" spans="1:8" x14ac:dyDescent="0.25">
      <c r="A186" s="217"/>
      <c r="B186" s="114"/>
      <c r="C186" s="116"/>
      <c r="D186" s="119"/>
      <c r="E186" s="119"/>
      <c r="F186" s="119"/>
      <c r="G186" s="119"/>
      <c r="H186" s="114"/>
    </row>
    <row r="187" spans="1:8" x14ac:dyDescent="0.25">
      <c r="A187" s="237"/>
      <c r="B187" s="262" t="s">
        <v>1743</v>
      </c>
      <c r="C187" s="241"/>
      <c r="D187" s="231"/>
      <c r="E187" s="231"/>
      <c r="F187" s="231"/>
      <c r="G187" s="231"/>
      <c r="H187" s="72"/>
    </row>
    <row r="188" spans="1:8" x14ac:dyDescent="0.25">
      <c r="A188" s="223"/>
      <c r="B188" s="142"/>
      <c r="C188" s="261"/>
      <c r="D188" s="132"/>
      <c r="E188" s="132"/>
      <c r="F188" s="132"/>
      <c r="G188" s="132"/>
      <c r="H188" s="152"/>
    </row>
    <row r="189" spans="1:8" x14ac:dyDescent="0.25">
      <c r="A189" s="215" t="s">
        <v>1</v>
      </c>
      <c r="B189" s="134" t="s">
        <v>23</v>
      </c>
      <c r="C189" s="128" t="s">
        <v>3</v>
      </c>
      <c r="D189" s="129" t="s">
        <v>4</v>
      </c>
      <c r="E189" s="129" t="s">
        <v>5</v>
      </c>
      <c r="F189" s="129" t="s">
        <v>6</v>
      </c>
      <c r="G189" s="129" t="s">
        <v>329</v>
      </c>
      <c r="H189" s="128" t="s">
        <v>7</v>
      </c>
    </row>
    <row r="190" spans="1:8" x14ac:dyDescent="0.25">
      <c r="A190" s="223"/>
      <c r="B190" s="142"/>
      <c r="C190" s="116"/>
      <c r="D190" s="119"/>
      <c r="E190" s="119"/>
      <c r="F190" s="119"/>
      <c r="G190" s="119"/>
      <c r="H190" s="114"/>
    </row>
    <row r="191" spans="1:8" x14ac:dyDescent="0.25">
      <c r="A191" s="1">
        <v>42587</v>
      </c>
      <c r="B191" s="2">
        <v>42</v>
      </c>
      <c r="C191" s="19" t="s">
        <v>1744</v>
      </c>
      <c r="D191" s="4">
        <v>13920</v>
      </c>
      <c r="E191" s="4"/>
      <c r="F191" s="4">
        <f t="shared" ref="F191:F193" si="4">+F190-D191+E191</f>
        <v>-13920</v>
      </c>
      <c r="G191" s="19" t="s">
        <v>1579</v>
      </c>
      <c r="H191" s="19" t="s">
        <v>1745</v>
      </c>
    </row>
    <row r="192" spans="1:8" x14ac:dyDescent="0.25">
      <c r="A192" s="1">
        <v>42592</v>
      </c>
      <c r="B192" s="67">
        <v>43</v>
      </c>
      <c r="C192" s="279" t="s">
        <v>1746</v>
      </c>
      <c r="D192" s="10">
        <v>61696.34</v>
      </c>
      <c r="E192" s="10"/>
      <c r="F192" s="4">
        <f t="shared" si="4"/>
        <v>-75616.34</v>
      </c>
      <c r="G192" s="19" t="s">
        <v>1579</v>
      </c>
      <c r="H192" t="s">
        <v>1747</v>
      </c>
    </row>
    <row r="193" spans="1:8" x14ac:dyDescent="0.25">
      <c r="A193" s="121"/>
      <c r="B193" s="118"/>
      <c r="C193" s="114"/>
      <c r="D193" s="119"/>
      <c r="E193" s="119"/>
      <c r="F193" s="4">
        <f t="shared" si="4"/>
        <v>-75616.34</v>
      </c>
      <c r="G193" s="114"/>
      <c r="H193" s="114"/>
    </row>
    <row r="194" spans="1:8" x14ac:dyDescent="0.25">
      <c r="A194" s="233"/>
      <c r="B194" s="250"/>
      <c r="C194" s="266"/>
      <c r="D194" s="231"/>
      <c r="E194" s="231"/>
      <c r="F194" s="231"/>
      <c r="G194" s="72"/>
      <c r="H194" s="248"/>
    </row>
    <row r="195" spans="1:8" x14ac:dyDescent="0.25">
      <c r="A195" s="237"/>
      <c r="B195" s="72"/>
      <c r="C195" s="241"/>
      <c r="D195" s="231"/>
      <c r="E195" s="231"/>
      <c r="F195" s="231"/>
      <c r="G195" s="231"/>
      <c r="H195" s="72"/>
    </row>
    <row r="196" spans="1:8" x14ac:dyDescent="0.25">
      <c r="A196" s="237"/>
      <c r="B196" s="24" t="s">
        <v>1748</v>
      </c>
      <c r="C196" s="245"/>
      <c r="D196" s="231">
        <f>SUM(D191:D195)</f>
        <v>75616.34</v>
      </c>
      <c r="E196" s="231"/>
      <c r="F196" s="231"/>
      <c r="G196" s="231"/>
      <c r="H196" s="72"/>
    </row>
    <row r="197" spans="1:8" x14ac:dyDescent="0.25">
      <c r="A197" s="240"/>
      <c r="B197" s="81"/>
      <c r="C197" s="263"/>
      <c r="D197" s="264"/>
      <c r="E197" s="264"/>
      <c r="F197" s="264"/>
      <c r="G197" s="264"/>
      <c r="H197" s="265"/>
    </row>
    <row r="198" spans="1:8" x14ac:dyDescent="0.25">
      <c r="A198" s="230"/>
      <c r="B198" s="84"/>
      <c r="C198" s="233"/>
      <c r="D198" s="72"/>
      <c r="E198" s="246"/>
      <c r="F198" s="231"/>
      <c r="G198" s="231"/>
      <c r="H198" s="231"/>
    </row>
    <row r="199" spans="1:8" x14ac:dyDescent="0.25">
      <c r="A199" s="301" t="s">
        <v>1749</v>
      </c>
      <c r="B199" s="301"/>
      <c r="C199" s="301"/>
      <c r="D199" s="301"/>
      <c r="E199" s="301"/>
      <c r="F199" s="301"/>
      <c r="G199" s="301"/>
      <c r="H199" s="301"/>
    </row>
    <row r="200" spans="1:8" x14ac:dyDescent="0.25">
      <c r="A200" s="221"/>
      <c r="B200" s="150"/>
      <c r="C200" s="150"/>
      <c r="D200" s="150"/>
      <c r="E200" s="151"/>
      <c r="F200" s="150"/>
      <c r="G200" s="150"/>
      <c r="H200" s="150"/>
    </row>
    <row r="201" spans="1:8" x14ac:dyDescent="0.25">
      <c r="A201" s="215" t="s">
        <v>1</v>
      </c>
      <c r="B201" s="134" t="s">
        <v>23</v>
      </c>
      <c r="C201" s="128" t="s">
        <v>3</v>
      </c>
      <c r="D201" s="129" t="s">
        <v>4</v>
      </c>
      <c r="E201" s="129" t="s">
        <v>5</v>
      </c>
      <c r="F201" s="129" t="s">
        <v>6</v>
      </c>
      <c r="G201" s="129" t="s">
        <v>329</v>
      </c>
      <c r="H201" s="128" t="s">
        <v>7</v>
      </c>
    </row>
    <row r="202" spans="1:8" x14ac:dyDescent="0.25">
      <c r="A202" s="215"/>
      <c r="B202" s="134"/>
      <c r="C202" s="128" t="s">
        <v>22</v>
      </c>
      <c r="D202" s="166"/>
      <c r="E202" s="166"/>
      <c r="F202" s="166"/>
      <c r="G202" s="166"/>
      <c r="H202" s="167"/>
    </row>
    <row r="203" spans="1:8" x14ac:dyDescent="0.25">
      <c r="A203" s="222"/>
      <c r="B203" s="169"/>
      <c r="C203" s="152"/>
      <c r="D203" s="132"/>
      <c r="E203" s="152"/>
      <c r="F203" s="132"/>
      <c r="G203" s="169"/>
      <c r="H203" s="152"/>
    </row>
    <row r="204" spans="1:8" x14ac:dyDescent="0.25">
      <c r="A204" s="17">
        <v>42598</v>
      </c>
      <c r="B204" s="67">
        <v>3004</v>
      </c>
      <c r="C204" t="s">
        <v>429</v>
      </c>
      <c r="D204" s="10">
        <v>49694.35</v>
      </c>
      <c r="E204" s="10"/>
      <c r="F204" s="4">
        <f t="shared" ref="F204:F210" si="5">+F203-D204+E204</f>
        <v>-49694.35</v>
      </c>
      <c r="G204" t="s">
        <v>427</v>
      </c>
      <c r="H204" t="s">
        <v>1755</v>
      </c>
    </row>
    <row r="205" spans="1:8" x14ac:dyDescent="0.25">
      <c r="A205" s="17">
        <v>42604</v>
      </c>
      <c r="B205" s="67">
        <v>3005</v>
      </c>
      <c r="C205" s="279" t="s">
        <v>128</v>
      </c>
      <c r="D205" s="10">
        <v>592336</v>
      </c>
      <c r="E205" s="10"/>
      <c r="F205" s="4">
        <f t="shared" si="5"/>
        <v>-642030.35</v>
      </c>
      <c r="G205" s="277" t="s">
        <v>940</v>
      </c>
      <c r="H205" s="277" t="s">
        <v>1756</v>
      </c>
    </row>
    <row r="206" spans="1:8" x14ac:dyDescent="0.25">
      <c r="A206" s="17">
        <v>42604</v>
      </c>
      <c r="C206" s="279" t="s">
        <v>1750</v>
      </c>
      <c r="D206" s="10">
        <v>162</v>
      </c>
      <c r="E206" s="10"/>
      <c r="F206" s="4">
        <f t="shared" si="5"/>
        <v>-642192.35</v>
      </c>
      <c r="G206" t="s">
        <v>361</v>
      </c>
      <c r="H206" s="279" t="s">
        <v>1750</v>
      </c>
    </row>
    <row r="207" spans="1:8" x14ac:dyDescent="0.25">
      <c r="A207" s="17">
        <v>42604</v>
      </c>
      <c r="C207" s="279" t="s">
        <v>1751</v>
      </c>
      <c r="D207" s="10">
        <v>25.92</v>
      </c>
      <c r="E207" s="10"/>
      <c r="F207" s="4">
        <f t="shared" si="5"/>
        <v>-642218.27</v>
      </c>
      <c r="G207" t="s">
        <v>361</v>
      </c>
      <c r="H207" s="279" t="s">
        <v>1751</v>
      </c>
    </row>
    <row r="208" spans="1:8" x14ac:dyDescent="0.25">
      <c r="A208" s="17">
        <v>42612</v>
      </c>
      <c r="B208" s="67">
        <v>3006</v>
      </c>
      <c r="C208" s="279" t="s">
        <v>360</v>
      </c>
      <c r="D208" s="10">
        <v>395938.8</v>
      </c>
      <c r="E208" s="10"/>
      <c r="F208" s="4">
        <f t="shared" si="5"/>
        <v>-1038157.0700000001</v>
      </c>
      <c r="G208" t="s">
        <v>299</v>
      </c>
      <c r="H208" t="s">
        <v>1820</v>
      </c>
    </row>
    <row r="209" spans="1:8" x14ac:dyDescent="0.25">
      <c r="A209" s="17"/>
      <c r="C209" s="279"/>
      <c r="D209" s="10"/>
      <c r="E209" s="10"/>
      <c r="F209" s="4">
        <f t="shared" si="5"/>
        <v>-1038157.0700000001</v>
      </c>
    </row>
    <row r="210" spans="1:8" x14ac:dyDescent="0.25">
      <c r="A210" s="17"/>
      <c r="C210" s="279"/>
      <c r="D210" s="10"/>
      <c r="E210" s="10"/>
      <c r="F210" s="4">
        <f t="shared" si="5"/>
        <v>-1038157.0700000001</v>
      </c>
    </row>
    <row r="211" spans="1:8" x14ac:dyDescent="0.25">
      <c r="A211" s="17"/>
      <c r="C211" s="279"/>
      <c r="D211" s="10"/>
      <c r="E211" s="10"/>
      <c r="F211" s="4"/>
    </row>
    <row r="212" spans="1:8" x14ac:dyDescent="0.25">
      <c r="A212" s="217"/>
      <c r="B212" s="114"/>
      <c r="C212" s="273" t="s">
        <v>1752</v>
      </c>
      <c r="D212" s="117">
        <f>SUM(D204:D211)</f>
        <v>1038157.0700000001</v>
      </c>
      <c r="E212" s="119"/>
      <c r="F212" s="119"/>
      <c r="G212" s="119"/>
      <c r="H212" s="114"/>
    </row>
    <row r="213" spans="1:8" x14ac:dyDescent="0.25">
      <c r="A213" s="217"/>
      <c r="B213" s="114"/>
      <c r="C213" s="114"/>
      <c r="D213" s="119"/>
      <c r="E213" s="119"/>
      <c r="F213" s="119"/>
      <c r="G213" s="119"/>
      <c r="H213" s="114"/>
    </row>
    <row r="214" spans="1:8" x14ac:dyDescent="0.25">
      <c r="A214" s="217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223"/>
      <c r="B215" s="142"/>
      <c r="C215" s="142"/>
      <c r="D215" s="138"/>
      <c r="E215" s="138"/>
      <c r="F215" s="138"/>
      <c r="G215" s="138"/>
      <c r="H215" s="142"/>
    </row>
    <row r="216" spans="1:8" x14ac:dyDescent="0.25">
      <c r="A216" s="303" t="s">
        <v>1753</v>
      </c>
      <c r="B216" s="303"/>
      <c r="C216" s="303"/>
      <c r="D216" s="303"/>
      <c r="E216" s="303"/>
      <c r="F216" s="303"/>
      <c r="G216" s="303"/>
      <c r="H216" s="303"/>
    </row>
    <row r="217" spans="1:8" x14ac:dyDescent="0.25">
      <c r="A217" s="214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215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223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8">
        <v>42583</v>
      </c>
      <c r="B220" s="3"/>
      <c r="C220" s="19" t="s">
        <v>1754</v>
      </c>
      <c r="D220" s="4">
        <v>200000</v>
      </c>
      <c r="E220" s="4"/>
      <c r="F220" s="4">
        <f t="shared" ref="F220" si="6">+F219-D220+E220</f>
        <v>-200000</v>
      </c>
      <c r="G220" s="118" t="s">
        <v>391</v>
      </c>
      <c r="H220" s="118" t="s">
        <v>568</v>
      </c>
    </row>
    <row r="221" spans="1:8" x14ac:dyDescent="0.25">
      <c r="A221" s="17">
        <v>42598</v>
      </c>
      <c r="C221" s="277" t="s">
        <v>1754</v>
      </c>
      <c r="D221" s="10">
        <v>500000</v>
      </c>
      <c r="E221" s="10"/>
      <c r="F221" s="4">
        <f t="shared" ref="F221:F223" si="7">+F220-D221+E221</f>
        <v>-700000</v>
      </c>
      <c r="G221" s="118" t="s">
        <v>391</v>
      </c>
      <c r="H221" s="118" t="s">
        <v>568</v>
      </c>
    </row>
    <row r="222" spans="1:8" x14ac:dyDescent="0.25">
      <c r="A222" s="121"/>
      <c r="B222" s="114"/>
      <c r="C222" s="147"/>
      <c r="D222" s="119"/>
      <c r="E222" s="119"/>
      <c r="F222" s="4">
        <f t="shared" si="7"/>
        <v>-700000</v>
      </c>
      <c r="G222" s="118"/>
      <c r="H222" s="118"/>
    </row>
    <row r="223" spans="1:8" x14ac:dyDescent="0.25">
      <c r="A223" s="217"/>
      <c r="B223" s="253"/>
      <c r="C223" s="118"/>
      <c r="D223" s="188"/>
      <c r="E223" s="188"/>
      <c r="F223" s="4">
        <f t="shared" si="7"/>
        <v>-700000</v>
      </c>
      <c r="G223" s="188"/>
      <c r="H223" s="118"/>
    </row>
    <row r="224" spans="1:8" x14ac:dyDescent="0.25">
      <c r="A224" s="217"/>
      <c r="B224" s="253"/>
      <c r="C224" s="118"/>
      <c r="D224" s="188"/>
      <c r="E224" s="188"/>
      <c r="F224" s="119"/>
      <c r="G224" s="188"/>
      <c r="H224" s="118"/>
    </row>
    <row r="225" spans="1:8" x14ac:dyDescent="0.25">
      <c r="A225" s="217"/>
      <c r="B225" s="249" t="s">
        <v>1757</v>
      </c>
      <c r="C225" s="173"/>
      <c r="D225" s="117">
        <f>SUM(D220:D223)</f>
        <v>700000</v>
      </c>
      <c r="E225" s="119"/>
      <c r="F225" s="119"/>
      <c r="G225" s="119"/>
      <c r="H225" s="114"/>
    </row>
    <row r="226" spans="1:8" x14ac:dyDescent="0.25">
      <c r="A226" s="217"/>
      <c r="B226" s="114"/>
      <c r="C226" s="173"/>
      <c r="D226" s="119" t="s">
        <v>359</v>
      </c>
      <c r="E226" s="119"/>
      <c r="F226" s="114"/>
      <c r="G226" s="114"/>
      <c r="H226" s="114"/>
    </row>
    <row r="227" spans="1:8" x14ac:dyDescent="0.25">
      <c r="A227" s="214"/>
      <c r="B227" s="112"/>
      <c r="C227" s="112"/>
      <c r="D227" s="125"/>
      <c r="E227" s="125"/>
      <c r="F227" s="112"/>
      <c r="G227" s="112"/>
      <c r="H227" s="112"/>
    </row>
    <row r="228" spans="1:8" x14ac:dyDescent="0.25">
      <c r="A228" s="301" t="s">
        <v>1758</v>
      </c>
      <c r="B228" s="301"/>
      <c r="C228" s="301"/>
      <c r="D228" s="301"/>
      <c r="E228" s="301"/>
      <c r="F228" s="301"/>
      <c r="G228" s="301"/>
      <c r="H228" s="301"/>
    </row>
    <row r="229" spans="1:8" x14ac:dyDescent="0.25">
      <c r="A229" s="214"/>
      <c r="B229" s="136"/>
      <c r="C229" s="112"/>
      <c r="D229" s="137"/>
      <c r="E229" s="137"/>
      <c r="F229" s="137"/>
      <c r="G229" s="138"/>
      <c r="H229" s="112"/>
    </row>
    <row r="230" spans="1:8" x14ac:dyDescent="0.25">
      <c r="A230" s="215" t="s">
        <v>1</v>
      </c>
      <c r="B230" s="134" t="s">
        <v>23</v>
      </c>
      <c r="C230" s="128" t="s">
        <v>3</v>
      </c>
      <c r="D230" s="129" t="s">
        <v>4</v>
      </c>
      <c r="E230" s="129" t="s">
        <v>5</v>
      </c>
      <c r="F230" s="129" t="s">
        <v>6</v>
      </c>
      <c r="G230" s="129" t="s">
        <v>329</v>
      </c>
      <c r="H230" s="128" t="s">
        <v>7</v>
      </c>
    </row>
    <row r="231" spans="1:8" x14ac:dyDescent="0.25">
      <c r="A231" s="224"/>
      <c r="B231" s="148"/>
      <c r="C231" s="158"/>
      <c r="D231" s="158"/>
      <c r="E231" s="119"/>
      <c r="F231" s="119">
        <v>0</v>
      </c>
      <c r="G231" s="118"/>
      <c r="H231" s="152"/>
    </row>
    <row r="232" spans="1:8" x14ac:dyDescent="0.25">
      <c r="A232" s="18">
        <v>42597</v>
      </c>
      <c r="C232" s="52" t="s">
        <v>1759</v>
      </c>
      <c r="D232" s="10"/>
      <c r="E232" s="10">
        <v>1589020.54</v>
      </c>
      <c r="F232" s="231">
        <f t="shared" ref="F232:F236" si="8">+F231-D232+E232</f>
        <v>1589020.54</v>
      </c>
      <c r="G232" s="72" t="s">
        <v>24</v>
      </c>
      <c r="H232" s="158" t="s">
        <v>1759</v>
      </c>
    </row>
    <row r="233" spans="1:8" x14ac:dyDescent="0.25">
      <c r="A233" s="18">
        <v>42597</v>
      </c>
      <c r="C233" t="s">
        <v>1760</v>
      </c>
      <c r="D233" s="10"/>
      <c r="E233" s="10">
        <v>138.97</v>
      </c>
      <c r="F233" s="231">
        <f t="shared" si="8"/>
        <v>1589159.51</v>
      </c>
      <c r="G233" s="72" t="s">
        <v>24</v>
      </c>
      <c r="H233" s="72" t="s">
        <v>1859</v>
      </c>
    </row>
    <row r="234" spans="1:8" x14ac:dyDescent="0.25">
      <c r="A234" s="17">
        <v>42600</v>
      </c>
      <c r="C234" s="279" t="s">
        <v>1761</v>
      </c>
      <c r="D234" s="10"/>
      <c r="E234" s="10">
        <v>87567.32</v>
      </c>
      <c r="F234" s="231">
        <f t="shared" si="8"/>
        <v>1676726.83</v>
      </c>
      <c r="G234" s="72" t="s">
        <v>24</v>
      </c>
      <c r="H234" s="72" t="s">
        <v>1859</v>
      </c>
    </row>
    <row r="235" spans="1:8" x14ac:dyDescent="0.25">
      <c r="A235" s="233">
        <v>42612</v>
      </c>
      <c r="B235" s="72"/>
      <c r="C235" s="149" t="s">
        <v>1411</v>
      </c>
      <c r="D235" s="231"/>
      <c r="E235" s="231">
        <v>8068.62</v>
      </c>
      <c r="F235" s="231">
        <f t="shared" si="8"/>
        <v>1684795.4500000002</v>
      </c>
      <c r="G235" s="72" t="s">
        <v>24</v>
      </c>
      <c r="H235" s="149" t="s">
        <v>1762</v>
      </c>
    </row>
    <row r="236" spans="1:8" x14ac:dyDescent="0.25">
      <c r="A236" s="233"/>
      <c r="B236" s="72"/>
      <c r="C236" s="158"/>
      <c r="D236" s="231"/>
      <c r="E236" s="231"/>
      <c r="F236" s="231">
        <f t="shared" si="8"/>
        <v>1684795.4500000002</v>
      </c>
      <c r="G236" s="72"/>
      <c r="H236" s="158"/>
    </row>
    <row r="237" spans="1:8" x14ac:dyDescent="0.25">
      <c r="A237" s="233"/>
      <c r="B237" s="72"/>
      <c r="C237" s="149"/>
      <c r="D237" s="231"/>
      <c r="E237" s="231"/>
      <c r="F237" s="231"/>
      <c r="G237" s="72"/>
      <c r="H237" s="149"/>
    </row>
    <row r="238" spans="1:8" x14ac:dyDescent="0.25">
      <c r="A238" s="217"/>
      <c r="B238" s="114"/>
      <c r="C238" s="114"/>
      <c r="D238" s="119"/>
      <c r="E238" s="119"/>
      <c r="F238" s="119"/>
      <c r="G238" s="119"/>
      <c r="H238" s="114"/>
    </row>
    <row r="239" spans="1:8" x14ac:dyDescent="0.25">
      <c r="A239" s="217"/>
      <c r="B239" s="24" t="s">
        <v>1763</v>
      </c>
      <c r="C239" s="115"/>
      <c r="D239" s="117"/>
      <c r="E239" s="117">
        <f>SUM(E232:E238)</f>
        <v>1684795.4500000002</v>
      </c>
      <c r="F239" s="119"/>
      <c r="G239" s="119"/>
      <c r="H239" s="114"/>
    </row>
    <row r="240" spans="1:8" x14ac:dyDescent="0.25">
      <c r="A240" s="217"/>
      <c r="B240" s="114"/>
      <c r="C240" s="114"/>
      <c r="D240" s="119"/>
      <c r="E240" s="119"/>
      <c r="F240" s="119"/>
      <c r="G240" s="119"/>
      <c r="H240" s="114"/>
    </row>
    <row r="241" spans="1:8" x14ac:dyDescent="0.25">
      <c r="A241" s="214"/>
      <c r="B241" s="112"/>
      <c r="C241" s="112"/>
      <c r="D241" s="112"/>
      <c r="E241" s="125"/>
      <c r="F241" s="112"/>
      <c r="G241" s="112"/>
      <c r="H241" s="112"/>
    </row>
    <row r="242" spans="1:8" x14ac:dyDescent="0.25">
      <c r="A242" s="301" t="s">
        <v>1764</v>
      </c>
      <c r="B242" s="301"/>
      <c r="C242" s="301"/>
      <c r="D242" s="301"/>
      <c r="E242" s="301"/>
      <c r="F242" s="301"/>
      <c r="G242" s="301"/>
      <c r="H242" s="301"/>
    </row>
    <row r="243" spans="1:8" x14ac:dyDescent="0.25">
      <c r="A243" s="214"/>
      <c r="B243" s="112"/>
      <c r="C243" s="112"/>
      <c r="D243" s="112"/>
      <c r="E243" s="125"/>
      <c r="F243" s="112"/>
      <c r="G243" s="112"/>
      <c r="H243" s="112"/>
    </row>
    <row r="244" spans="1:8" x14ac:dyDescent="0.25">
      <c r="A244" s="215" t="s">
        <v>1</v>
      </c>
      <c r="B244" s="134" t="s">
        <v>23</v>
      </c>
      <c r="C244" s="128" t="s">
        <v>3</v>
      </c>
      <c r="D244" s="129" t="s">
        <v>4</v>
      </c>
      <c r="E244" s="129" t="s">
        <v>5</v>
      </c>
      <c r="F244" s="129" t="s">
        <v>6</v>
      </c>
      <c r="G244" s="129" t="s">
        <v>329</v>
      </c>
      <c r="H244" s="128" t="s">
        <v>7</v>
      </c>
    </row>
    <row r="245" spans="1:8" x14ac:dyDescent="0.25">
      <c r="A245" s="223"/>
      <c r="B245" s="171"/>
      <c r="C245" s="140"/>
      <c r="D245" s="141"/>
      <c r="E245" s="141"/>
      <c r="F245" s="141"/>
      <c r="G245" s="141"/>
      <c r="H245" s="140"/>
    </row>
    <row r="246" spans="1:8" x14ac:dyDescent="0.25">
      <c r="A246" s="267"/>
      <c r="B246" s="72"/>
      <c r="C246" s="248"/>
      <c r="D246" s="231"/>
      <c r="E246" s="231"/>
      <c r="F246" s="231"/>
      <c r="G246" s="248"/>
      <c r="H246" s="248"/>
    </row>
    <row r="247" spans="1:8" x14ac:dyDescent="0.25">
      <c r="A247" s="268"/>
      <c r="B247" s="24" t="s">
        <v>1765</v>
      </c>
      <c r="C247" s="24"/>
      <c r="D247" s="16"/>
      <c r="E247" s="16"/>
      <c r="F247" s="231">
        <v>0</v>
      </c>
      <c r="G247" s="72"/>
      <c r="H247" s="72"/>
    </row>
    <row r="248" spans="1:8" x14ac:dyDescent="0.25">
      <c r="A248" s="230"/>
      <c r="B248" s="72"/>
      <c r="C248" s="72"/>
      <c r="D248" s="72"/>
      <c r="E248" s="231"/>
      <c r="F248" s="72"/>
      <c r="G248" s="72"/>
      <c r="H248" s="72"/>
    </row>
    <row r="249" spans="1:8" x14ac:dyDescent="0.25">
      <c r="A249" s="230"/>
      <c r="B249" s="84"/>
      <c r="C249" s="84"/>
      <c r="D249" s="84"/>
      <c r="E249" s="98"/>
      <c r="F249" s="84"/>
      <c r="G249" s="84"/>
      <c r="H249" s="84"/>
    </row>
    <row r="250" spans="1:8" x14ac:dyDescent="0.25">
      <c r="A250" s="301" t="s">
        <v>1766</v>
      </c>
      <c r="B250" s="301"/>
      <c r="C250" s="301"/>
      <c r="D250" s="301"/>
      <c r="E250" s="301"/>
      <c r="F250" s="301"/>
      <c r="G250" s="301"/>
      <c r="H250" s="301"/>
    </row>
    <row r="251" spans="1:8" x14ac:dyDescent="0.25">
      <c r="A251" s="214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15" t="s">
        <v>1</v>
      </c>
      <c r="B252" s="134" t="s">
        <v>23</v>
      </c>
      <c r="C252" s="128" t="s">
        <v>3</v>
      </c>
      <c r="D252" s="129" t="s">
        <v>4</v>
      </c>
      <c r="E252" s="129" t="s">
        <v>5</v>
      </c>
      <c r="F252" s="129" t="s">
        <v>6</v>
      </c>
      <c r="G252" s="129" t="s">
        <v>329</v>
      </c>
      <c r="H252" s="128" t="s">
        <v>7</v>
      </c>
    </row>
    <row r="253" spans="1:8" x14ac:dyDescent="0.25">
      <c r="A253" s="214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8">
        <v>42613</v>
      </c>
      <c r="C254" s="279" t="s">
        <v>1821</v>
      </c>
      <c r="D254" s="10"/>
      <c r="E254" s="10">
        <v>43.1</v>
      </c>
      <c r="F254" s="4">
        <f t="shared" ref="F254" si="9">+F253-D254+E254</f>
        <v>43.1</v>
      </c>
      <c r="G254" s="248" t="s">
        <v>362</v>
      </c>
      <c r="H254" s="279" t="s">
        <v>1821</v>
      </c>
    </row>
    <row r="255" spans="1:8" x14ac:dyDescent="0.25">
      <c r="A255" s="148">
        <v>42613</v>
      </c>
      <c r="B255" s="72"/>
      <c r="C255" s="72" t="s">
        <v>1767</v>
      </c>
      <c r="D255" s="72"/>
      <c r="E255" s="72">
        <v>196677.28</v>
      </c>
      <c r="F255" s="231">
        <f t="shared" ref="F255" si="10">+F254-D255+E255</f>
        <v>196720.38</v>
      </c>
      <c r="G255" s="248" t="s">
        <v>362</v>
      </c>
      <c r="H255" s="248" t="s">
        <v>1768</v>
      </c>
    </row>
    <row r="256" spans="1:8" x14ac:dyDescent="0.25">
      <c r="A256" s="148"/>
      <c r="B256" s="72"/>
      <c r="C256" s="72"/>
      <c r="D256" s="72"/>
      <c r="E256" s="72"/>
      <c r="F256" s="231">
        <v>196720.38</v>
      </c>
      <c r="G256" s="248"/>
      <c r="H256" s="248"/>
    </row>
    <row r="257" spans="1:8" x14ac:dyDescent="0.25">
      <c r="A257" s="237"/>
      <c r="B257" s="72"/>
      <c r="C257" s="72"/>
      <c r="D257" s="72"/>
      <c r="E257" s="231"/>
      <c r="F257" s="231"/>
      <c r="G257" s="72"/>
      <c r="H257" s="72"/>
    </row>
    <row r="258" spans="1:8" x14ac:dyDescent="0.25">
      <c r="A258" s="237"/>
      <c r="B258" s="72"/>
      <c r="C258" s="24" t="s">
        <v>1769</v>
      </c>
      <c r="D258" s="24"/>
      <c r="E258" s="255">
        <f>SUM(E254:E257)</f>
        <v>196720.38</v>
      </c>
      <c r="F258" s="72"/>
      <c r="G258" s="72"/>
      <c r="H258" s="72"/>
    </row>
    <row r="259" spans="1:8" x14ac:dyDescent="0.25">
      <c r="A259" s="237"/>
      <c r="B259" s="72"/>
      <c r="C259" s="72"/>
      <c r="D259" s="72"/>
      <c r="E259" s="231"/>
      <c r="F259" s="72"/>
      <c r="G259" s="72"/>
      <c r="H259" s="72"/>
    </row>
    <row r="260" spans="1:8" x14ac:dyDescent="0.25">
      <c r="A260" s="223"/>
      <c r="B260" s="142"/>
      <c r="C260" s="142"/>
      <c r="D260" s="142"/>
      <c r="E260" s="138"/>
      <c r="F260" s="142"/>
      <c r="G260" s="142"/>
      <c r="H260" s="142"/>
    </row>
    <row r="261" spans="1:8" x14ac:dyDescent="0.25">
      <c r="A261" s="301" t="s">
        <v>1770</v>
      </c>
      <c r="B261" s="301"/>
      <c r="C261" s="301"/>
      <c r="D261" s="301"/>
      <c r="E261" s="301"/>
      <c r="F261" s="301"/>
      <c r="G261" s="301"/>
      <c r="H261" s="301"/>
    </row>
    <row r="262" spans="1:8" x14ac:dyDescent="0.25">
      <c r="A262" s="214"/>
      <c r="B262" s="112"/>
      <c r="C262" s="112"/>
      <c r="D262" s="125"/>
      <c r="E262" s="125"/>
      <c r="F262" s="112"/>
      <c r="G262" s="112"/>
      <c r="H262" s="112"/>
    </row>
    <row r="263" spans="1:8" x14ac:dyDescent="0.25">
      <c r="A263" s="215" t="s">
        <v>1</v>
      </c>
      <c r="B263" s="134" t="s">
        <v>23</v>
      </c>
      <c r="C263" s="128" t="s">
        <v>3</v>
      </c>
      <c r="D263" s="129" t="s">
        <v>4</v>
      </c>
      <c r="E263" s="129" t="s">
        <v>5</v>
      </c>
      <c r="F263" s="129" t="s">
        <v>6</v>
      </c>
      <c r="G263" s="129" t="s">
        <v>329</v>
      </c>
      <c r="H263" s="128" t="s">
        <v>7</v>
      </c>
    </row>
    <row r="264" spans="1:8" x14ac:dyDescent="0.25">
      <c r="A264" s="223"/>
      <c r="B264" s="142"/>
      <c r="C264" s="142"/>
      <c r="D264" s="142"/>
      <c r="E264" s="138"/>
      <c r="F264" s="142"/>
      <c r="G264" s="142"/>
      <c r="H264" s="142"/>
    </row>
    <row r="265" spans="1:8" x14ac:dyDescent="0.25">
      <c r="A265" s="237"/>
      <c r="B265" s="72"/>
      <c r="C265" s="72"/>
      <c r="D265" s="72"/>
      <c r="E265" s="231"/>
      <c r="F265" s="231"/>
      <c r="G265" s="72"/>
      <c r="H265" s="72"/>
    </row>
    <row r="266" spans="1:8" x14ac:dyDescent="0.25">
      <c r="A266" s="237"/>
      <c r="B266" s="249" t="s">
        <v>1757</v>
      </c>
      <c r="C266" s="249"/>
      <c r="D266" s="16">
        <v>0</v>
      </c>
      <c r="E266" s="231"/>
      <c r="F266" s="72"/>
      <c r="G266" s="72"/>
      <c r="H266" s="72"/>
    </row>
    <row r="267" spans="1:8" x14ac:dyDescent="0.25">
      <c r="A267" s="237"/>
      <c r="B267" s="72"/>
      <c r="C267" s="72"/>
      <c r="D267" s="72"/>
      <c r="E267" s="231"/>
      <c r="F267" s="72"/>
      <c r="G267" s="72"/>
      <c r="H267" s="72"/>
    </row>
    <row r="268" spans="1:8" x14ac:dyDescent="0.25">
      <c r="A268" s="240"/>
      <c r="B268" s="81"/>
      <c r="C268" s="81"/>
      <c r="D268" s="81"/>
      <c r="E268" s="82"/>
      <c r="F268" s="81"/>
      <c r="G268" s="81"/>
      <c r="H268" s="81"/>
    </row>
    <row r="269" spans="1:8" x14ac:dyDescent="0.25">
      <c r="A269" s="301" t="s">
        <v>1771</v>
      </c>
      <c r="B269" s="301"/>
      <c r="C269" s="301"/>
      <c r="D269" s="301"/>
      <c r="E269" s="301"/>
      <c r="F269" s="301"/>
      <c r="G269" s="301"/>
      <c r="H269" s="301"/>
    </row>
    <row r="270" spans="1:8" x14ac:dyDescent="0.25">
      <c r="A270" s="223"/>
      <c r="B270" s="142"/>
      <c r="C270" s="142"/>
      <c r="D270" s="138"/>
      <c r="E270" s="138"/>
      <c r="F270" s="138"/>
      <c r="G270" s="138"/>
      <c r="H270" s="142"/>
    </row>
    <row r="271" spans="1:8" x14ac:dyDescent="0.25">
      <c r="A271" s="215" t="s">
        <v>1</v>
      </c>
      <c r="B271" s="134" t="s">
        <v>23</v>
      </c>
      <c r="C271" s="128" t="s">
        <v>3</v>
      </c>
      <c r="D271" s="129" t="s">
        <v>4</v>
      </c>
      <c r="E271" s="129" t="s">
        <v>5</v>
      </c>
      <c r="F271" s="129" t="s">
        <v>6</v>
      </c>
      <c r="G271" s="129" t="s">
        <v>329</v>
      </c>
      <c r="H271" s="128" t="s">
        <v>7</v>
      </c>
    </row>
    <row r="272" spans="1:8" x14ac:dyDescent="0.25">
      <c r="A272" s="223"/>
      <c r="B272" s="142"/>
      <c r="C272" s="142"/>
      <c r="D272" s="142"/>
      <c r="E272" s="138"/>
      <c r="F272" s="138"/>
      <c r="G272" s="138"/>
      <c r="H272" s="142"/>
    </row>
    <row r="273" spans="1:8" x14ac:dyDescent="0.25">
      <c r="A273" s="18">
        <v>42583</v>
      </c>
      <c r="B273" s="48"/>
      <c r="C273" s="19" t="s">
        <v>1825</v>
      </c>
      <c r="D273" s="55">
        <v>32</v>
      </c>
      <c r="E273" s="4"/>
      <c r="F273" s="4">
        <f t="shared" ref="F273:F290" si="11">+F272-D273+E273</f>
        <v>-32</v>
      </c>
      <c r="G273" s="19" t="s">
        <v>361</v>
      </c>
      <c r="H273" s="19" t="s">
        <v>1826</v>
      </c>
    </row>
    <row r="274" spans="1:8" x14ac:dyDescent="0.25">
      <c r="A274" s="18">
        <v>42583</v>
      </c>
      <c r="B274" s="48"/>
      <c r="C274" s="19" t="s">
        <v>1827</v>
      </c>
      <c r="D274" s="55">
        <v>5.12</v>
      </c>
      <c r="E274" s="4"/>
      <c r="F274" s="4">
        <f t="shared" si="11"/>
        <v>-37.119999999999997</v>
      </c>
      <c r="G274" s="19" t="s">
        <v>361</v>
      </c>
      <c r="H274" s="19" t="s">
        <v>1828</v>
      </c>
    </row>
    <row r="275" spans="1:8" x14ac:dyDescent="0.25">
      <c r="A275" s="18">
        <v>42584</v>
      </c>
      <c r="B275" s="67">
        <v>757</v>
      </c>
      <c r="C275" s="279" t="s">
        <v>390</v>
      </c>
      <c r="D275" s="10">
        <v>1740</v>
      </c>
      <c r="E275" s="10"/>
      <c r="F275" s="4">
        <f t="shared" si="11"/>
        <v>-1777.12</v>
      </c>
      <c r="H275" t="s">
        <v>1772</v>
      </c>
    </row>
    <row r="276" spans="1:8" x14ac:dyDescent="0.25">
      <c r="A276" s="18">
        <v>42585</v>
      </c>
      <c r="B276" s="67">
        <v>758</v>
      </c>
      <c r="C276" s="279" t="s">
        <v>871</v>
      </c>
      <c r="D276" s="10">
        <v>35330</v>
      </c>
      <c r="E276" s="10"/>
      <c r="F276" s="4">
        <f t="shared" si="11"/>
        <v>-37107.120000000003</v>
      </c>
      <c r="G276" s="277" t="s">
        <v>265</v>
      </c>
      <c r="H276" s="277" t="s">
        <v>1774</v>
      </c>
    </row>
    <row r="277" spans="1:8" x14ac:dyDescent="0.25">
      <c r="A277" s="18">
        <v>42587</v>
      </c>
      <c r="B277" s="67">
        <v>759</v>
      </c>
      <c r="C277" s="279" t="s">
        <v>390</v>
      </c>
      <c r="D277" s="10">
        <v>812</v>
      </c>
      <c r="E277" s="10"/>
      <c r="F277" s="4">
        <f t="shared" si="11"/>
        <v>-37919.120000000003</v>
      </c>
      <c r="G277" s="277"/>
      <c r="H277" s="277" t="s">
        <v>1773</v>
      </c>
    </row>
    <row r="278" spans="1:8" x14ac:dyDescent="0.25">
      <c r="A278" s="17">
        <v>42591</v>
      </c>
      <c r="B278" s="281">
        <v>760</v>
      </c>
      <c r="C278" s="279" t="s">
        <v>429</v>
      </c>
      <c r="D278" s="10">
        <v>71330.05</v>
      </c>
      <c r="E278" s="10"/>
      <c r="F278" s="4">
        <f t="shared" si="11"/>
        <v>-109249.17000000001</v>
      </c>
      <c r="G278" s="279" t="s">
        <v>427</v>
      </c>
      <c r="H278" s="279" t="s">
        <v>1333</v>
      </c>
    </row>
    <row r="279" spans="1:8" x14ac:dyDescent="0.25">
      <c r="A279" s="17">
        <v>42591</v>
      </c>
      <c r="C279" s="279" t="s">
        <v>1783</v>
      </c>
      <c r="D279" s="10">
        <v>162</v>
      </c>
      <c r="E279" s="10"/>
      <c r="F279" s="4">
        <f t="shared" si="11"/>
        <v>-109411.17000000001</v>
      </c>
      <c r="G279" t="s">
        <v>361</v>
      </c>
      <c r="H279" s="279" t="s">
        <v>1783</v>
      </c>
    </row>
    <row r="280" spans="1:8" x14ac:dyDescent="0.25">
      <c r="A280" s="17">
        <v>42591</v>
      </c>
      <c r="C280" s="279" t="s">
        <v>1784</v>
      </c>
      <c r="D280" s="10">
        <v>25.92</v>
      </c>
      <c r="E280" s="10"/>
      <c r="F280" s="4">
        <f t="shared" si="11"/>
        <v>-109437.09000000001</v>
      </c>
      <c r="G280" t="s">
        <v>361</v>
      </c>
      <c r="H280" s="279" t="s">
        <v>1784</v>
      </c>
    </row>
    <row r="281" spans="1:8" x14ac:dyDescent="0.25">
      <c r="A281" s="17">
        <v>42594</v>
      </c>
      <c r="B281" s="281">
        <v>761</v>
      </c>
      <c r="C281" s="279" t="s">
        <v>1145</v>
      </c>
      <c r="D281" s="10">
        <v>11800</v>
      </c>
      <c r="E281" s="10"/>
      <c r="F281" s="4">
        <f t="shared" si="11"/>
        <v>-121237.09000000001</v>
      </c>
      <c r="H281" t="s">
        <v>1775</v>
      </c>
    </row>
    <row r="282" spans="1:8" x14ac:dyDescent="0.25">
      <c r="A282" s="17">
        <v>42594</v>
      </c>
      <c r="B282" s="281">
        <v>762</v>
      </c>
      <c r="C282" s="275" t="s">
        <v>390</v>
      </c>
      <c r="D282" s="10">
        <v>3248</v>
      </c>
      <c r="E282" s="10"/>
      <c r="F282" s="4">
        <f t="shared" si="11"/>
        <v>-124485.09000000001</v>
      </c>
      <c r="H282" t="s">
        <v>1776</v>
      </c>
    </row>
    <row r="283" spans="1:8" x14ac:dyDescent="0.25">
      <c r="A283" s="17">
        <v>42597</v>
      </c>
      <c r="B283" s="67">
        <v>763</v>
      </c>
      <c r="C283" s="279" t="s">
        <v>360</v>
      </c>
      <c r="D283" s="10">
        <v>409918.2</v>
      </c>
      <c r="E283" s="10"/>
      <c r="F283" s="4">
        <f t="shared" si="11"/>
        <v>-534403.29</v>
      </c>
      <c r="G283" t="s">
        <v>299</v>
      </c>
      <c r="H283" t="s">
        <v>1777</v>
      </c>
    </row>
    <row r="284" spans="1:8" x14ac:dyDescent="0.25">
      <c r="A284" s="17">
        <v>42597</v>
      </c>
      <c r="B284" s="67">
        <v>764</v>
      </c>
      <c r="C284" s="279" t="s">
        <v>36</v>
      </c>
      <c r="D284" s="10">
        <v>0</v>
      </c>
      <c r="E284" s="10"/>
      <c r="F284" s="4">
        <f t="shared" si="11"/>
        <v>-534403.29</v>
      </c>
      <c r="G284" t="s">
        <v>36</v>
      </c>
      <c r="H284" t="s">
        <v>36</v>
      </c>
    </row>
    <row r="285" spans="1:8" x14ac:dyDescent="0.25">
      <c r="A285" s="17">
        <v>42597</v>
      </c>
      <c r="B285" s="67">
        <v>765</v>
      </c>
      <c r="C285" s="279" t="s">
        <v>1778</v>
      </c>
      <c r="D285" s="10">
        <v>46400</v>
      </c>
      <c r="E285" s="10"/>
      <c r="F285" s="4">
        <f t="shared" si="11"/>
        <v>-580803.29</v>
      </c>
      <c r="H285" t="s">
        <v>1779</v>
      </c>
    </row>
    <row r="286" spans="1:8" x14ac:dyDescent="0.25">
      <c r="A286" s="17">
        <v>42597</v>
      </c>
      <c r="B286" s="67">
        <v>766</v>
      </c>
      <c r="C286" s="279" t="s">
        <v>390</v>
      </c>
      <c r="D286" s="10">
        <v>3398.8</v>
      </c>
      <c r="E286" s="10"/>
      <c r="F286" s="4">
        <f t="shared" si="11"/>
        <v>-584202.09000000008</v>
      </c>
      <c r="H286" t="s">
        <v>1780</v>
      </c>
    </row>
    <row r="287" spans="1:8" x14ac:dyDescent="0.25">
      <c r="A287" s="17">
        <v>42601</v>
      </c>
      <c r="B287" s="67">
        <v>767</v>
      </c>
      <c r="C287" s="279" t="s">
        <v>871</v>
      </c>
      <c r="D287" s="10">
        <v>32435</v>
      </c>
      <c r="E287" s="10"/>
      <c r="F287" s="4">
        <f t="shared" si="11"/>
        <v>-616637.09000000008</v>
      </c>
      <c r="G287" t="s">
        <v>265</v>
      </c>
      <c r="H287" t="s">
        <v>1781</v>
      </c>
    </row>
    <row r="288" spans="1:8" x14ac:dyDescent="0.25">
      <c r="A288" s="17">
        <v>42612</v>
      </c>
      <c r="B288" s="67">
        <v>768</v>
      </c>
      <c r="C288" s="279" t="s">
        <v>875</v>
      </c>
      <c r="D288" s="10">
        <v>2438</v>
      </c>
      <c r="E288" s="10"/>
      <c r="F288" s="4">
        <f t="shared" si="11"/>
        <v>-619075.09000000008</v>
      </c>
      <c r="H288" t="s">
        <v>1822</v>
      </c>
    </row>
    <row r="289" spans="1:8" x14ac:dyDescent="0.25">
      <c r="A289" s="17">
        <v>42612</v>
      </c>
      <c r="B289" s="67">
        <v>769</v>
      </c>
      <c r="C289" s="279" t="s">
        <v>1823</v>
      </c>
      <c r="D289" s="10">
        <v>895</v>
      </c>
      <c r="E289" s="10"/>
      <c r="F289" s="4">
        <f t="shared" si="11"/>
        <v>-619970.09000000008</v>
      </c>
      <c r="H289" t="s">
        <v>1824</v>
      </c>
    </row>
    <row r="290" spans="1:8" x14ac:dyDescent="0.25">
      <c r="A290" s="121"/>
      <c r="B290" s="118"/>
      <c r="C290" s="114"/>
      <c r="D290" s="119"/>
      <c r="E290" s="119"/>
      <c r="F290" s="4">
        <f t="shared" si="11"/>
        <v>-619970.09000000008</v>
      </c>
      <c r="G290" s="114"/>
      <c r="H290" s="114"/>
    </row>
    <row r="291" spans="1:8" x14ac:dyDescent="0.25">
      <c r="A291" s="121"/>
      <c r="B291" s="118"/>
      <c r="C291" s="149"/>
      <c r="D291" s="119"/>
      <c r="E291" s="119"/>
      <c r="F291" s="4">
        <f t="shared" ref="F291" si="12">+F290-D291+E291</f>
        <v>-619970.09000000008</v>
      </c>
      <c r="G291" s="149"/>
      <c r="H291" s="149"/>
    </row>
    <row r="292" spans="1:8" x14ac:dyDescent="0.25">
      <c r="A292" s="121"/>
      <c r="B292" s="114"/>
      <c r="C292" s="149"/>
      <c r="D292" s="119"/>
      <c r="E292" s="119"/>
      <c r="F292" s="119"/>
      <c r="G292" s="114"/>
      <c r="H292" s="149"/>
    </row>
    <row r="293" spans="1:8" x14ac:dyDescent="0.25">
      <c r="A293" s="217"/>
      <c r="B293" s="299" t="s">
        <v>1782</v>
      </c>
      <c r="C293" s="299"/>
      <c r="D293" s="117">
        <f>SUM(D273:D292)</f>
        <v>619970.09000000008</v>
      </c>
      <c r="E293" s="119"/>
      <c r="F293" s="119"/>
      <c r="G293" s="119"/>
      <c r="H293" s="114"/>
    </row>
    <row r="294" spans="1:8" x14ac:dyDescent="0.25">
      <c r="A294" s="217"/>
      <c r="B294" s="114"/>
      <c r="C294" s="272"/>
      <c r="D294" s="117"/>
      <c r="E294" s="119"/>
      <c r="F294" s="119"/>
      <c r="G294" s="119"/>
      <c r="H294" s="114"/>
    </row>
    <row r="295" spans="1:8" x14ac:dyDescent="0.25">
      <c r="A295" s="223"/>
      <c r="B295" s="142"/>
      <c r="C295" s="271"/>
      <c r="D295" s="144"/>
      <c r="E295" s="138"/>
      <c r="F295" s="138"/>
      <c r="G295" s="138"/>
      <c r="H295" s="142"/>
    </row>
    <row r="296" spans="1:8" x14ac:dyDescent="0.25">
      <c r="A296" s="301" t="s">
        <v>1785</v>
      </c>
      <c r="B296" s="301"/>
      <c r="C296" s="301"/>
      <c r="D296" s="301"/>
      <c r="E296" s="301"/>
      <c r="F296" s="301"/>
      <c r="G296" s="301"/>
      <c r="H296" s="301"/>
    </row>
    <row r="297" spans="1:8" x14ac:dyDescent="0.25">
      <c r="A297" s="223"/>
      <c r="B297" s="142"/>
      <c r="C297" s="142"/>
      <c r="D297" s="138"/>
      <c r="E297" s="138"/>
      <c r="F297" s="138"/>
      <c r="G297" s="138"/>
      <c r="H297" s="142"/>
    </row>
    <row r="298" spans="1:8" x14ac:dyDescent="0.25">
      <c r="A298" s="215" t="s">
        <v>1</v>
      </c>
      <c r="B298" s="134" t="s">
        <v>23</v>
      </c>
      <c r="C298" s="128" t="s">
        <v>3</v>
      </c>
      <c r="D298" s="129" t="s">
        <v>4</v>
      </c>
      <c r="E298" s="129" t="s">
        <v>5</v>
      </c>
      <c r="F298" s="129" t="s">
        <v>6</v>
      </c>
      <c r="G298" s="129" t="s">
        <v>329</v>
      </c>
      <c r="H298" s="128" t="s">
        <v>7</v>
      </c>
    </row>
    <row r="299" spans="1:8" x14ac:dyDescent="0.25">
      <c r="A299" s="223"/>
      <c r="B299" s="142"/>
      <c r="C299" s="142"/>
      <c r="D299" s="142"/>
      <c r="E299" s="138"/>
      <c r="F299" s="138"/>
      <c r="G299" s="138"/>
      <c r="H299" s="142"/>
    </row>
    <row r="300" spans="1:8" x14ac:dyDescent="0.25">
      <c r="A300" s="17">
        <v>42594</v>
      </c>
      <c r="C300" s="279" t="s">
        <v>1786</v>
      </c>
      <c r="D300" s="10">
        <v>205786.8</v>
      </c>
      <c r="E300" s="10"/>
      <c r="F300" s="4">
        <f t="shared" ref="F300:F302" si="13">+F299-D300+E300</f>
        <v>-205786.8</v>
      </c>
      <c r="G300" t="s">
        <v>399</v>
      </c>
      <c r="H300" s="149" t="s">
        <v>1461</v>
      </c>
    </row>
    <row r="301" spans="1:8" x14ac:dyDescent="0.25">
      <c r="A301" s="17">
        <v>42612</v>
      </c>
      <c r="C301" s="279" t="s">
        <v>1786</v>
      </c>
      <c r="D301" s="10">
        <v>222921</v>
      </c>
      <c r="E301" s="10"/>
      <c r="F301" s="4">
        <f t="shared" si="13"/>
        <v>-428707.8</v>
      </c>
      <c r="G301" s="277" t="s">
        <v>399</v>
      </c>
      <c r="H301" s="201" t="s">
        <v>1461</v>
      </c>
    </row>
    <row r="302" spans="1:8" x14ac:dyDescent="0.25">
      <c r="A302" s="217"/>
      <c r="B302" s="114"/>
      <c r="C302" s="114"/>
      <c r="D302" s="119"/>
      <c r="E302" s="119"/>
      <c r="F302" s="4">
        <f t="shared" si="13"/>
        <v>-428707.8</v>
      </c>
      <c r="G302" s="114"/>
      <c r="H302" s="114"/>
    </row>
    <row r="303" spans="1:8" x14ac:dyDescent="0.25">
      <c r="A303" s="217"/>
      <c r="B303" s="299" t="s">
        <v>1787</v>
      </c>
      <c r="C303" s="299"/>
      <c r="D303" s="117">
        <f>SUM(D300:D302)</f>
        <v>428707.8</v>
      </c>
      <c r="E303" s="117"/>
      <c r="F303" s="119"/>
      <c r="G303" s="119"/>
      <c r="H303" s="114"/>
    </row>
    <row r="304" spans="1:8" x14ac:dyDescent="0.25">
      <c r="A304" s="217"/>
      <c r="B304" s="114"/>
      <c r="C304" s="272"/>
      <c r="D304" s="117"/>
      <c r="E304" s="119"/>
      <c r="F304" s="119"/>
      <c r="G304" s="119"/>
      <c r="H304" s="114"/>
    </row>
    <row r="305" spans="1:8" x14ac:dyDescent="0.25">
      <c r="A305" s="217"/>
      <c r="B305" s="114"/>
      <c r="C305" s="114"/>
      <c r="D305" s="114"/>
      <c r="E305" s="119"/>
      <c r="F305" s="119"/>
      <c r="G305" s="119"/>
      <c r="H305" s="114"/>
    </row>
    <row r="306" spans="1:8" x14ac:dyDescent="0.25">
      <c r="A306" s="223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301" t="s">
        <v>1788</v>
      </c>
      <c r="B307" s="301"/>
      <c r="C307" s="301"/>
      <c r="D307" s="301"/>
      <c r="E307" s="301"/>
      <c r="F307" s="301"/>
      <c r="G307" s="301"/>
      <c r="H307" s="301"/>
    </row>
    <row r="308" spans="1:8" x14ac:dyDescent="0.25">
      <c r="A308" s="223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215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223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42613</v>
      </c>
      <c r="B311" s="114"/>
      <c r="C311" s="149" t="s">
        <v>1789</v>
      </c>
      <c r="D311" s="119"/>
      <c r="E311" s="119">
        <v>853069.51</v>
      </c>
      <c r="F311" s="119">
        <f t="shared" ref="F311:F312" si="14">+F310-D311+E311</f>
        <v>853069.51</v>
      </c>
      <c r="G311" s="149" t="s">
        <v>362</v>
      </c>
      <c r="H311" s="149" t="s">
        <v>1789</v>
      </c>
    </row>
    <row r="312" spans="1:8" x14ac:dyDescent="0.25">
      <c r="A312" s="217"/>
      <c r="B312" s="114"/>
      <c r="C312" s="149"/>
      <c r="D312" s="119"/>
      <c r="E312" s="181"/>
      <c r="F312" s="119">
        <f t="shared" si="14"/>
        <v>853069.51</v>
      </c>
      <c r="G312" s="114"/>
      <c r="H312" s="114"/>
    </row>
    <row r="313" spans="1:8" x14ac:dyDescent="0.25">
      <c r="A313" s="224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224"/>
      <c r="B314" s="114"/>
      <c r="C314" s="251" t="s">
        <v>1790</v>
      </c>
      <c r="D314" s="119"/>
      <c r="E314" s="117">
        <f>SUM(E311:E313)</f>
        <v>853069.51</v>
      </c>
      <c r="F314" s="119"/>
      <c r="G314" s="119"/>
      <c r="H314" s="114"/>
    </row>
    <row r="315" spans="1:8" x14ac:dyDescent="0.25">
      <c r="A315" s="224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217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301" t="s">
        <v>1791</v>
      </c>
      <c r="B317" s="301"/>
      <c r="C317" s="301"/>
      <c r="D317" s="301"/>
      <c r="E317" s="301"/>
      <c r="F317" s="301"/>
      <c r="G317" s="301"/>
      <c r="H317" s="301"/>
    </row>
    <row r="318" spans="1:8" x14ac:dyDescent="0.25">
      <c r="A318" s="223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215" t="s">
        <v>1</v>
      </c>
      <c r="B319" s="134" t="s">
        <v>23</v>
      </c>
      <c r="C319" s="128" t="s">
        <v>3</v>
      </c>
      <c r="D319" s="129" t="s">
        <v>4</v>
      </c>
      <c r="E319" s="129" t="s">
        <v>5</v>
      </c>
      <c r="F319" s="129" t="s">
        <v>6</v>
      </c>
      <c r="G319" s="129" t="s">
        <v>329</v>
      </c>
      <c r="H319" s="128" t="s">
        <v>7</v>
      </c>
    </row>
    <row r="320" spans="1:8" x14ac:dyDescent="0.25">
      <c r="A320" s="223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224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42597</v>
      </c>
      <c r="B322" s="72"/>
      <c r="C322" s="149" t="s">
        <v>1792</v>
      </c>
      <c r="D322" s="231">
        <v>48566.6</v>
      </c>
      <c r="E322" s="119"/>
      <c r="F322" s="119">
        <f t="shared" ref="F322:F332" si="15">+F321-D322+E322</f>
        <v>-48566.6</v>
      </c>
      <c r="G322" s="188" t="s">
        <v>299</v>
      </c>
      <c r="H322" s="114" t="s">
        <v>1802</v>
      </c>
    </row>
    <row r="323" spans="1:8" x14ac:dyDescent="0.25">
      <c r="A323" s="148">
        <v>42597</v>
      </c>
      <c r="B323" s="72"/>
      <c r="C323" s="149" t="s">
        <v>1793</v>
      </c>
      <c r="D323" s="231">
        <v>32162.799999999999</v>
      </c>
      <c r="E323" s="119"/>
      <c r="F323" s="119">
        <f t="shared" si="15"/>
        <v>-80729.399999999994</v>
      </c>
      <c r="G323" s="188" t="s">
        <v>299</v>
      </c>
      <c r="H323" s="114" t="s">
        <v>1803</v>
      </c>
    </row>
    <row r="324" spans="1:8" x14ac:dyDescent="0.25">
      <c r="A324" s="148">
        <v>42597</v>
      </c>
      <c r="B324" s="72"/>
      <c r="C324" s="149" t="s">
        <v>1794</v>
      </c>
      <c r="D324" s="231">
        <v>32017</v>
      </c>
      <c r="E324" s="119"/>
      <c r="F324" s="119">
        <f t="shared" si="15"/>
        <v>-112746.4</v>
      </c>
      <c r="G324" s="188" t="s">
        <v>299</v>
      </c>
      <c r="H324" s="114" t="s">
        <v>1802</v>
      </c>
    </row>
    <row r="325" spans="1:8" x14ac:dyDescent="0.25">
      <c r="A325" s="148">
        <v>42597</v>
      </c>
      <c r="B325" s="72"/>
      <c r="C325" s="149" t="s">
        <v>1795</v>
      </c>
      <c r="D325" s="231">
        <v>35736.199999999997</v>
      </c>
      <c r="E325" s="119"/>
      <c r="F325" s="119">
        <f t="shared" si="15"/>
        <v>-148482.59999999998</v>
      </c>
      <c r="G325" s="188" t="s">
        <v>299</v>
      </c>
      <c r="H325" s="114" t="s">
        <v>1802</v>
      </c>
    </row>
    <row r="326" spans="1:8" x14ac:dyDescent="0.25">
      <c r="A326" s="148">
        <v>42597</v>
      </c>
      <c r="B326" s="72"/>
      <c r="C326" s="149" t="s">
        <v>1796</v>
      </c>
      <c r="D326" s="231">
        <v>57304.2</v>
      </c>
      <c r="E326" s="119"/>
      <c r="F326" s="119">
        <f t="shared" si="15"/>
        <v>-205786.8</v>
      </c>
      <c r="G326" s="188" t="s">
        <v>299</v>
      </c>
      <c r="H326" s="114" t="s">
        <v>1802</v>
      </c>
    </row>
    <row r="327" spans="1:8" x14ac:dyDescent="0.25">
      <c r="A327" s="233">
        <v>42612</v>
      </c>
      <c r="B327" s="72"/>
      <c r="C327" s="149" t="s">
        <v>1797</v>
      </c>
      <c r="D327" s="231">
        <v>48000.800000000003</v>
      </c>
      <c r="E327" s="114"/>
      <c r="F327" s="119">
        <f t="shared" si="15"/>
        <v>-253787.59999999998</v>
      </c>
      <c r="G327" s="188" t="s">
        <v>299</v>
      </c>
      <c r="H327" s="114" t="s">
        <v>1804</v>
      </c>
    </row>
    <row r="328" spans="1:8" x14ac:dyDescent="0.25">
      <c r="A328" s="233">
        <v>42612</v>
      </c>
      <c r="B328" s="72"/>
      <c r="C328" s="149" t="s">
        <v>1798</v>
      </c>
      <c r="D328" s="231">
        <v>30189.8</v>
      </c>
      <c r="E328" s="114"/>
      <c r="F328" s="119">
        <f t="shared" si="15"/>
        <v>-283977.39999999997</v>
      </c>
      <c r="G328" s="188" t="s">
        <v>299</v>
      </c>
      <c r="H328" s="114" t="s">
        <v>1804</v>
      </c>
    </row>
    <row r="329" spans="1:8" x14ac:dyDescent="0.25">
      <c r="A329" s="233">
        <v>42612</v>
      </c>
      <c r="B329" s="72"/>
      <c r="C329" s="149" t="s">
        <v>1799</v>
      </c>
      <c r="D329" s="231">
        <v>33620.800000000003</v>
      </c>
      <c r="E329" s="114"/>
      <c r="F329" s="119">
        <f t="shared" si="15"/>
        <v>-317598.19999999995</v>
      </c>
      <c r="G329" s="188" t="s">
        <v>299</v>
      </c>
      <c r="H329" s="114" t="s">
        <v>1804</v>
      </c>
    </row>
    <row r="330" spans="1:8" x14ac:dyDescent="0.25">
      <c r="A330" s="233">
        <v>42612</v>
      </c>
      <c r="B330" s="72"/>
      <c r="C330" s="149" t="s">
        <v>1800</v>
      </c>
      <c r="D330" s="231">
        <v>36208.800000000003</v>
      </c>
      <c r="E330" s="114"/>
      <c r="F330" s="119">
        <f t="shared" si="15"/>
        <v>-353806.99999999994</v>
      </c>
      <c r="G330" s="188" t="s">
        <v>299</v>
      </c>
      <c r="H330" s="114" t="s">
        <v>1804</v>
      </c>
    </row>
    <row r="331" spans="1:8" x14ac:dyDescent="0.25">
      <c r="A331" s="233">
        <v>42612</v>
      </c>
      <c r="B331" s="72"/>
      <c r="C331" s="149" t="s">
        <v>1801</v>
      </c>
      <c r="D331" s="231">
        <v>74900.800000000003</v>
      </c>
      <c r="E331" s="119"/>
      <c r="F331" s="119">
        <f t="shared" si="15"/>
        <v>-428707.79999999993</v>
      </c>
      <c r="G331" s="188" t="s">
        <v>299</v>
      </c>
      <c r="H331" s="114" t="s">
        <v>1804</v>
      </c>
    </row>
    <row r="332" spans="1:8" x14ac:dyDescent="0.25">
      <c r="A332" s="233"/>
      <c r="B332" s="72"/>
      <c r="C332" s="149"/>
      <c r="D332" s="231"/>
      <c r="E332" s="119"/>
      <c r="F332" s="119">
        <f t="shared" si="15"/>
        <v>-428707.79999999993</v>
      </c>
      <c r="G332" s="188"/>
      <c r="H332" s="114"/>
    </row>
    <row r="333" spans="1:8" x14ac:dyDescent="0.25">
      <c r="A333" s="217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238" t="s">
        <v>1829</v>
      </c>
      <c r="B334" s="115"/>
      <c r="C334" s="115"/>
      <c r="D334" s="117">
        <f>SUM(D322:D333)</f>
        <v>428707.79999999993</v>
      </c>
      <c r="E334" s="119"/>
      <c r="F334" s="119"/>
      <c r="G334" s="119"/>
      <c r="H334" s="114"/>
    </row>
    <row r="335" spans="1:8" x14ac:dyDescent="0.25">
      <c r="A335" s="217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223"/>
      <c r="B336" s="142"/>
      <c r="C336" s="142"/>
      <c r="D336" s="142"/>
      <c r="E336" s="138"/>
      <c r="F336" s="138"/>
      <c r="G336" s="138"/>
      <c r="H336" s="142"/>
    </row>
    <row r="337" spans="1:8" x14ac:dyDescent="0.25">
      <c r="A337" s="301" t="s">
        <v>1830</v>
      </c>
      <c r="B337" s="301"/>
      <c r="C337" s="301"/>
      <c r="D337" s="301"/>
      <c r="E337" s="301"/>
      <c r="F337" s="301"/>
      <c r="G337" s="301"/>
      <c r="H337" s="301"/>
    </row>
    <row r="338" spans="1:8" x14ac:dyDescent="0.25">
      <c r="A338" s="223"/>
      <c r="B338" s="142"/>
      <c r="C338" s="142"/>
      <c r="D338" s="142"/>
      <c r="E338" s="138"/>
      <c r="F338" s="138"/>
      <c r="G338" s="138"/>
      <c r="H338" s="142"/>
    </row>
    <row r="339" spans="1:8" x14ac:dyDescent="0.25">
      <c r="A339" s="215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8" x14ac:dyDescent="0.25">
      <c r="A340" s="225"/>
      <c r="B340" s="142"/>
      <c r="C340" s="191"/>
      <c r="D340" s="142"/>
      <c r="E340" s="138"/>
      <c r="F340" s="138"/>
      <c r="G340" s="138"/>
      <c r="H340" s="142"/>
    </row>
    <row r="341" spans="1:8" x14ac:dyDescent="0.25">
      <c r="A341" s="18">
        <v>42594</v>
      </c>
      <c r="B341" s="3"/>
      <c r="C341" s="149" t="s">
        <v>1151</v>
      </c>
      <c r="D341" s="4"/>
      <c r="E341" s="4">
        <v>205786.8</v>
      </c>
      <c r="F341" s="4">
        <f t="shared" ref="F341:F342" si="16">+F340-D341+E341</f>
        <v>205786.8</v>
      </c>
      <c r="G341" s="159" t="s">
        <v>399</v>
      </c>
      <c r="H341" s="114" t="s">
        <v>392</v>
      </c>
    </row>
    <row r="342" spans="1:8" x14ac:dyDescent="0.25">
      <c r="A342" s="17">
        <v>42612</v>
      </c>
      <c r="C342" s="309" t="s">
        <v>597</v>
      </c>
      <c r="D342" s="10"/>
      <c r="E342" s="10">
        <v>222921</v>
      </c>
      <c r="F342" s="4">
        <f t="shared" si="16"/>
        <v>428707.8</v>
      </c>
      <c r="G342" s="159" t="s">
        <v>399</v>
      </c>
      <c r="H342" s="114" t="s">
        <v>392</v>
      </c>
    </row>
    <row r="343" spans="1:8" x14ac:dyDescent="0.25">
      <c r="A343" s="217"/>
      <c r="B343" s="114"/>
      <c r="C343" s="114"/>
      <c r="D343" s="114"/>
      <c r="E343" s="119"/>
      <c r="F343" s="231">
        <f t="shared" ref="F343" si="17">+F342-D343+E343</f>
        <v>428707.8</v>
      </c>
      <c r="G343" s="119"/>
      <c r="H343" s="114"/>
    </row>
    <row r="344" spans="1:8" x14ac:dyDescent="0.25">
      <c r="A344" s="217"/>
      <c r="B344" s="114"/>
      <c r="C344" s="114"/>
      <c r="D344" s="114"/>
      <c r="E344" s="119"/>
      <c r="F344" s="231"/>
      <c r="G344" s="119"/>
      <c r="H344" s="114"/>
    </row>
    <row r="345" spans="1:8" x14ac:dyDescent="0.25">
      <c r="A345" s="217"/>
      <c r="B345" s="114"/>
      <c r="C345" s="269" t="s">
        <v>1831</v>
      </c>
      <c r="D345" s="114"/>
      <c r="E345" s="117">
        <f>SUM(E341:E343)</f>
        <v>428707.8</v>
      </c>
      <c r="F345" s="119"/>
      <c r="G345" s="119"/>
      <c r="H345" s="114"/>
    </row>
    <row r="346" spans="1:8" x14ac:dyDescent="0.25">
      <c r="A346" s="217"/>
      <c r="B346" s="114"/>
      <c r="C346" s="192"/>
      <c r="D346" s="114"/>
      <c r="E346" s="117"/>
      <c r="F346" s="119"/>
      <c r="G346" s="119"/>
      <c r="H346" s="114"/>
    </row>
    <row r="347" spans="1:8" x14ac:dyDescent="0.25">
      <c r="A347" s="217"/>
      <c r="B347" s="114"/>
      <c r="C347" s="192"/>
      <c r="D347" s="114"/>
      <c r="E347" s="117"/>
      <c r="F347" s="119"/>
      <c r="G347" s="119"/>
      <c r="H347" s="114"/>
    </row>
    <row r="348" spans="1:8" x14ac:dyDescent="0.25">
      <c r="A348" s="304" t="s">
        <v>1477</v>
      </c>
      <c r="B348" s="305"/>
      <c r="C348" s="305"/>
      <c r="D348" s="305"/>
      <c r="E348" s="305"/>
      <c r="F348" s="305"/>
      <c r="G348" s="305"/>
      <c r="H348" s="306"/>
    </row>
    <row r="349" spans="1:8" x14ac:dyDescent="0.25">
      <c r="A349" s="217"/>
      <c r="B349" s="114"/>
      <c r="C349" s="192"/>
      <c r="D349" s="114"/>
      <c r="E349" s="117"/>
      <c r="F349" s="119"/>
      <c r="G349" s="119"/>
      <c r="H349" s="114"/>
    </row>
    <row r="350" spans="1:8" x14ac:dyDescent="0.25">
      <c r="A350" s="215" t="s">
        <v>1</v>
      </c>
      <c r="B350" s="134" t="s">
        <v>23</v>
      </c>
      <c r="C350" s="128" t="s">
        <v>3</v>
      </c>
      <c r="D350" s="129" t="s">
        <v>4</v>
      </c>
      <c r="E350" s="129" t="s">
        <v>5</v>
      </c>
      <c r="F350" s="129" t="s">
        <v>6</v>
      </c>
      <c r="G350" s="129" t="s">
        <v>329</v>
      </c>
      <c r="H350" s="128" t="s">
        <v>7</v>
      </c>
    </row>
    <row r="351" spans="1:8" x14ac:dyDescent="0.25">
      <c r="A351" s="217"/>
      <c r="B351" s="114"/>
      <c r="C351" s="192"/>
      <c r="D351" s="114"/>
      <c r="E351" s="117"/>
      <c r="F351" s="119"/>
      <c r="G351" s="119"/>
      <c r="H351" s="114"/>
    </row>
    <row r="352" spans="1:8" x14ac:dyDescent="0.25">
      <c r="A352" s="217">
        <v>42613</v>
      </c>
      <c r="B352" s="114"/>
      <c r="C352" s="192" t="s">
        <v>22</v>
      </c>
      <c r="D352" s="114"/>
      <c r="E352" s="117"/>
      <c r="F352" s="119">
        <v>666666.67000000004</v>
      </c>
      <c r="G352" s="119"/>
      <c r="H352" s="114"/>
    </row>
    <row r="353" spans="1:8" x14ac:dyDescent="0.25">
      <c r="A353" s="217"/>
      <c r="B353" s="114"/>
      <c r="C353" s="192"/>
      <c r="D353" s="114"/>
      <c r="E353" s="117"/>
      <c r="F353" s="119">
        <v>666666.67000000004</v>
      </c>
      <c r="G353" s="119" t="s">
        <v>1861</v>
      </c>
      <c r="H353" s="114" t="s">
        <v>1860</v>
      </c>
    </row>
    <row r="354" spans="1:8" x14ac:dyDescent="0.25">
      <c r="A354" s="217"/>
      <c r="B354" s="114"/>
      <c r="C354" s="192"/>
      <c r="D354" s="114"/>
      <c r="E354" s="117"/>
      <c r="F354" s="119"/>
      <c r="G354" s="119"/>
      <c r="H354" s="114"/>
    </row>
    <row r="355" spans="1:8" x14ac:dyDescent="0.25">
      <c r="A355" s="217"/>
      <c r="B355" s="114"/>
      <c r="C355" s="269" t="s">
        <v>1832</v>
      </c>
      <c r="D355" s="117">
        <v>666666.67000000004</v>
      </c>
      <c r="E355" s="117"/>
      <c r="F355" s="119"/>
      <c r="G355" s="119"/>
      <c r="H355" s="114"/>
    </row>
    <row r="356" spans="1:8" x14ac:dyDescent="0.25">
      <c r="A356" s="217"/>
      <c r="B356" s="114"/>
      <c r="C356" s="192"/>
      <c r="D356" s="114"/>
      <c r="E356" s="117"/>
      <c r="F356" s="119"/>
      <c r="G356" s="119"/>
      <c r="H356" s="114"/>
    </row>
    <row r="357" spans="1:8" x14ac:dyDescent="0.25">
      <c r="A357" s="217"/>
      <c r="B357" s="114"/>
      <c r="C357" s="192"/>
      <c r="D357" s="114"/>
      <c r="E357" s="117"/>
      <c r="F357" s="119"/>
      <c r="G357" s="119"/>
      <c r="H357" s="114"/>
    </row>
    <row r="358" spans="1:8" x14ac:dyDescent="0.25">
      <c r="A358" s="304" t="s">
        <v>1554</v>
      </c>
      <c r="B358" s="305"/>
      <c r="C358" s="305"/>
      <c r="D358" s="305"/>
      <c r="E358" s="305"/>
      <c r="F358" s="305"/>
      <c r="G358" s="305"/>
      <c r="H358" s="306"/>
    </row>
    <row r="359" spans="1:8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8" x14ac:dyDescent="0.25">
      <c r="A360" s="215" t="s">
        <v>1</v>
      </c>
      <c r="B360" s="134" t="s">
        <v>23</v>
      </c>
      <c r="C360" s="128" t="s">
        <v>3</v>
      </c>
      <c r="D360" s="129" t="s">
        <v>4</v>
      </c>
      <c r="E360" s="129" t="s">
        <v>5</v>
      </c>
      <c r="F360" s="129" t="s">
        <v>6</v>
      </c>
      <c r="G360" s="129" t="s">
        <v>329</v>
      </c>
      <c r="H360" s="128" t="s">
        <v>7</v>
      </c>
    </row>
    <row r="361" spans="1:8" x14ac:dyDescent="0.25">
      <c r="A361" s="217"/>
      <c r="B361" s="114"/>
      <c r="C361" s="192"/>
      <c r="D361" s="114"/>
      <c r="E361" s="117"/>
      <c r="F361" s="119"/>
      <c r="G361" s="119"/>
      <c r="H361" s="114"/>
    </row>
    <row r="362" spans="1:8" x14ac:dyDescent="0.25">
      <c r="A362" s="217"/>
      <c r="B362" s="114"/>
      <c r="C362" s="192" t="s">
        <v>22</v>
      </c>
      <c r="D362" s="114"/>
      <c r="E362" s="117"/>
      <c r="F362" s="119">
        <v>130171.65</v>
      </c>
      <c r="G362" s="119" t="s">
        <v>1861</v>
      </c>
      <c r="H362" s="114"/>
    </row>
    <row r="363" spans="1:8" x14ac:dyDescent="0.25">
      <c r="A363" s="217">
        <v>42613</v>
      </c>
      <c r="B363" s="114"/>
      <c r="C363" s="192"/>
      <c r="D363" s="114"/>
      <c r="E363" s="117"/>
      <c r="F363" s="119">
        <f>+F362-D363+E363</f>
        <v>130171.65</v>
      </c>
      <c r="G363" s="119"/>
      <c r="H363" s="114" t="s">
        <v>1862</v>
      </c>
    </row>
    <row r="364" spans="1:8" x14ac:dyDescent="0.25">
      <c r="A364" s="217"/>
      <c r="B364" s="114"/>
      <c r="C364" s="192"/>
      <c r="D364" s="114"/>
      <c r="E364" s="117"/>
      <c r="F364" s="119"/>
      <c r="G364" s="119"/>
      <c r="H364" s="114"/>
    </row>
    <row r="365" spans="1:8" x14ac:dyDescent="0.25">
      <c r="A365" s="217"/>
      <c r="B365" s="114"/>
      <c r="C365" s="192"/>
      <c r="D365" s="114"/>
      <c r="E365" s="117"/>
      <c r="F365" s="119"/>
      <c r="G365" s="119"/>
      <c r="H365" s="114"/>
    </row>
    <row r="366" spans="1:8" x14ac:dyDescent="0.25">
      <c r="A366" s="217"/>
      <c r="B366" s="249" t="s">
        <v>1833</v>
      </c>
      <c r="C366" s="269"/>
      <c r="D366" s="117">
        <v>130171.65</v>
      </c>
      <c r="E366" s="117"/>
      <c r="F366" s="119"/>
      <c r="G366" s="119"/>
      <c r="H366" s="114"/>
    </row>
    <row r="367" spans="1:8" x14ac:dyDescent="0.25">
      <c r="A367" s="217"/>
      <c r="B367" s="114"/>
      <c r="C367" s="192"/>
      <c r="D367" s="114"/>
      <c r="E367" s="117"/>
      <c r="F367" s="119"/>
      <c r="G367" s="119"/>
      <c r="H367" s="114"/>
    </row>
    <row r="368" spans="1:8" x14ac:dyDescent="0.25">
      <c r="A368" s="217"/>
      <c r="B368" s="114"/>
      <c r="C368" s="192"/>
      <c r="D368" s="114"/>
      <c r="E368" s="117"/>
      <c r="F368" s="119"/>
      <c r="G368" s="119"/>
      <c r="H368" s="114"/>
    </row>
    <row r="369" spans="1:8" x14ac:dyDescent="0.25">
      <c r="A369" s="304" t="s">
        <v>1556</v>
      </c>
      <c r="B369" s="305"/>
      <c r="C369" s="305"/>
      <c r="D369" s="305"/>
      <c r="E369" s="305"/>
      <c r="F369" s="305"/>
      <c r="G369" s="305"/>
      <c r="H369" s="306"/>
    </row>
    <row r="370" spans="1:8" x14ac:dyDescent="0.25">
      <c r="A370" s="217"/>
      <c r="B370" s="114"/>
      <c r="C370" s="192"/>
      <c r="D370" s="114"/>
      <c r="E370" s="117"/>
      <c r="F370" s="119"/>
      <c r="G370" s="119"/>
      <c r="H370" s="114"/>
    </row>
    <row r="371" spans="1:8" x14ac:dyDescent="0.25">
      <c r="A371" s="215" t="s">
        <v>1</v>
      </c>
      <c r="B371" s="134" t="s">
        <v>23</v>
      </c>
      <c r="C371" s="128" t="s">
        <v>3</v>
      </c>
      <c r="D371" s="129" t="s">
        <v>4</v>
      </c>
      <c r="E371" s="129" t="s">
        <v>5</v>
      </c>
      <c r="F371" s="129" t="s">
        <v>6</v>
      </c>
      <c r="G371" s="129" t="s">
        <v>329</v>
      </c>
      <c r="H371" s="128" t="s">
        <v>7</v>
      </c>
    </row>
    <row r="372" spans="1:8" x14ac:dyDescent="0.25">
      <c r="A372" s="217"/>
      <c r="B372" s="114"/>
      <c r="C372" s="192"/>
      <c r="D372" s="114"/>
      <c r="E372" s="117"/>
      <c r="F372" s="119"/>
      <c r="G372" s="119"/>
      <c r="H372" s="114"/>
    </row>
    <row r="373" spans="1:8" x14ac:dyDescent="0.25">
      <c r="A373" s="217">
        <v>42613</v>
      </c>
      <c r="B373" s="114"/>
      <c r="C373" s="192" t="s">
        <v>22</v>
      </c>
      <c r="D373" s="114"/>
      <c r="E373" s="117"/>
      <c r="F373" s="119">
        <v>6712.4</v>
      </c>
      <c r="G373" s="119" t="s">
        <v>1861</v>
      </c>
      <c r="H373" s="114"/>
    </row>
    <row r="374" spans="1:8" x14ac:dyDescent="0.25">
      <c r="A374" s="217"/>
      <c r="B374" s="114"/>
      <c r="C374" s="192"/>
      <c r="D374" s="114"/>
      <c r="E374" s="117"/>
      <c r="F374" s="119">
        <f>+F373-D374+E374</f>
        <v>6712.4</v>
      </c>
      <c r="G374" s="119"/>
      <c r="H374" s="114" t="s">
        <v>1862</v>
      </c>
    </row>
    <row r="375" spans="1:8" x14ac:dyDescent="0.25">
      <c r="A375" s="217"/>
      <c r="B375" s="114"/>
      <c r="C375" s="192"/>
      <c r="D375" s="114"/>
      <c r="E375" s="117"/>
      <c r="F375" s="119"/>
      <c r="G375" s="119"/>
      <c r="H375" s="114"/>
    </row>
    <row r="376" spans="1:8" x14ac:dyDescent="0.25">
      <c r="A376" s="217"/>
      <c r="B376" s="114"/>
      <c r="C376" s="269" t="s">
        <v>1833</v>
      </c>
      <c r="D376" s="16">
        <v>6712.4</v>
      </c>
      <c r="E376" s="117"/>
      <c r="F376" s="119"/>
      <c r="G376" s="119"/>
      <c r="H376" s="114"/>
    </row>
    <row r="377" spans="1:8" x14ac:dyDescent="0.25">
      <c r="A377" s="217"/>
      <c r="B377" s="114"/>
      <c r="C377" s="192"/>
      <c r="D377" s="114"/>
      <c r="E377" s="117"/>
      <c r="F377" s="119"/>
      <c r="G377" s="119"/>
      <c r="H377" s="114"/>
    </row>
    <row r="378" spans="1:8" x14ac:dyDescent="0.25">
      <c r="A378" s="217"/>
      <c r="B378" s="114"/>
      <c r="C378" s="192"/>
      <c r="D378" s="114"/>
      <c r="E378" s="117"/>
      <c r="F378" s="119"/>
      <c r="G378" s="119"/>
      <c r="H378" s="114"/>
    </row>
    <row r="379" spans="1:8" x14ac:dyDescent="0.25">
      <c r="A379" s="217"/>
      <c r="B379" s="114"/>
      <c r="C379" s="192"/>
      <c r="D379" s="114"/>
      <c r="E379" s="117"/>
      <c r="F379" s="119"/>
      <c r="G379" s="119"/>
      <c r="H379" s="114"/>
    </row>
    <row r="380" spans="1:8" x14ac:dyDescent="0.25">
      <c r="A380" s="304" t="s">
        <v>1480</v>
      </c>
      <c r="B380" s="305"/>
      <c r="C380" s="305"/>
      <c r="D380" s="305"/>
      <c r="E380" s="305"/>
      <c r="F380" s="305"/>
      <c r="G380" s="305"/>
      <c r="H380" s="306"/>
    </row>
    <row r="381" spans="1:8" x14ac:dyDescent="0.25">
      <c r="A381" s="217"/>
      <c r="B381" s="114"/>
      <c r="C381" s="192"/>
      <c r="D381" s="114"/>
      <c r="E381" s="117"/>
      <c r="F381" s="119"/>
      <c r="G381" s="119"/>
      <c r="H381" s="114"/>
    </row>
    <row r="382" spans="1:8" x14ac:dyDescent="0.25">
      <c r="A382" s="215" t="s">
        <v>1</v>
      </c>
      <c r="B382" s="134" t="s">
        <v>23</v>
      </c>
      <c r="C382" s="128" t="s">
        <v>3</v>
      </c>
      <c r="D382" s="129" t="s">
        <v>4</v>
      </c>
      <c r="E382" s="129" t="s">
        <v>5</v>
      </c>
      <c r="F382" s="129" t="s">
        <v>6</v>
      </c>
      <c r="G382" s="129" t="s">
        <v>329</v>
      </c>
      <c r="H382" s="128" t="s">
        <v>7</v>
      </c>
    </row>
    <row r="383" spans="1:8" x14ac:dyDescent="0.25">
      <c r="A383" s="217"/>
      <c r="B383" s="114"/>
      <c r="C383" s="192"/>
      <c r="D383" s="114"/>
      <c r="E383" s="117"/>
      <c r="F383" s="119"/>
      <c r="G383" s="119"/>
      <c r="H383" s="114"/>
    </row>
    <row r="384" spans="1:8" x14ac:dyDescent="0.25">
      <c r="A384" s="217">
        <v>42556</v>
      </c>
      <c r="B384" s="114"/>
      <c r="C384" s="192" t="s">
        <v>1478</v>
      </c>
      <c r="D384" s="114"/>
      <c r="E384" s="117">
        <v>0</v>
      </c>
      <c r="F384" s="119">
        <v>0</v>
      </c>
      <c r="G384" s="119"/>
      <c r="H384" s="114"/>
    </row>
    <row r="385" spans="1:8" x14ac:dyDescent="0.25">
      <c r="A385" s="217"/>
      <c r="B385" s="114"/>
      <c r="C385" s="192"/>
      <c r="D385" s="114"/>
      <c r="E385" s="117"/>
      <c r="F385" s="119"/>
      <c r="G385" s="119"/>
      <c r="H385" s="114"/>
    </row>
    <row r="386" spans="1:8" x14ac:dyDescent="0.25">
      <c r="A386" s="217"/>
      <c r="B386" s="114"/>
      <c r="C386" s="192"/>
      <c r="D386" s="114"/>
      <c r="E386" s="117"/>
      <c r="F386" s="119"/>
      <c r="G386" s="119"/>
      <c r="H386" s="114"/>
    </row>
    <row r="387" spans="1:8" x14ac:dyDescent="0.25">
      <c r="A387" s="217"/>
      <c r="B387" s="114"/>
      <c r="C387" s="269" t="s">
        <v>1833</v>
      </c>
      <c r="D387" s="117">
        <v>0</v>
      </c>
      <c r="E387" s="117"/>
      <c r="F387" s="119"/>
      <c r="G387" s="119"/>
      <c r="H387" s="114"/>
    </row>
    <row r="388" spans="1:8" x14ac:dyDescent="0.25">
      <c r="A388" s="217"/>
      <c r="B388" s="114"/>
      <c r="C388" s="192"/>
      <c r="D388" s="114"/>
      <c r="E388" s="117"/>
      <c r="F388" s="119"/>
      <c r="G388" s="119"/>
      <c r="H388" s="114"/>
    </row>
    <row r="389" spans="1:8" x14ac:dyDescent="0.25">
      <c r="A389" s="217"/>
      <c r="B389" s="114"/>
      <c r="C389" s="192"/>
      <c r="D389" s="114"/>
      <c r="E389" s="117"/>
      <c r="F389" s="119"/>
      <c r="G389" s="119"/>
      <c r="H389" s="114"/>
    </row>
    <row r="390" spans="1:8" x14ac:dyDescent="0.25">
      <c r="A390" s="304" t="s">
        <v>1481</v>
      </c>
      <c r="B390" s="305"/>
      <c r="C390" s="305"/>
      <c r="D390" s="305"/>
      <c r="E390" s="305"/>
      <c r="F390" s="305"/>
      <c r="G390" s="305"/>
      <c r="H390" s="306"/>
    </row>
    <row r="391" spans="1:8" x14ac:dyDescent="0.25">
      <c r="A391" s="217"/>
      <c r="B391" s="114"/>
      <c r="C391" s="192"/>
      <c r="D391" s="114"/>
      <c r="E391" s="117"/>
      <c r="F391" s="119"/>
      <c r="G391" s="119"/>
      <c r="H391" s="114"/>
    </row>
    <row r="392" spans="1:8" x14ac:dyDescent="0.25">
      <c r="A392" s="215" t="s">
        <v>1</v>
      </c>
      <c r="B392" s="134" t="s">
        <v>23</v>
      </c>
      <c r="C392" s="128" t="s">
        <v>3</v>
      </c>
      <c r="D392" s="129" t="s">
        <v>4</v>
      </c>
      <c r="E392" s="129" t="s">
        <v>5</v>
      </c>
      <c r="F392" s="129" t="s">
        <v>6</v>
      </c>
      <c r="G392" s="129" t="s">
        <v>329</v>
      </c>
      <c r="H392" s="128" t="s">
        <v>7</v>
      </c>
    </row>
    <row r="393" spans="1:8" x14ac:dyDescent="0.25">
      <c r="A393" s="217"/>
      <c r="B393" s="114"/>
      <c r="C393" s="192"/>
      <c r="D393" s="114"/>
      <c r="E393" s="117"/>
      <c r="F393" s="119"/>
      <c r="G393" s="119"/>
      <c r="H393" s="114"/>
    </row>
    <row r="394" spans="1:8" x14ac:dyDescent="0.25">
      <c r="A394" s="217">
        <v>42556</v>
      </c>
      <c r="B394" s="114"/>
      <c r="C394" s="192" t="s">
        <v>1478</v>
      </c>
      <c r="D394" s="114"/>
      <c r="E394" s="117">
        <v>0</v>
      </c>
      <c r="F394" s="119">
        <v>0</v>
      </c>
      <c r="G394" s="119"/>
      <c r="H394" s="114"/>
    </row>
    <row r="395" spans="1:8" x14ac:dyDescent="0.25">
      <c r="A395" s="217"/>
      <c r="B395" s="114"/>
      <c r="C395" s="192"/>
      <c r="D395" s="114"/>
      <c r="E395" s="117"/>
      <c r="F395" s="119"/>
      <c r="G395" s="119"/>
      <c r="H395" s="114"/>
    </row>
    <row r="396" spans="1:8" x14ac:dyDescent="0.25">
      <c r="A396" s="217"/>
      <c r="B396" s="114"/>
      <c r="C396" s="192"/>
      <c r="D396" s="114"/>
      <c r="E396" s="117"/>
      <c r="F396" s="119"/>
      <c r="G396" s="119"/>
      <c r="H396" s="114"/>
    </row>
    <row r="397" spans="1:8" x14ac:dyDescent="0.25">
      <c r="A397" s="217"/>
      <c r="B397" s="114"/>
      <c r="C397" s="269" t="s">
        <v>1833</v>
      </c>
      <c r="D397" s="117">
        <v>0</v>
      </c>
      <c r="E397" s="117"/>
      <c r="F397" s="119"/>
      <c r="G397" s="119"/>
      <c r="H397" s="114"/>
    </row>
    <row r="398" spans="1:8" x14ac:dyDescent="0.25">
      <c r="A398" s="217"/>
      <c r="B398" s="114"/>
      <c r="C398" s="192"/>
      <c r="D398" s="117"/>
      <c r="E398" s="117"/>
      <c r="F398" s="119"/>
      <c r="G398" s="119"/>
      <c r="H398" s="114"/>
    </row>
    <row r="399" spans="1:8" x14ac:dyDescent="0.25">
      <c r="A399" s="217"/>
      <c r="B399" s="114"/>
      <c r="C399" s="192"/>
      <c r="D399" s="117"/>
      <c r="E399" s="117"/>
      <c r="F399" s="119"/>
      <c r="G399" s="119"/>
      <c r="H399" s="114"/>
    </row>
    <row r="400" spans="1:8" x14ac:dyDescent="0.25">
      <c r="A400" s="304" t="s">
        <v>1483</v>
      </c>
      <c r="B400" s="305"/>
      <c r="C400" s="305"/>
      <c r="D400" s="305"/>
      <c r="E400" s="305"/>
      <c r="F400" s="305"/>
      <c r="G400" s="305"/>
      <c r="H400" s="306"/>
    </row>
    <row r="401" spans="1:8" x14ac:dyDescent="0.25">
      <c r="A401" s="217"/>
      <c r="B401" s="114"/>
      <c r="C401" s="192"/>
      <c r="D401" s="114"/>
      <c r="E401" s="117"/>
      <c r="F401" s="119"/>
      <c r="G401" s="119"/>
      <c r="H401" s="114"/>
    </row>
    <row r="402" spans="1:8" x14ac:dyDescent="0.25">
      <c r="A402" s="215" t="s">
        <v>1</v>
      </c>
      <c r="B402" s="134" t="s">
        <v>23</v>
      </c>
      <c r="C402" s="128" t="s">
        <v>3</v>
      </c>
      <c r="D402" s="129" t="s">
        <v>4</v>
      </c>
      <c r="E402" s="129" t="s">
        <v>5</v>
      </c>
      <c r="F402" s="129" t="s">
        <v>6</v>
      </c>
      <c r="G402" s="129" t="s">
        <v>329</v>
      </c>
      <c r="H402" s="128" t="s">
        <v>7</v>
      </c>
    </row>
    <row r="403" spans="1:8" x14ac:dyDescent="0.25">
      <c r="A403" s="217"/>
      <c r="B403" s="114"/>
      <c r="C403" s="192"/>
      <c r="D403" s="114"/>
      <c r="E403" s="117"/>
      <c r="F403" s="119"/>
      <c r="G403" s="119"/>
      <c r="H403" s="114"/>
    </row>
    <row r="404" spans="1:8" x14ac:dyDescent="0.25">
      <c r="A404" s="217"/>
      <c r="B404" s="114"/>
      <c r="C404" s="192" t="s">
        <v>22</v>
      </c>
      <c r="D404" s="114"/>
      <c r="E404" s="117">
        <v>0</v>
      </c>
      <c r="F404" s="119">
        <v>1483046.71</v>
      </c>
      <c r="G404" s="119"/>
      <c r="H404" s="114"/>
    </row>
    <row r="405" spans="1:8" x14ac:dyDescent="0.25">
      <c r="A405" s="217">
        <v>42583</v>
      </c>
      <c r="B405" s="114"/>
      <c r="C405" s="192" t="s">
        <v>1863</v>
      </c>
      <c r="D405" s="114"/>
      <c r="E405" s="117">
        <v>23.07</v>
      </c>
      <c r="F405" s="119">
        <f>F404-D405+E405</f>
        <v>1483069.78</v>
      </c>
      <c r="G405" s="119" t="s">
        <v>735</v>
      </c>
      <c r="H405" s="192" t="s">
        <v>1863</v>
      </c>
    </row>
    <row r="406" spans="1:8" x14ac:dyDescent="0.25">
      <c r="A406" s="217"/>
      <c r="B406" s="114"/>
      <c r="C406" s="192"/>
      <c r="D406" s="114"/>
      <c r="E406" s="117"/>
      <c r="F406" s="119">
        <f t="shared" ref="F406:F407" si="18">F405-D406+E406</f>
        <v>1483069.78</v>
      </c>
      <c r="G406" s="119"/>
      <c r="H406" s="114"/>
    </row>
    <row r="407" spans="1:8" x14ac:dyDescent="0.25">
      <c r="A407" s="217"/>
      <c r="B407" s="114"/>
      <c r="C407" s="192"/>
      <c r="D407" s="117"/>
      <c r="E407" s="117"/>
      <c r="F407" s="119">
        <f t="shared" si="18"/>
        <v>1483069.78</v>
      </c>
      <c r="G407" s="119"/>
      <c r="H407" s="114"/>
    </row>
    <row r="408" spans="1:8" x14ac:dyDescent="0.25">
      <c r="A408" s="217"/>
      <c r="B408" s="114"/>
      <c r="C408" s="192"/>
      <c r="D408" s="117"/>
      <c r="E408" s="117"/>
      <c r="F408" s="119"/>
      <c r="G408" s="119"/>
      <c r="H408" s="114"/>
    </row>
    <row r="409" spans="1:8" x14ac:dyDescent="0.25">
      <c r="A409" s="214"/>
      <c r="B409" s="112"/>
      <c r="C409" s="112"/>
      <c r="D409" s="112"/>
      <c r="E409" s="125"/>
      <c r="F409" s="112"/>
      <c r="G409" s="112"/>
      <c r="H409" s="112"/>
    </row>
    <row r="410" spans="1:8" x14ac:dyDescent="0.25">
      <c r="A410" s="301" t="s">
        <v>1836</v>
      </c>
      <c r="B410" s="301"/>
      <c r="C410" s="301"/>
      <c r="D410" s="301"/>
      <c r="E410" s="301"/>
      <c r="F410" s="301"/>
      <c r="G410" s="301"/>
      <c r="H410" s="301"/>
    </row>
    <row r="411" spans="1:8" x14ac:dyDescent="0.25">
      <c r="A411" s="214"/>
      <c r="B411" s="112"/>
      <c r="C411" s="112"/>
      <c r="D411" s="112"/>
      <c r="E411" s="125"/>
      <c r="F411" s="112"/>
      <c r="G411" s="112"/>
      <c r="H411" s="112"/>
    </row>
    <row r="412" spans="1:8" x14ac:dyDescent="0.25">
      <c r="A412" s="215" t="s">
        <v>1</v>
      </c>
      <c r="B412" s="134" t="s">
        <v>402</v>
      </c>
      <c r="C412" s="128" t="s">
        <v>3</v>
      </c>
      <c r="D412" s="129" t="s">
        <v>4</v>
      </c>
      <c r="E412" s="129" t="s">
        <v>5</v>
      </c>
      <c r="F412" s="129" t="s">
        <v>6</v>
      </c>
      <c r="G412" s="129" t="s">
        <v>329</v>
      </c>
      <c r="H412" s="128" t="s">
        <v>7</v>
      </c>
    </row>
    <row r="413" spans="1:8" x14ac:dyDescent="0.25">
      <c r="A413" s="223"/>
      <c r="B413" s="171"/>
      <c r="C413" s="140"/>
      <c r="D413" s="141"/>
      <c r="E413" s="141"/>
      <c r="F413" s="141"/>
      <c r="G413" s="141"/>
      <c r="H413" s="140"/>
    </row>
    <row r="414" spans="1:8" x14ac:dyDescent="0.25">
      <c r="A414" s="217"/>
      <c r="B414" s="114"/>
      <c r="C414" s="118" t="s">
        <v>401</v>
      </c>
      <c r="D414" s="114"/>
      <c r="E414" s="119"/>
      <c r="F414" s="114"/>
      <c r="G414" s="114"/>
      <c r="H414" s="114"/>
    </row>
    <row r="415" spans="1:8" x14ac:dyDescent="0.25">
      <c r="A415" s="179">
        <v>42598</v>
      </c>
      <c r="B415" s="114"/>
      <c r="C415" s="114" t="s">
        <v>1725</v>
      </c>
      <c r="D415" s="119">
        <v>499993.29</v>
      </c>
      <c r="E415" s="119"/>
      <c r="F415" s="119">
        <f t="shared" ref="F415:F416" si="19">+F414-D415+E415</f>
        <v>-499993.29</v>
      </c>
      <c r="G415" s="114" t="s">
        <v>1448</v>
      </c>
      <c r="H415" s="114" t="s">
        <v>1725</v>
      </c>
    </row>
    <row r="416" spans="1:8" x14ac:dyDescent="0.25">
      <c r="A416" s="217">
        <v>42613</v>
      </c>
      <c r="B416" s="114"/>
      <c r="C416" s="114" t="s">
        <v>1837</v>
      </c>
      <c r="D416" s="114"/>
      <c r="E416" s="119">
        <v>37459.440000000002</v>
      </c>
      <c r="F416" s="119">
        <f t="shared" si="19"/>
        <v>-462533.85</v>
      </c>
      <c r="G416" s="114" t="s">
        <v>735</v>
      </c>
      <c r="H416" s="114" t="s">
        <v>1838</v>
      </c>
    </row>
    <row r="417" spans="1:8" x14ac:dyDescent="0.25">
      <c r="A417" s="217"/>
      <c r="B417" s="114"/>
      <c r="C417" s="114"/>
      <c r="D417" s="114"/>
      <c r="E417" s="119"/>
      <c r="F417" s="119"/>
      <c r="G417" s="114"/>
      <c r="H417" s="114"/>
    </row>
    <row r="418" spans="1:8" x14ac:dyDescent="0.25">
      <c r="A418" s="217"/>
      <c r="B418" s="24" t="s">
        <v>1835</v>
      </c>
      <c r="C418" s="114"/>
      <c r="D418" s="117">
        <f>SUM(D415:D417)</f>
        <v>499993.29</v>
      </c>
      <c r="E418" s="117"/>
      <c r="F418" s="119"/>
      <c r="G418" s="114"/>
      <c r="H418" s="114"/>
    </row>
    <row r="419" spans="1:8" x14ac:dyDescent="0.25">
      <c r="A419" s="217"/>
      <c r="B419" s="115"/>
      <c r="C419" s="114"/>
      <c r="D419" s="117"/>
      <c r="E419" s="119"/>
      <c r="F419" s="119"/>
      <c r="G419" s="114"/>
      <c r="H419" s="114"/>
    </row>
    <row r="420" spans="1:8" x14ac:dyDescent="0.25">
      <c r="A420" s="214"/>
      <c r="B420" s="112"/>
      <c r="C420" s="112"/>
      <c r="D420" s="112"/>
      <c r="E420" s="125"/>
      <c r="F420" s="112"/>
      <c r="G420" s="112"/>
      <c r="H420" s="112"/>
    </row>
    <row r="421" spans="1:8" x14ac:dyDescent="0.25">
      <c r="A421" s="297" t="s">
        <v>1845</v>
      </c>
      <c r="B421" s="297"/>
      <c r="C421" s="297"/>
      <c r="D421" s="297"/>
      <c r="E421" s="297"/>
      <c r="F421" s="297"/>
      <c r="G421" s="297"/>
      <c r="H421" s="297"/>
    </row>
    <row r="422" spans="1:8" x14ac:dyDescent="0.25">
      <c r="A422" s="223"/>
      <c r="B422" s="140"/>
      <c r="C422" s="140"/>
      <c r="D422" s="141"/>
      <c r="E422" s="141"/>
      <c r="F422" s="141"/>
      <c r="G422" s="141"/>
      <c r="H422" s="145"/>
    </row>
    <row r="423" spans="1:8" x14ac:dyDescent="0.25">
      <c r="A423" s="215" t="s">
        <v>1</v>
      </c>
      <c r="B423" s="134" t="s">
        <v>43</v>
      </c>
      <c r="C423" s="128" t="s">
        <v>44</v>
      </c>
      <c r="D423" s="129" t="s">
        <v>4</v>
      </c>
      <c r="E423" s="129" t="s">
        <v>5</v>
      </c>
      <c r="F423" s="129"/>
      <c r="G423" s="129" t="s">
        <v>6</v>
      </c>
      <c r="H423" s="128" t="s">
        <v>7</v>
      </c>
    </row>
    <row r="424" spans="1:8" x14ac:dyDescent="0.25">
      <c r="A424" s="223"/>
      <c r="B424" s="142"/>
      <c r="C424" s="142"/>
      <c r="D424" s="138"/>
      <c r="E424" s="138"/>
      <c r="F424" s="138"/>
      <c r="G424" s="137"/>
      <c r="H424" s="142"/>
    </row>
    <row r="425" spans="1:8" x14ac:dyDescent="0.25">
      <c r="A425" s="217"/>
      <c r="B425" s="114"/>
      <c r="C425" s="118" t="s">
        <v>22</v>
      </c>
      <c r="D425" s="119"/>
      <c r="E425" s="119"/>
      <c r="F425" s="119"/>
      <c r="G425" s="119">
        <v>95016.33</v>
      </c>
      <c r="H425" s="114"/>
    </row>
    <row r="426" spans="1:8" x14ac:dyDescent="0.25">
      <c r="A426" s="217">
        <v>42613</v>
      </c>
      <c r="B426" s="114">
        <v>102108097</v>
      </c>
      <c r="C426" s="149" t="s">
        <v>45</v>
      </c>
      <c r="D426" s="119">
        <v>895840.16</v>
      </c>
      <c r="E426" s="119"/>
      <c r="F426" s="119"/>
      <c r="G426" s="119">
        <f>+G425-D426+E426</f>
        <v>-800823.83000000007</v>
      </c>
      <c r="H426" s="114" t="s">
        <v>1841</v>
      </c>
    </row>
    <row r="427" spans="1:8" x14ac:dyDescent="0.25">
      <c r="A427" s="217">
        <v>42613</v>
      </c>
      <c r="B427" s="114">
        <v>102108097</v>
      </c>
      <c r="C427" s="149" t="s">
        <v>45</v>
      </c>
      <c r="D427" s="119">
        <v>81888.47</v>
      </c>
      <c r="E427" s="119"/>
      <c r="F427" s="119"/>
      <c r="G427" s="119">
        <f t="shared" ref="G427:G429" si="20">+G426-D427+E427</f>
        <v>-882712.3</v>
      </c>
      <c r="H427" s="114" t="s">
        <v>1844</v>
      </c>
    </row>
    <row r="428" spans="1:8" x14ac:dyDescent="0.25">
      <c r="A428" s="217">
        <v>42613</v>
      </c>
      <c r="B428" s="114">
        <v>102108097</v>
      </c>
      <c r="C428" s="149" t="s">
        <v>45</v>
      </c>
      <c r="D428" s="119"/>
      <c r="E428" s="119">
        <v>913582.62</v>
      </c>
      <c r="F428" s="119"/>
      <c r="G428" s="119">
        <f t="shared" si="20"/>
        <v>30870.319999999949</v>
      </c>
      <c r="H428" s="116" t="s">
        <v>1769</v>
      </c>
    </row>
    <row r="429" spans="1:8" x14ac:dyDescent="0.25">
      <c r="A429" s="217"/>
      <c r="B429" s="114"/>
      <c r="C429" s="149"/>
      <c r="D429" s="114"/>
      <c r="E429" s="114"/>
      <c r="F429" s="114"/>
      <c r="G429" s="117">
        <f t="shared" si="20"/>
        <v>30870.319999999949</v>
      </c>
      <c r="H429" s="114"/>
    </row>
    <row r="430" spans="1:8" x14ac:dyDescent="0.25">
      <c r="A430" s="217"/>
      <c r="B430" s="114"/>
      <c r="C430" s="149"/>
      <c r="D430" s="114"/>
      <c r="E430" s="114"/>
      <c r="F430" s="114"/>
      <c r="G430" s="119"/>
      <c r="H430" s="114"/>
    </row>
    <row r="431" spans="1:8" x14ac:dyDescent="0.25">
      <c r="A431" s="217"/>
      <c r="B431" s="114"/>
      <c r="C431" s="149"/>
      <c r="D431" s="114"/>
      <c r="E431" s="114"/>
      <c r="F431" s="114"/>
      <c r="G431" s="119"/>
      <c r="H431" s="114"/>
    </row>
    <row r="432" spans="1:8" x14ac:dyDescent="0.25">
      <c r="A432" s="217"/>
      <c r="B432" s="114"/>
      <c r="C432" s="118" t="s">
        <v>22</v>
      </c>
      <c r="D432" s="114"/>
      <c r="E432" s="114"/>
      <c r="F432" s="114"/>
      <c r="G432" s="119">
        <v>0</v>
      </c>
      <c r="H432" s="114"/>
    </row>
    <row r="433" spans="1:8" x14ac:dyDescent="0.25">
      <c r="A433" s="217">
        <v>42613</v>
      </c>
      <c r="B433" s="114">
        <v>191521942</v>
      </c>
      <c r="C433" s="149" t="s">
        <v>406</v>
      </c>
      <c r="D433" s="119">
        <v>0</v>
      </c>
      <c r="E433" s="114"/>
      <c r="F433" s="114"/>
      <c r="G433" s="119">
        <f t="shared" ref="G433:G435" si="21">+G432-D433+E433</f>
        <v>0</v>
      </c>
      <c r="H433" s="114"/>
    </row>
    <row r="434" spans="1:8" x14ac:dyDescent="0.25">
      <c r="A434" s="217">
        <v>42613</v>
      </c>
      <c r="B434" s="114">
        <v>191521942</v>
      </c>
      <c r="C434" s="149" t="s">
        <v>407</v>
      </c>
      <c r="D434" s="114"/>
      <c r="E434" s="119">
        <v>0</v>
      </c>
      <c r="F434" s="114"/>
      <c r="G434" s="119">
        <f t="shared" si="21"/>
        <v>0</v>
      </c>
      <c r="H434" s="114"/>
    </row>
    <row r="435" spans="1:8" x14ac:dyDescent="0.25">
      <c r="A435" s="217"/>
      <c r="B435" s="114"/>
      <c r="C435" s="149"/>
      <c r="D435" s="114"/>
      <c r="E435" s="114"/>
      <c r="F435" s="114"/>
      <c r="G435" s="119">
        <f t="shared" si="21"/>
        <v>0</v>
      </c>
      <c r="H435" s="114"/>
    </row>
    <row r="436" spans="1:8" x14ac:dyDescent="0.25">
      <c r="A436" s="217"/>
      <c r="B436" s="114"/>
      <c r="C436" s="149"/>
      <c r="D436" s="114"/>
      <c r="E436" s="114"/>
      <c r="F436" s="114"/>
      <c r="G436" s="119"/>
      <c r="H436" s="114"/>
    </row>
    <row r="437" spans="1:8" x14ac:dyDescent="0.25">
      <c r="A437" s="217"/>
      <c r="B437" s="114"/>
      <c r="C437" s="159"/>
      <c r="D437" s="114"/>
      <c r="E437" s="114"/>
      <c r="F437" s="114"/>
      <c r="G437" s="119"/>
      <c r="H437" s="114"/>
    </row>
    <row r="438" spans="1:8" x14ac:dyDescent="0.25">
      <c r="A438" s="217"/>
      <c r="B438" s="114"/>
      <c r="C438" s="159" t="s">
        <v>22</v>
      </c>
      <c r="D438" s="116"/>
      <c r="E438" s="114"/>
      <c r="F438" s="114"/>
      <c r="G438" s="119">
        <v>236787.31</v>
      </c>
      <c r="H438" s="114"/>
    </row>
    <row r="439" spans="1:8" x14ac:dyDescent="0.25">
      <c r="A439" s="217">
        <v>42613</v>
      </c>
      <c r="B439" s="114">
        <v>154169336</v>
      </c>
      <c r="C439" s="149" t="s">
        <v>49</v>
      </c>
      <c r="D439" s="119">
        <v>1038157.07</v>
      </c>
      <c r="E439" s="119"/>
      <c r="F439" s="114"/>
      <c r="G439" s="119">
        <f t="shared" ref="G439:G442" si="22">+G438-D439+E439</f>
        <v>-801369.76</v>
      </c>
      <c r="H439" s="114" t="s">
        <v>1841</v>
      </c>
    </row>
    <row r="440" spans="1:8" x14ac:dyDescent="0.25">
      <c r="A440" s="217">
        <v>42613</v>
      </c>
      <c r="B440" s="114">
        <v>154169336</v>
      </c>
      <c r="C440" s="149" t="s">
        <v>49</v>
      </c>
      <c r="D440" s="119">
        <v>700000</v>
      </c>
      <c r="E440" s="119"/>
      <c r="F440" s="114"/>
      <c r="G440" s="119">
        <f t="shared" si="22"/>
        <v>-1501369.76</v>
      </c>
      <c r="H440" s="114" t="s">
        <v>1842</v>
      </c>
    </row>
    <row r="441" spans="1:8" x14ac:dyDescent="0.25">
      <c r="A441" s="217">
        <v>42613</v>
      </c>
      <c r="B441" s="114">
        <v>154169336</v>
      </c>
      <c r="C441" s="149" t="s">
        <v>49</v>
      </c>
      <c r="D441" s="119"/>
      <c r="E441" s="119">
        <v>1684795.45</v>
      </c>
      <c r="F441" s="114"/>
      <c r="G441" s="119">
        <f t="shared" si="22"/>
        <v>183425.68999999994</v>
      </c>
      <c r="H441" s="116" t="s">
        <v>1843</v>
      </c>
    </row>
    <row r="442" spans="1:8" x14ac:dyDescent="0.25">
      <c r="A442" s="217"/>
      <c r="B442" s="116"/>
      <c r="C442" s="149"/>
      <c r="D442" s="119"/>
      <c r="E442" s="119"/>
      <c r="F442" s="119"/>
      <c r="G442" s="117">
        <f t="shared" si="22"/>
        <v>183425.68999999994</v>
      </c>
      <c r="H442" s="116"/>
    </row>
    <row r="443" spans="1:8" x14ac:dyDescent="0.25">
      <c r="A443" s="217"/>
      <c r="B443" s="116"/>
      <c r="C443" s="149"/>
      <c r="D443" s="119"/>
      <c r="E443" s="119"/>
      <c r="F443" s="119"/>
      <c r="G443" s="119"/>
      <c r="H443" s="116"/>
    </row>
    <row r="444" spans="1:8" x14ac:dyDescent="0.25">
      <c r="A444" s="217"/>
      <c r="B444" s="116"/>
      <c r="C444" s="149"/>
      <c r="D444" s="119"/>
      <c r="E444" s="119"/>
      <c r="F444" s="119"/>
      <c r="G444" s="119"/>
      <c r="H444" s="116"/>
    </row>
    <row r="445" spans="1:8" x14ac:dyDescent="0.25">
      <c r="A445" s="217"/>
      <c r="B445" s="114"/>
      <c r="C445" s="118" t="s">
        <v>22</v>
      </c>
      <c r="D445" s="114"/>
      <c r="E445" s="114"/>
      <c r="F445" s="114"/>
      <c r="G445" s="119">
        <v>436666.98</v>
      </c>
      <c r="H445" s="114"/>
    </row>
    <row r="446" spans="1:8" x14ac:dyDescent="0.25">
      <c r="A446" s="217">
        <v>42613</v>
      </c>
      <c r="B446" s="114">
        <v>170513539</v>
      </c>
      <c r="C446" s="114" t="s">
        <v>53</v>
      </c>
      <c r="D446" s="114">
        <v>75616.34</v>
      </c>
      <c r="E446" s="114"/>
      <c r="F446" s="114"/>
      <c r="G446" s="119">
        <f t="shared" ref="G446:G448" si="23">+G445-D446+E446</f>
        <v>361050.64</v>
      </c>
      <c r="H446" s="114"/>
    </row>
    <row r="447" spans="1:8" x14ac:dyDescent="0.25">
      <c r="A447" s="217">
        <v>42613</v>
      </c>
      <c r="B447" s="114">
        <v>170513539</v>
      </c>
      <c r="C447" s="114" t="s">
        <v>53</v>
      </c>
      <c r="D447" s="114"/>
      <c r="E447" s="119">
        <v>5701.68</v>
      </c>
      <c r="F447" s="119"/>
      <c r="G447" s="119">
        <f t="shared" si="23"/>
        <v>366752.32</v>
      </c>
      <c r="H447" s="114" t="s">
        <v>1840</v>
      </c>
    </row>
    <row r="448" spans="1:8" x14ac:dyDescent="0.25">
      <c r="A448" s="217"/>
      <c r="B448" s="114"/>
      <c r="C448" s="114"/>
      <c r="D448" s="114"/>
      <c r="E448" s="119"/>
      <c r="F448" s="119"/>
      <c r="G448" s="117">
        <f t="shared" si="23"/>
        <v>366752.32</v>
      </c>
      <c r="H448" s="114"/>
    </row>
    <row r="449" spans="1:10" x14ac:dyDescent="0.25">
      <c r="A449" s="217"/>
      <c r="B449" s="114"/>
      <c r="C449" s="114"/>
      <c r="D449" s="114"/>
      <c r="E449" s="119"/>
      <c r="F449" s="119"/>
      <c r="G449" s="119"/>
      <c r="H449" s="114"/>
    </row>
    <row r="450" spans="1:10" x14ac:dyDescent="0.25">
      <c r="A450" s="217"/>
      <c r="B450" s="114"/>
      <c r="C450" s="114"/>
      <c r="D450" s="114"/>
      <c r="E450" s="119"/>
      <c r="F450" s="119"/>
      <c r="G450" s="119"/>
      <c r="H450" s="114"/>
    </row>
    <row r="451" spans="1:10" x14ac:dyDescent="0.25">
      <c r="A451" s="217"/>
      <c r="B451" s="114"/>
      <c r="C451" s="118" t="s">
        <v>22</v>
      </c>
      <c r="D451" s="114"/>
      <c r="E451" s="119"/>
      <c r="F451" s="119"/>
      <c r="G451" s="119">
        <v>107366.12</v>
      </c>
      <c r="H451" s="114"/>
    </row>
    <row r="452" spans="1:10" x14ac:dyDescent="0.25">
      <c r="A452" s="217">
        <v>42613</v>
      </c>
      <c r="B452" s="114">
        <v>170513660</v>
      </c>
      <c r="C452" s="114" t="s">
        <v>408</v>
      </c>
      <c r="D452" s="114"/>
      <c r="E452" s="119">
        <v>855.26</v>
      </c>
      <c r="F452" s="119"/>
      <c r="G452" s="119">
        <f>+G451-D452+E452</f>
        <v>108221.37999999999</v>
      </c>
      <c r="H452" s="114" t="s">
        <v>1839</v>
      </c>
    </row>
    <row r="453" spans="1:10" x14ac:dyDescent="0.25">
      <c r="A453" s="217"/>
      <c r="B453" s="114"/>
      <c r="C453" s="114"/>
      <c r="D453" s="114"/>
      <c r="E453" s="119"/>
      <c r="F453" s="119"/>
      <c r="G453" s="117">
        <f t="shared" ref="G453" si="24">+G452-D453+E453</f>
        <v>108221.37999999999</v>
      </c>
      <c r="H453" s="114"/>
    </row>
    <row r="454" spans="1:10" x14ac:dyDescent="0.25">
      <c r="A454" s="217"/>
      <c r="B454" s="114"/>
      <c r="C454" s="114"/>
      <c r="D454" s="114"/>
      <c r="E454" s="119"/>
      <c r="F454" s="119"/>
      <c r="G454" s="119"/>
      <c r="H454" s="114"/>
    </row>
    <row r="455" spans="1:10" x14ac:dyDescent="0.25">
      <c r="A455" s="217"/>
      <c r="B455" s="114"/>
      <c r="C455" s="114"/>
      <c r="D455" s="114"/>
      <c r="E455" s="119"/>
      <c r="F455" s="119"/>
      <c r="G455" s="119"/>
      <c r="H455" s="114"/>
    </row>
    <row r="456" spans="1:10" x14ac:dyDescent="0.25">
      <c r="A456" s="217"/>
      <c r="B456" s="114"/>
      <c r="C456" s="118" t="s">
        <v>22</v>
      </c>
      <c r="D456" s="114"/>
      <c r="E456" s="119"/>
      <c r="F456" s="119"/>
      <c r="G456" s="119">
        <v>1376812.92</v>
      </c>
      <c r="H456" s="114"/>
    </row>
    <row r="457" spans="1:10" x14ac:dyDescent="0.25">
      <c r="A457" s="217">
        <v>42613</v>
      </c>
      <c r="B457" s="114">
        <v>170514365</v>
      </c>
      <c r="C457" s="114" t="s">
        <v>386</v>
      </c>
      <c r="D457" s="119">
        <v>0</v>
      </c>
      <c r="E457" s="119"/>
      <c r="F457" s="119"/>
      <c r="G457" s="119">
        <f>+G456-D457+E457</f>
        <v>1376812.92</v>
      </c>
      <c r="H457" s="114" t="s">
        <v>1846</v>
      </c>
    </row>
    <row r="458" spans="1:10" x14ac:dyDescent="0.25">
      <c r="A458" s="217">
        <v>42613</v>
      </c>
      <c r="B458" s="114">
        <v>170514365</v>
      </c>
      <c r="C458" s="114" t="s">
        <v>386</v>
      </c>
      <c r="D458" s="119"/>
      <c r="E458" s="119">
        <v>196720.38</v>
      </c>
      <c r="F458" s="119"/>
      <c r="G458" s="119">
        <f t="shared" ref="G458:G460" si="25">+G457-D458+E458</f>
        <v>1573533.2999999998</v>
      </c>
      <c r="H458" s="114" t="s">
        <v>1847</v>
      </c>
    </row>
    <row r="459" spans="1:10" x14ac:dyDescent="0.25">
      <c r="A459" s="217"/>
      <c r="B459" s="114"/>
      <c r="C459" s="114"/>
      <c r="D459" s="114"/>
      <c r="E459" s="119"/>
      <c r="F459" s="119"/>
      <c r="G459" s="119">
        <f t="shared" si="25"/>
        <v>1573533.2999999998</v>
      </c>
      <c r="H459" s="114"/>
    </row>
    <row r="460" spans="1:10" x14ac:dyDescent="0.25">
      <c r="A460" s="217"/>
      <c r="B460" s="114"/>
      <c r="C460" s="114"/>
      <c r="D460" s="114"/>
      <c r="E460" s="119"/>
      <c r="F460" s="119"/>
      <c r="G460" s="117">
        <f t="shared" si="25"/>
        <v>1573533.2999999998</v>
      </c>
      <c r="H460" s="114"/>
    </row>
    <row r="461" spans="1:10" x14ac:dyDescent="0.25">
      <c r="A461" s="217"/>
      <c r="B461" s="114"/>
      <c r="C461" s="114"/>
      <c r="D461" s="114"/>
      <c r="E461" s="119"/>
      <c r="F461" s="119"/>
      <c r="G461" s="117"/>
      <c r="H461" s="114"/>
    </row>
    <row r="462" spans="1:10" x14ac:dyDescent="0.25">
      <c r="A462" s="217"/>
      <c r="B462" s="114"/>
      <c r="C462" s="114"/>
      <c r="D462" s="114"/>
      <c r="E462" s="114"/>
      <c r="F462" s="114"/>
      <c r="G462" s="117"/>
      <c r="H462" s="114"/>
    </row>
    <row r="463" spans="1:10" x14ac:dyDescent="0.25">
      <c r="A463" s="217"/>
      <c r="B463" s="114"/>
      <c r="C463" s="118" t="s">
        <v>22</v>
      </c>
      <c r="D463" s="114"/>
      <c r="E463" s="114"/>
      <c r="F463" s="114"/>
      <c r="G463" s="119">
        <v>1127464.6100000001</v>
      </c>
      <c r="H463" s="114"/>
    </row>
    <row r="464" spans="1:10" x14ac:dyDescent="0.25">
      <c r="A464" s="217">
        <v>42613</v>
      </c>
      <c r="B464" s="114">
        <v>170514373</v>
      </c>
      <c r="C464" s="149" t="s">
        <v>50</v>
      </c>
      <c r="D464" s="119">
        <v>619970.09</v>
      </c>
      <c r="E464" s="119"/>
      <c r="F464" s="114"/>
      <c r="G464" s="119">
        <f>+G463-D464+E464</f>
        <v>507494.52000000014</v>
      </c>
      <c r="H464" s="114" t="s">
        <v>1849</v>
      </c>
      <c r="J464">
        <v>932081.27</v>
      </c>
    </row>
    <row r="465" spans="1:10" x14ac:dyDescent="0.25">
      <c r="A465" s="217">
        <v>42613</v>
      </c>
      <c r="B465" s="114">
        <v>170514373</v>
      </c>
      <c r="C465" s="149" t="s">
        <v>50</v>
      </c>
      <c r="D465" s="119">
        <v>428707.8</v>
      </c>
      <c r="E465" s="119"/>
      <c r="F465" s="119"/>
      <c r="G465" s="119">
        <f t="shared" ref="G465:G467" si="26">+G464-D465+E465</f>
        <v>78786.720000000147</v>
      </c>
      <c r="H465" s="114" t="s">
        <v>1844</v>
      </c>
      <c r="J465">
        <v>-931856.23</v>
      </c>
    </row>
    <row r="466" spans="1:10" x14ac:dyDescent="0.25">
      <c r="A466" s="217">
        <v>42613</v>
      </c>
      <c r="B466" s="114">
        <v>170514373</v>
      </c>
      <c r="C466" s="149" t="s">
        <v>50</v>
      </c>
      <c r="D466" s="119"/>
      <c r="E466" s="119">
        <v>853069.51</v>
      </c>
      <c r="F466" s="114"/>
      <c r="G466" s="119">
        <f t="shared" si="26"/>
        <v>931856.23000000021</v>
      </c>
      <c r="H466" s="114" t="s">
        <v>1848</v>
      </c>
      <c r="J466">
        <f>SUM(J464:J465)</f>
        <v>225.04000000003725</v>
      </c>
    </row>
    <row r="467" spans="1:10" x14ac:dyDescent="0.25">
      <c r="A467" s="217"/>
      <c r="B467" s="114"/>
      <c r="C467" s="149"/>
      <c r="D467" s="114"/>
      <c r="E467" s="114"/>
      <c r="F467" s="114"/>
      <c r="G467" s="117">
        <f t="shared" si="26"/>
        <v>931856.23000000021</v>
      </c>
      <c r="H467" s="114"/>
    </row>
    <row r="468" spans="1:10" x14ac:dyDescent="0.25">
      <c r="A468" s="217"/>
      <c r="B468" s="114"/>
      <c r="C468" s="149"/>
      <c r="D468" s="114"/>
      <c r="E468" s="114"/>
      <c r="F468" s="114"/>
      <c r="G468" s="119"/>
      <c r="H468" s="114"/>
    </row>
    <row r="469" spans="1:10" x14ac:dyDescent="0.25">
      <c r="A469" s="217"/>
      <c r="B469" s="114"/>
      <c r="C469" s="114"/>
      <c r="D469" s="114"/>
      <c r="E469" s="114"/>
      <c r="F469" s="114"/>
      <c r="G469" s="119"/>
      <c r="H469" s="114"/>
    </row>
    <row r="470" spans="1:10" x14ac:dyDescent="0.25">
      <c r="A470" s="217"/>
      <c r="B470" s="114"/>
      <c r="C470" s="118" t="s">
        <v>22</v>
      </c>
      <c r="D470" s="114"/>
      <c r="E470" s="114"/>
      <c r="F470" s="114"/>
      <c r="G470" s="119">
        <v>744.75</v>
      </c>
      <c r="H470" s="114"/>
    </row>
    <row r="471" spans="1:10" x14ac:dyDescent="0.25">
      <c r="A471" s="217">
        <v>42613</v>
      </c>
      <c r="B471" s="114">
        <v>163939685</v>
      </c>
      <c r="C471" s="114" t="s">
        <v>51</v>
      </c>
      <c r="D471" s="119">
        <v>428707.8</v>
      </c>
      <c r="E471" s="117"/>
      <c r="F471" s="115"/>
      <c r="G471" s="119">
        <f t="shared" ref="G471:G473" si="27">+G470-D471+E471</f>
        <v>-427963.05</v>
      </c>
      <c r="H471" s="114" t="s">
        <v>1851</v>
      </c>
    </row>
    <row r="472" spans="1:10" x14ac:dyDescent="0.25">
      <c r="A472" s="217">
        <v>42613</v>
      </c>
      <c r="B472" s="114">
        <v>163939685</v>
      </c>
      <c r="C472" s="114" t="s">
        <v>51</v>
      </c>
      <c r="D472" s="119"/>
      <c r="E472" s="119">
        <v>428707.8</v>
      </c>
      <c r="F472" s="114"/>
      <c r="G472" s="119">
        <f t="shared" si="27"/>
        <v>744.75</v>
      </c>
      <c r="H472" s="114" t="s">
        <v>1850</v>
      </c>
    </row>
    <row r="473" spans="1:10" x14ac:dyDescent="0.25">
      <c r="A473" s="217"/>
      <c r="B473" s="114"/>
      <c r="C473" s="114"/>
      <c r="D473" s="119"/>
      <c r="E473" s="119"/>
      <c r="F473" s="119"/>
      <c r="G473" s="117">
        <f t="shared" si="27"/>
        <v>744.75</v>
      </c>
      <c r="H473" s="114"/>
    </row>
    <row r="474" spans="1:10" x14ac:dyDescent="0.25">
      <c r="A474" s="217"/>
      <c r="B474" s="114"/>
      <c r="C474" s="114"/>
      <c r="D474" s="119"/>
      <c r="E474" s="119"/>
      <c r="F474" s="119"/>
      <c r="G474" s="117"/>
      <c r="H474" s="114"/>
    </row>
    <row r="475" spans="1:10" x14ac:dyDescent="0.25">
      <c r="A475" s="217"/>
      <c r="B475" s="114"/>
      <c r="C475" s="114"/>
      <c r="D475" s="119"/>
      <c r="E475" s="119"/>
      <c r="F475" s="119"/>
      <c r="G475" s="117"/>
      <c r="H475" s="114"/>
    </row>
    <row r="476" spans="1:10" x14ac:dyDescent="0.25">
      <c r="A476" s="217"/>
      <c r="B476" s="114"/>
      <c r="C476" s="118" t="s">
        <v>22</v>
      </c>
      <c r="D476" s="114"/>
      <c r="E476" s="114"/>
      <c r="F476" s="114"/>
      <c r="G476" s="119">
        <v>130171</v>
      </c>
      <c r="H476" s="114"/>
    </row>
    <row r="477" spans="1:10" x14ac:dyDescent="0.25">
      <c r="A477" s="217">
        <v>42613</v>
      </c>
      <c r="B477" s="114">
        <v>192316536</v>
      </c>
      <c r="C477" s="114" t="s">
        <v>1559</v>
      </c>
      <c r="D477" s="119"/>
      <c r="E477" s="117"/>
      <c r="F477" s="115"/>
      <c r="G477" s="119">
        <f t="shared" ref="G477:G478" si="28">+G476-D477+E477</f>
        <v>130171</v>
      </c>
      <c r="H477" s="114"/>
    </row>
    <row r="478" spans="1:10" x14ac:dyDescent="0.25">
      <c r="A478" s="217"/>
      <c r="B478" s="114"/>
      <c r="C478" s="114"/>
      <c r="D478" s="119"/>
      <c r="E478" s="119"/>
      <c r="F478" s="119"/>
      <c r="G478" s="119">
        <f t="shared" si="28"/>
        <v>130171</v>
      </c>
      <c r="H478" s="114" t="s">
        <v>1852</v>
      </c>
    </row>
    <row r="479" spans="1:10" x14ac:dyDescent="0.25">
      <c r="A479" s="217"/>
      <c r="B479" s="114"/>
      <c r="C479" s="114"/>
      <c r="D479" s="119"/>
      <c r="E479" s="119"/>
      <c r="F479" s="119"/>
      <c r="G479" s="117"/>
      <c r="H479" s="114"/>
    </row>
    <row r="480" spans="1:10" x14ac:dyDescent="0.25">
      <c r="A480" s="217"/>
      <c r="B480" s="114"/>
      <c r="C480" s="272"/>
      <c r="D480" s="114"/>
      <c r="E480" s="114"/>
      <c r="F480" s="114"/>
      <c r="G480" s="119"/>
      <c r="H480" s="114"/>
    </row>
    <row r="481" spans="1:8" x14ac:dyDescent="0.25">
      <c r="A481" s="217"/>
      <c r="B481" s="114"/>
      <c r="C481" s="118" t="s">
        <v>22</v>
      </c>
      <c r="D481" s="114"/>
      <c r="E481" s="114"/>
      <c r="F481" s="114"/>
      <c r="G481" s="119">
        <v>6712.4</v>
      </c>
      <c r="H481" s="114"/>
    </row>
    <row r="482" spans="1:8" x14ac:dyDescent="0.25">
      <c r="A482" s="217">
        <v>42613</v>
      </c>
      <c r="B482" s="114">
        <v>195620732</v>
      </c>
      <c r="C482" s="147" t="s">
        <v>52</v>
      </c>
      <c r="D482" s="119"/>
      <c r="E482" s="117">
        <v>0</v>
      </c>
      <c r="F482" s="117"/>
      <c r="G482" s="119">
        <v>6712.4</v>
      </c>
      <c r="H482" s="114"/>
    </row>
    <row r="483" spans="1:8" x14ac:dyDescent="0.25">
      <c r="A483" s="217"/>
      <c r="B483" s="114"/>
      <c r="C483" s="272"/>
      <c r="D483" s="119"/>
      <c r="E483" s="119"/>
      <c r="F483" s="114"/>
      <c r="G483" s="117">
        <v>6712.4</v>
      </c>
      <c r="H483" s="114" t="s">
        <v>1853</v>
      </c>
    </row>
    <row r="484" spans="1:8" x14ac:dyDescent="0.25">
      <c r="A484" s="217"/>
      <c r="B484" s="114"/>
      <c r="C484" s="272"/>
      <c r="D484" s="119"/>
      <c r="E484" s="119"/>
      <c r="F484" s="114"/>
      <c r="G484" s="119"/>
      <c r="H484" s="114"/>
    </row>
    <row r="485" spans="1:8" x14ac:dyDescent="0.25">
      <c r="A485" s="217"/>
      <c r="B485" s="114"/>
      <c r="C485" s="272"/>
      <c r="D485" s="114"/>
      <c r="E485" s="114"/>
      <c r="F485" s="114"/>
      <c r="G485" s="119"/>
      <c r="H485" s="114"/>
    </row>
    <row r="486" spans="1:8" x14ac:dyDescent="0.25">
      <c r="A486" s="217"/>
      <c r="B486" s="114"/>
      <c r="C486" s="118" t="s">
        <v>22</v>
      </c>
      <c r="D486" s="114"/>
      <c r="E486" s="114"/>
      <c r="F486" s="114"/>
      <c r="G486" s="117">
        <v>0</v>
      </c>
      <c r="H486" s="114"/>
    </row>
    <row r="487" spans="1:8" x14ac:dyDescent="0.25">
      <c r="A487" s="217"/>
      <c r="B487" s="114"/>
      <c r="C487" s="118"/>
      <c r="D487" s="114"/>
      <c r="E487" s="114"/>
      <c r="F487" s="114"/>
      <c r="G487" s="117"/>
      <c r="H487" s="114"/>
    </row>
    <row r="488" spans="1:8" x14ac:dyDescent="0.25">
      <c r="A488" s="217">
        <v>42613</v>
      </c>
      <c r="B488" s="114">
        <v>103464199</v>
      </c>
      <c r="C488" s="114" t="s">
        <v>393</v>
      </c>
      <c r="D488" s="119"/>
      <c r="E488" s="119">
        <v>0</v>
      </c>
      <c r="F488" s="114"/>
      <c r="G488" s="119">
        <f>+G486-D488+E488</f>
        <v>0</v>
      </c>
      <c r="H488" s="114"/>
    </row>
    <row r="489" spans="1:8" x14ac:dyDescent="0.25">
      <c r="A489" s="217">
        <v>42613</v>
      </c>
      <c r="B489" s="114">
        <v>103464199</v>
      </c>
      <c r="C489" s="114" t="s">
        <v>393</v>
      </c>
      <c r="D489" s="119"/>
      <c r="E489" s="119">
        <v>0</v>
      </c>
      <c r="F489" s="114"/>
      <c r="G489" s="119">
        <f t="shared" ref="G489:G490" si="29">+G488-D489+E489</f>
        <v>0</v>
      </c>
      <c r="H489" s="114"/>
    </row>
    <row r="490" spans="1:8" x14ac:dyDescent="0.25">
      <c r="A490" s="217"/>
      <c r="B490" s="114"/>
      <c r="C490" s="114"/>
      <c r="D490" s="114"/>
      <c r="E490" s="114"/>
      <c r="F490" s="114"/>
      <c r="G490" s="117">
        <f t="shared" si="29"/>
        <v>0</v>
      </c>
      <c r="H490" s="114"/>
    </row>
    <row r="491" spans="1:8" x14ac:dyDescent="0.25">
      <c r="A491" s="217"/>
      <c r="B491" s="114"/>
      <c r="C491" s="114"/>
      <c r="D491" s="114"/>
      <c r="E491" s="114"/>
      <c r="F491" s="114"/>
      <c r="G491" s="117"/>
      <c r="H491" s="114"/>
    </row>
    <row r="492" spans="1:8" x14ac:dyDescent="0.25">
      <c r="A492" s="217"/>
      <c r="B492" s="114"/>
      <c r="C492" s="118"/>
      <c r="D492" s="114"/>
      <c r="E492" s="114"/>
      <c r="F492" s="114"/>
      <c r="G492" s="117"/>
      <c r="H492" s="114"/>
    </row>
    <row r="493" spans="1:8" x14ac:dyDescent="0.25">
      <c r="A493" s="217"/>
      <c r="B493" s="114"/>
      <c r="C493" s="118" t="s">
        <v>1854</v>
      </c>
      <c r="D493" s="114"/>
      <c r="E493" s="114"/>
      <c r="F493" s="114"/>
      <c r="G493" s="117">
        <v>666666.67000000004</v>
      </c>
      <c r="H493" s="114"/>
    </row>
    <row r="494" spans="1:8" x14ac:dyDescent="0.25">
      <c r="A494" s="217">
        <v>42613</v>
      </c>
      <c r="B494" s="114">
        <v>105682495</v>
      </c>
      <c r="C494" s="114" t="s">
        <v>1486</v>
      </c>
      <c r="D494" s="114"/>
      <c r="E494" s="119"/>
      <c r="F494" s="258"/>
      <c r="G494" s="117">
        <v>666666.67000000004</v>
      </c>
      <c r="H494" s="114"/>
    </row>
    <row r="495" spans="1:8" x14ac:dyDescent="0.25">
      <c r="A495" s="217"/>
      <c r="B495" s="114"/>
      <c r="C495" s="114"/>
      <c r="D495" s="114"/>
      <c r="E495" s="114"/>
      <c r="F495" s="114"/>
      <c r="G495" s="117">
        <v>666666.67000000004</v>
      </c>
      <c r="H495" s="114" t="s">
        <v>1853</v>
      </c>
    </row>
    <row r="496" spans="1:8" x14ac:dyDescent="0.25">
      <c r="A496" s="217"/>
      <c r="B496" s="114"/>
      <c r="C496" s="114"/>
      <c r="D496" s="114"/>
      <c r="E496" s="114"/>
      <c r="F496" s="114"/>
      <c r="G496" s="117"/>
      <c r="H496" s="114"/>
    </row>
    <row r="497" spans="1:8" x14ac:dyDescent="0.25">
      <c r="A497" s="217"/>
      <c r="B497" s="114"/>
      <c r="C497" s="114"/>
      <c r="D497" s="114"/>
      <c r="E497" s="114"/>
      <c r="F497" s="114"/>
      <c r="G497" s="117"/>
      <c r="H497" s="114"/>
    </row>
    <row r="498" spans="1:8" x14ac:dyDescent="0.25">
      <c r="A498" s="217"/>
      <c r="B498" s="114"/>
      <c r="C498" s="118" t="s">
        <v>22</v>
      </c>
      <c r="D498" s="114"/>
      <c r="E498" s="114"/>
      <c r="F498" s="114"/>
      <c r="G498" s="117">
        <v>1483046.71</v>
      </c>
      <c r="H498" s="114"/>
    </row>
    <row r="499" spans="1:8" x14ac:dyDescent="0.25">
      <c r="A499" s="217">
        <v>42583</v>
      </c>
      <c r="B499" s="114">
        <v>105013828</v>
      </c>
      <c r="C499" s="114" t="s">
        <v>1488</v>
      </c>
      <c r="D499" s="114"/>
      <c r="E499" s="114">
        <v>23.07</v>
      </c>
      <c r="F499" s="114"/>
      <c r="G499" s="117">
        <f>+G498-D499+E499</f>
        <v>1483069.78</v>
      </c>
      <c r="H499" s="114" t="s">
        <v>1837</v>
      </c>
    </row>
    <row r="500" spans="1:8" x14ac:dyDescent="0.25">
      <c r="A500" s="217"/>
      <c r="B500" s="114"/>
      <c r="C500" s="114"/>
      <c r="D500" s="114"/>
      <c r="E500" s="119"/>
      <c r="F500" s="119"/>
      <c r="G500" s="117">
        <f t="shared" ref="G500:G501" si="30">+G499-D500+E500</f>
        <v>1483069.78</v>
      </c>
      <c r="H500" s="114"/>
    </row>
    <row r="501" spans="1:8" x14ac:dyDescent="0.25">
      <c r="A501" s="217"/>
      <c r="B501" s="114"/>
      <c r="C501" s="114"/>
      <c r="D501" s="114"/>
      <c r="E501" s="114"/>
      <c r="F501" s="114"/>
      <c r="G501" s="117">
        <f t="shared" si="30"/>
        <v>1483069.78</v>
      </c>
      <c r="H501" s="114"/>
    </row>
    <row r="502" spans="1:8" x14ac:dyDescent="0.25">
      <c r="A502" s="217"/>
      <c r="B502" s="114"/>
      <c r="C502" s="114"/>
      <c r="D502" s="114"/>
      <c r="E502" s="114"/>
      <c r="F502" s="114"/>
      <c r="G502" s="117"/>
      <c r="H502" s="114"/>
    </row>
    <row r="503" spans="1:8" x14ac:dyDescent="0.25">
      <c r="A503" s="217"/>
      <c r="B503" s="114"/>
      <c r="C503" s="114"/>
      <c r="D503" s="114"/>
      <c r="E503" s="114"/>
      <c r="F503" s="114"/>
      <c r="G503" s="119"/>
      <c r="H503" s="114"/>
    </row>
    <row r="504" spans="1:8" x14ac:dyDescent="0.25">
      <c r="A504" s="217"/>
      <c r="B504" s="114"/>
      <c r="C504" s="193" t="s">
        <v>404</v>
      </c>
      <c r="D504" s="114"/>
      <c r="E504" s="114"/>
      <c r="F504" s="114"/>
      <c r="G504" s="114"/>
      <c r="H504" s="114"/>
    </row>
    <row r="505" spans="1:8" x14ac:dyDescent="0.25">
      <c r="A505" s="217"/>
      <c r="B505" s="114"/>
      <c r="C505" s="114"/>
      <c r="D505" s="114"/>
      <c r="E505" s="114"/>
      <c r="F505" s="114"/>
      <c r="G505" s="114"/>
      <c r="H505" s="114"/>
    </row>
    <row r="506" spans="1:8" x14ac:dyDescent="0.25">
      <c r="A506" s="217"/>
      <c r="B506" s="114"/>
      <c r="C506" s="118" t="s">
        <v>22</v>
      </c>
      <c r="D506" s="114"/>
      <c r="E506" s="114"/>
      <c r="F506" s="114"/>
      <c r="G506" s="119">
        <v>10599753.52</v>
      </c>
      <c r="H506" s="114"/>
    </row>
    <row r="507" spans="1:8" x14ac:dyDescent="0.25">
      <c r="A507" s="217">
        <v>42598</v>
      </c>
      <c r="B507" s="114">
        <v>2046371965</v>
      </c>
      <c r="C507" s="114" t="s">
        <v>1381</v>
      </c>
      <c r="D507" s="114"/>
      <c r="E507" s="119">
        <v>499993.29</v>
      </c>
      <c r="F507" s="114"/>
      <c r="G507" s="119">
        <f t="shared" ref="G507:G509" si="31">+G506-D507+E507</f>
        <v>11099746.809999999</v>
      </c>
      <c r="H507" s="114" t="s">
        <v>1381</v>
      </c>
    </row>
    <row r="508" spans="1:8" x14ac:dyDescent="0.25">
      <c r="A508" s="217">
        <v>42613</v>
      </c>
      <c r="B508" s="114">
        <v>2046371965</v>
      </c>
      <c r="C508" s="114" t="s">
        <v>1837</v>
      </c>
      <c r="D508" s="114"/>
      <c r="E508" s="119">
        <v>37459.440000000002</v>
      </c>
      <c r="F508" s="114"/>
      <c r="G508" s="119">
        <f t="shared" si="31"/>
        <v>11137206.249999998</v>
      </c>
      <c r="H508" s="114" t="s">
        <v>1855</v>
      </c>
    </row>
    <row r="509" spans="1:8" x14ac:dyDescent="0.25">
      <c r="A509" s="217"/>
      <c r="B509" s="114"/>
      <c r="C509" s="114"/>
      <c r="D509" s="114"/>
      <c r="E509" s="119"/>
      <c r="F509" s="114"/>
      <c r="G509" s="117">
        <f t="shared" si="31"/>
        <v>11137206.249999998</v>
      </c>
      <c r="H509" s="114"/>
    </row>
  </sheetData>
  <mergeCells count="25">
    <mergeCell ref="A421:H421"/>
    <mergeCell ref="A358:H358"/>
    <mergeCell ref="A369:H369"/>
    <mergeCell ref="A380:H380"/>
    <mergeCell ref="A390:H390"/>
    <mergeCell ref="A400:H400"/>
    <mergeCell ref="A410:H410"/>
    <mergeCell ref="A348:H348"/>
    <mergeCell ref="A228:H228"/>
    <mergeCell ref="A242:H242"/>
    <mergeCell ref="A250:H250"/>
    <mergeCell ref="A261:H261"/>
    <mergeCell ref="A269:H269"/>
    <mergeCell ref="B293:C293"/>
    <mergeCell ref="A296:H296"/>
    <mergeCell ref="B303:C303"/>
    <mergeCell ref="A307:H307"/>
    <mergeCell ref="A317:H317"/>
    <mergeCell ref="A337:H337"/>
    <mergeCell ref="A216:H216"/>
    <mergeCell ref="A2:H2"/>
    <mergeCell ref="D144:F144"/>
    <mergeCell ref="A176:C176"/>
    <mergeCell ref="A184:C184"/>
    <mergeCell ref="A199:H19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9"/>
  <sheetViews>
    <sheetView topLeftCell="D27" workbookViewId="0">
      <selection activeCell="O46" sqref="O46"/>
    </sheetView>
  </sheetViews>
  <sheetFormatPr baseColWidth="10" defaultRowHeight="15" x14ac:dyDescent="0.25"/>
  <sheetData>
    <row r="2" spans="1:14" x14ac:dyDescent="0.25">
      <c r="A2" s="286" t="s">
        <v>32</v>
      </c>
      <c r="B2" s="286"/>
      <c r="C2" s="286"/>
      <c r="D2" s="286"/>
      <c r="E2" s="286"/>
      <c r="F2" s="286"/>
      <c r="G2" s="296" t="s">
        <v>33</v>
      </c>
      <c r="H2" s="297"/>
      <c r="I2" s="297"/>
      <c r="J2" s="298"/>
      <c r="K2" s="296" t="s">
        <v>34</v>
      </c>
      <c r="L2" s="297"/>
      <c r="M2" s="297"/>
      <c r="N2" s="297"/>
    </row>
    <row r="3" spans="1:14" x14ac:dyDescent="0.25">
      <c r="A3" s="286" t="s">
        <v>1602</v>
      </c>
      <c r="B3" s="286"/>
      <c r="C3" s="286"/>
      <c r="D3" s="286"/>
      <c r="E3" s="286"/>
      <c r="F3" s="286"/>
      <c r="G3" s="296" t="s">
        <v>1603</v>
      </c>
      <c r="H3" s="297"/>
      <c r="I3" s="297"/>
      <c r="J3" s="298"/>
      <c r="K3" s="296" t="s">
        <v>1604</v>
      </c>
      <c r="L3" s="297"/>
      <c r="M3" s="297"/>
      <c r="N3" s="297"/>
    </row>
    <row r="4" spans="1:14" x14ac:dyDescent="0.25">
      <c r="A4" s="107"/>
      <c r="B4" s="84"/>
      <c r="C4" s="98"/>
      <c r="D4" s="98"/>
      <c r="E4" s="98"/>
      <c r="F4" s="98"/>
      <c r="G4" s="80"/>
      <c r="H4" s="82"/>
      <c r="I4" s="82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75" t="s">
        <v>31</v>
      </c>
      <c r="I5" s="75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75" t="s">
        <v>26</v>
      </c>
      <c r="I6" s="75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4"/>
      <c r="I7" s="14"/>
      <c r="J7" s="28"/>
      <c r="K7" s="77"/>
      <c r="L7" s="13"/>
      <c r="M7" s="14"/>
      <c r="N7" s="14"/>
    </row>
    <row r="8" spans="1:14" x14ac:dyDescent="0.25">
      <c r="A8" s="18">
        <v>42583</v>
      </c>
      <c r="B8" s="3"/>
      <c r="C8" s="4">
        <v>3759</v>
      </c>
      <c r="D8" s="61">
        <v>13980.86</v>
      </c>
      <c r="E8" s="62"/>
      <c r="F8" s="4"/>
      <c r="G8" s="79"/>
      <c r="H8" s="4"/>
      <c r="I8" s="4"/>
      <c r="J8" s="30"/>
      <c r="K8" s="79"/>
      <c r="L8" s="3"/>
      <c r="M8" s="4"/>
      <c r="N8" s="4"/>
    </row>
    <row r="9" spans="1:14" x14ac:dyDescent="0.25">
      <c r="A9" s="18" t="s">
        <v>1735</v>
      </c>
      <c r="B9" s="3"/>
      <c r="C9" s="4">
        <v>8567</v>
      </c>
      <c r="D9" s="10">
        <v>55742.1</v>
      </c>
      <c r="E9" s="10"/>
      <c r="F9" s="4"/>
      <c r="G9" s="103"/>
      <c r="H9" s="4"/>
      <c r="I9" s="4"/>
      <c r="J9" s="30"/>
      <c r="K9" s="79"/>
      <c r="L9" s="3"/>
      <c r="M9" s="4"/>
      <c r="N9" s="4"/>
    </row>
    <row r="10" spans="1:14" x14ac:dyDescent="0.25">
      <c r="A10" s="18">
        <v>42584</v>
      </c>
      <c r="B10" s="3" t="s">
        <v>1456</v>
      </c>
      <c r="C10" s="4"/>
      <c r="D10" s="10"/>
      <c r="E10" s="104"/>
      <c r="F10" s="4">
        <v>3098.76</v>
      </c>
      <c r="G10" s="79"/>
      <c r="H10" s="4"/>
      <c r="I10" s="4"/>
      <c r="J10" s="30"/>
      <c r="K10" s="79"/>
      <c r="L10" s="3"/>
      <c r="M10" s="4"/>
      <c r="N10" s="4"/>
    </row>
    <row r="11" spans="1:14" x14ac:dyDescent="0.25">
      <c r="A11" s="18">
        <v>42585</v>
      </c>
      <c r="B11" s="3"/>
      <c r="C11" s="4">
        <v>13835</v>
      </c>
      <c r="D11" s="10">
        <v>821.82</v>
      </c>
      <c r="E11" s="10"/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8">
        <v>42586</v>
      </c>
      <c r="C12" s="4">
        <v>3191</v>
      </c>
      <c r="D12" s="10">
        <v>6181.58</v>
      </c>
      <c r="E12" s="10">
        <v>1927.18</v>
      </c>
      <c r="F12" s="4"/>
      <c r="G12" s="31">
        <v>659.28</v>
      </c>
      <c r="H12" s="4"/>
      <c r="I12" s="4"/>
      <c r="J12" s="30"/>
      <c r="K12" s="79">
        <v>98.94</v>
      </c>
      <c r="L12" s="3"/>
      <c r="M12" s="4"/>
      <c r="N12" s="4"/>
    </row>
    <row r="13" spans="1:14" x14ac:dyDescent="0.25">
      <c r="A13" s="18">
        <v>42587</v>
      </c>
      <c r="C13" s="4">
        <v>5860</v>
      </c>
      <c r="D13" s="10">
        <v>15708.99</v>
      </c>
      <c r="E13" s="10">
        <v>185.5</v>
      </c>
      <c r="F13" s="23"/>
      <c r="G13" s="31">
        <v>37.1</v>
      </c>
      <c r="H13" s="4"/>
      <c r="I13" s="4"/>
      <c r="J13" s="30"/>
      <c r="K13" s="79">
        <v>5.56</v>
      </c>
      <c r="L13" s="3"/>
      <c r="M13" s="4"/>
      <c r="N13" s="4"/>
    </row>
    <row r="14" spans="1:14" x14ac:dyDescent="0.25">
      <c r="A14" s="18">
        <v>42590</v>
      </c>
      <c r="C14" s="4">
        <v>15108</v>
      </c>
      <c r="D14" s="10">
        <v>10846.84</v>
      </c>
      <c r="E14" s="10"/>
      <c r="F14" s="23"/>
      <c r="G14" s="31"/>
      <c r="H14" s="4"/>
      <c r="I14" s="4"/>
      <c r="J14" s="30"/>
      <c r="K14" s="79"/>
      <c r="L14" s="3"/>
      <c r="M14" s="4"/>
      <c r="N14" s="4"/>
    </row>
    <row r="15" spans="1:14" x14ac:dyDescent="0.25">
      <c r="A15" s="18">
        <v>42591</v>
      </c>
      <c r="B15" s="157"/>
      <c r="C15" s="4">
        <v>41100.080000000002</v>
      </c>
      <c r="D15" s="4">
        <v>3788.98</v>
      </c>
      <c r="E15" s="23"/>
      <c r="F15" s="23"/>
      <c r="G15" s="79"/>
      <c r="H15" s="4"/>
      <c r="I15" s="4"/>
      <c r="J15" s="30"/>
      <c r="K15" s="79"/>
      <c r="L15" s="3"/>
      <c r="M15" s="4"/>
      <c r="N15" s="4"/>
    </row>
    <row r="16" spans="1:14" x14ac:dyDescent="0.25">
      <c r="A16" s="18">
        <v>42592</v>
      </c>
      <c r="B16" s="157"/>
      <c r="C16" s="4">
        <v>30926</v>
      </c>
      <c r="D16" s="4">
        <v>32971.410000000003</v>
      </c>
      <c r="E16" s="23"/>
      <c r="F16" s="23"/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8">
        <v>42593</v>
      </c>
      <c r="B17" s="1"/>
      <c r="C17" s="4">
        <v>31686</v>
      </c>
      <c r="D17" s="4">
        <v>13124.33</v>
      </c>
      <c r="E17" s="23"/>
      <c r="F17" s="23"/>
      <c r="G17" s="79"/>
      <c r="H17" s="4"/>
      <c r="I17" s="4"/>
      <c r="J17" s="30"/>
      <c r="K17" s="79"/>
      <c r="L17" s="3"/>
      <c r="M17" s="4"/>
      <c r="N17" s="4"/>
    </row>
    <row r="18" spans="1:14" x14ac:dyDescent="0.25">
      <c r="A18" s="18">
        <v>42593</v>
      </c>
      <c r="B18" s="157" t="s">
        <v>1736</v>
      </c>
      <c r="C18" s="4"/>
      <c r="D18" s="4"/>
      <c r="E18" s="23"/>
      <c r="F18" s="23">
        <v>277.33</v>
      </c>
      <c r="G18" s="79"/>
      <c r="H18" s="4"/>
      <c r="I18" s="4"/>
      <c r="J18" s="30"/>
      <c r="K18" s="79"/>
      <c r="L18" s="3"/>
      <c r="M18" s="4"/>
      <c r="N18" s="4"/>
    </row>
    <row r="19" spans="1:14" x14ac:dyDescent="0.25">
      <c r="A19" s="1">
        <v>42594</v>
      </c>
      <c r="B19" s="1"/>
      <c r="C19" s="4">
        <v>2628</v>
      </c>
      <c r="D19" s="4">
        <v>6856.45</v>
      </c>
      <c r="E19" s="23">
        <v>4118</v>
      </c>
      <c r="F19" s="23"/>
      <c r="G19" s="79">
        <v>593.67999999999995</v>
      </c>
      <c r="H19" s="4"/>
      <c r="I19" s="4"/>
      <c r="J19" s="30"/>
      <c r="K19" s="79">
        <v>89.02</v>
      </c>
      <c r="L19" s="3"/>
      <c r="M19" s="4"/>
      <c r="N19" s="4"/>
    </row>
    <row r="20" spans="1:14" x14ac:dyDescent="0.25">
      <c r="A20" s="1">
        <v>42594</v>
      </c>
      <c r="B20" s="157" t="s">
        <v>1737</v>
      </c>
      <c r="C20" s="4"/>
      <c r="D20" s="4"/>
      <c r="E20" s="23"/>
      <c r="F20" s="23">
        <v>77</v>
      </c>
      <c r="G20" s="79"/>
      <c r="H20" s="4"/>
      <c r="I20" s="4"/>
      <c r="J20" s="30"/>
      <c r="K20" s="79"/>
      <c r="L20" s="3"/>
      <c r="M20" s="4"/>
      <c r="N20" s="4"/>
    </row>
    <row r="21" spans="1:14" x14ac:dyDescent="0.25">
      <c r="A21" s="1">
        <v>42597</v>
      </c>
      <c r="B21" s="1"/>
      <c r="C21" s="4">
        <v>6732</v>
      </c>
      <c r="D21" s="4">
        <v>15400.31</v>
      </c>
      <c r="E21" s="23">
        <v>2135.0100000000002</v>
      </c>
      <c r="F21" s="23"/>
      <c r="G21" s="79">
        <v>333.9</v>
      </c>
      <c r="H21" s="4"/>
      <c r="I21" s="4"/>
      <c r="J21" s="30"/>
      <c r="K21" s="79">
        <v>50.07</v>
      </c>
      <c r="L21" s="3"/>
      <c r="M21" s="4"/>
      <c r="N21" s="4"/>
    </row>
    <row r="22" spans="1:14" x14ac:dyDescent="0.25">
      <c r="A22" s="1">
        <v>42597</v>
      </c>
      <c r="B22" s="280" t="s">
        <v>1738</v>
      </c>
      <c r="C22" s="4"/>
      <c r="D22" s="4"/>
      <c r="E22" s="23"/>
      <c r="F22" s="23">
        <v>6050</v>
      </c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42597</v>
      </c>
      <c r="B23" s="280" t="s">
        <v>1739</v>
      </c>
      <c r="C23" s="4"/>
      <c r="D23" s="61"/>
      <c r="E23" s="23"/>
      <c r="F23" s="23">
        <v>7050</v>
      </c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42598</v>
      </c>
      <c r="B24" s="157"/>
      <c r="C24" s="4">
        <v>3478</v>
      </c>
      <c r="D24" s="4">
        <v>124604.99</v>
      </c>
      <c r="E24" s="23">
        <v>1970.02</v>
      </c>
      <c r="F24" s="23"/>
      <c r="G24" s="79">
        <v>667.8</v>
      </c>
      <c r="H24" s="4"/>
      <c r="I24" s="4"/>
      <c r="J24" s="30"/>
      <c r="K24" s="79">
        <v>100.17</v>
      </c>
      <c r="L24" s="3"/>
      <c r="M24" s="4"/>
      <c r="N24" s="4"/>
    </row>
    <row r="25" spans="1:14" x14ac:dyDescent="0.25">
      <c r="A25" s="1">
        <v>42599</v>
      </c>
      <c r="B25" s="157"/>
      <c r="C25" s="4">
        <v>8366</v>
      </c>
      <c r="D25" s="4">
        <v>41862.089999999997</v>
      </c>
      <c r="E25" s="23"/>
      <c r="F25" s="23"/>
      <c r="G25" s="79"/>
      <c r="H25" s="4"/>
      <c r="I25" s="4"/>
      <c r="J25" s="30"/>
      <c r="K25" s="79"/>
      <c r="L25" s="3"/>
      <c r="M25" s="4"/>
      <c r="N25" s="4"/>
    </row>
    <row r="26" spans="1:14" x14ac:dyDescent="0.25">
      <c r="A26" s="1">
        <v>42600</v>
      </c>
      <c r="B26" s="157"/>
      <c r="C26" s="4">
        <v>1276</v>
      </c>
      <c r="D26" s="4">
        <v>24997.54</v>
      </c>
      <c r="E26" s="23"/>
      <c r="F26" s="23"/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42601</v>
      </c>
      <c r="B27" s="157"/>
      <c r="C27" s="4">
        <v>4110</v>
      </c>
      <c r="D27" s="4">
        <v>92984.54</v>
      </c>
      <c r="E27" s="23">
        <v>1488.02</v>
      </c>
      <c r="F27" s="23"/>
      <c r="G27" s="79">
        <v>445.2</v>
      </c>
      <c r="H27" s="4"/>
      <c r="I27" s="4"/>
      <c r="J27" s="30"/>
      <c r="K27" s="79">
        <v>66.78</v>
      </c>
      <c r="L27" s="3"/>
      <c r="M27" s="4"/>
      <c r="N27" s="4"/>
    </row>
    <row r="28" spans="1:14" x14ac:dyDescent="0.25">
      <c r="A28" s="1">
        <v>42601</v>
      </c>
      <c r="B28" s="157" t="s">
        <v>1736</v>
      </c>
      <c r="C28" s="4"/>
      <c r="D28" s="4"/>
      <c r="E28" s="23"/>
      <c r="F28" s="23">
        <v>122.87</v>
      </c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42604</v>
      </c>
      <c r="B29" s="1"/>
      <c r="C29" s="4">
        <v>4099</v>
      </c>
      <c r="D29" s="4">
        <v>18645.25</v>
      </c>
      <c r="E29" s="23"/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42605</v>
      </c>
      <c r="B30" s="1"/>
      <c r="C30" s="4">
        <v>4298</v>
      </c>
      <c r="D30" s="4">
        <v>524.52</v>
      </c>
      <c r="E30" s="23"/>
      <c r="F30" s="23"/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42606</v>
      </c>
      <c r="B31" s="1"/>
      <c r="C31" s="4">
        <v>14156</v>
      </c>
      <c r="D31" s="4">
        <v>20463.86</v>
      </c>
      <c r="E31" s="4">
        <v>1541.51</v>
      </c>
      <c r="F31" s="4"/>
      <c r="G31" s="79">
        <v>445.2</v>
      </c>
      <c r="H31" s="4"/>
      <c r="I31" s="4"/>
      <c r="J31" s="30"/>
      <c r="K31" s="79">
        <v>66.78</v>
      </c>
      <c r="L31" s="3"/>
      <c r="M31" s="4"/>
      <c r="N31" s="4"/>
    </row>
    <row r="32" spans="1:14" x14ac:dyDescent="0.25">
      <c r="A32" s="1">
        <v>42607</v>
      </c>
      <c r="B32" s="1"/>
      <c r="C32" s="4">
        <v>2413</v>
      </c>
      <c r="D32" s="4">
        <v>102910.39</v>
      </c>
      <c r="E32" s="23"/>
      <c r="F32" s="23"/>
      <c r="G32" s="79"/>
      <c r="H32" s="4"/>
      <c r="I32" s="4"/>
      <c r="J32" s="30"/>
      <c r="K32" s="79"/>
      <c r="L32" s="3"/>
      <c r="M32" s="4"/>
      <c r="N32" s="4"/>
    </row>
    <row r="33" spans="1:14" x14ac:dyDescent="0.25">
      <c r="A33" s="1">
        <v>42608</v>
      </c>
      <c r="B33" s="1"/>
      <c r="C33" s="4">
        <v>2739</v>
      </c>
      <c r="D33" s="4">
        <v>8270.44</v>
      </c>
      <c r="E33" s="23"/>
      <c r="F33" s="23"/>
      <c r="G33" s="79"/>
      <c r="H33" s="4"/>
      <c r="I33" s="4"/>
      <c r="J33" s="30"/>
      <c r="K33" s="79"/>
      <c r="L33" s="3"/>
      <c r="M33" s="4"/>
      <c r="N33" s="4"/>
    </row>
    <row r="34" spans="1:14" x14ac:dyDescent="0.25">
      <c r="A34" s="1">
        <v>42608</v>
      </c>
      <c r="B34" s="157" t="s">
        <v>1740</v>
      </c>
      <c r="C34" s="4"/>
      <c r="D34" s="22"/>
      <c r="E34" s="102"/>
      <c r="F34" s="23">
        <v>6000</v>
      </c>
      <c r="G34" s="79"/>
      <c r="H34" s="4"/>
      <c r="I34" s="4"/>
      <c r="J34" s="30"/>
      <c r="K34" s="79"/>
      <c r="L34" s="9"/>
      <c r="M34" s="22"/>
      <c r="N34" s="22"/>
    </row>
    <row r="35" spans="1:14" x14ac:dyDescent="0.25">
      <c r="A35" s="1">
        <v>42611</v>
      </c>
      <c r="B35" s="157"/>
      <c r="C35" s="4">
        <v>2195</v>
      </c>
      <c r="D35" s="22">
        <v>1973.49</v>
      </c>
      <c r="E35" s="102"/>
      <c r="F35" s="23"/>
      <c r="G35" s="79"/>
      <c r="H35" s="4"/>
      <c r="I35" s="4"/>
      <c r="J35" s="30"/>
      <c r="K35" s="79"/>
      <c r="L35" s="9"/>
      <c r="M35" s="22"/>
      <c r="N35" s="22"/>
    </row>
    <row r="36" spans="1:14" x14ac:dyDescent="0.25">
      <c r="A36" s="1">
        <v>42612</v>
      </c>
      <c r="B36" s="157"/>
      <c r="C36" s="4">
        <v>17284</v>
      </c>
      <c r="D36" s="22">
        <v>10535.83</v>
      </c>
      <c r="E36" s="102">
        <v>3080</v>
      </c>
      <c r="F36" s="23"/>
      <c r="G36" s="79">
        <v>800</v>
      </c>
      <c r="H36" s="4"/>
      <c r="I36" s="4"/>
      <c r="J36" s="30"/>
      <c r="K36" s="79">
        <v>120</v>
      </c>
      <c r="L36" s="9"/>
      <c r="M36" s="22"/>
      <c r="N36" s="22"/>
    </row>
    <row r="37" spans="1:14" x14ac:dyDescent="0.25">
      <c r="A37" s="1">
        <v>42612</v>
      </c>
      <c r="B37" s="157" t="s">
        <v>1834</v>
      </c>
      <c r="C37" s="4"/>
      <c r="D37" s="22"/>
      <c r="E37" s="102"/>
      <c r="F37" s="23">
        <v>6250</v>
      </c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/>
      <c r="B38" s="157"/>
      <c r="C38" s="4"/>
      <c r="D38" s="22"/>
      <c r="E38" s="102"/>
      <c r="F38" s="23"/>
      <c r="G38" s="79"/>
      <c r="H38" s="4"/>
      <c r="I38" s="4"/>
      <c r="J38" s="30"/>
      <c r="K38" s="79"/>
      <c r="L38" s="9"/>
      <c r="M38" s="22"/>
      <c r="N38" s="22"/>
    </row>
    <row r="39" spans="1:14" x14ac:dyDescent="0.25">
      <c r="A39" s="1">
        <v>42612</v>
      </c>
      <c r="B39" s="157" t="s">
        <v>833</v>
      </c>
      <c r="C39" s="4"/>
      <c r="D39" s="22"/>
      <c r="E39" s="102">
        <v>5358.56</v>
      </c>
      <c r="F39" s="23"/>
      <c r="G39" s="79"/>
      <c r="H39" s="4">
        <v>991.98</v>
      </c>
      <c r="I39" s="4"/>
      <c r="J39" s="30"/>
      <c r="K39" s="79"/>
      <c r="L39" s="22">
        <v>148.75</v>
      </c>
      <c r="M39" s="22"/>
      <c r="N39" s="22"/>
    </row>
    <row r="40" spans="1:14" x14ac:dyDescent="0.25">
      <c r="A40" s="1">
        <v>42612</v>
      </c>
      <c r="B40" s="157" t="s">
        <v>834</v>
      </c>
      <c r="C40" s="4"/>
      <c r="D40" s="22"/>
      <c r="E40" s="23">
        <v>7222.29</v>
      </c>
      <c r="F40" s="23"/>
      <c r="G40" s="79"/>
      <c r="H40" s="4"/>
      <c r="I40" s="4">
        <v>524.52</v>
      </c>
      <c r="J40" s="30"/>
      <c r="K40" s="79"/>
      <c r="L40" s="4"/>
      <c r="M40" s="4">
        <v>78.739999999999995</v>
      </c>
      <c r="N40" s="4"/>
    </row>
    <row r="41" spans="1:14" x14ac:dyDescent="0.25">
      <c r="A41" s="1">
        <v>42612</v>
      </c>
      <c r="B41" s="157" t="s">
        <v>835</v>
      </c>
      <c r="C41" s="4"/>
      <c r="D41" s="22"/>
      <c r="E41" s="26">
        <v>390.81</v>
      </c>
      <c r="F41" s="195"/>
      <c r="G41" s="32"/>
      <c r="H41" s="16"/>
      <c r="I41" s="16"/>
      <c r="J41" s="110">
        <v>203.02</v>
      </c>
      <c r="K41" s="32"/>
      <c r="L41" s="16"/>
      <c r="M41" s="76"/>
      <c r="N41" s="76">
        <v>30.45</v>
      </c>
    </row>
    <row r="42" spans="1:14" x14ac:dyDescent="0.25">
      <c r="A42" s="1">
        <v>42613</v>
      </c>
      <c r="B42" s="157"/>
      <c r="C42" s="16">
        <v>1629</v>
      </c>
      <c r="D42" s="4">
        <v>2608.0700000000002</v>
      </c>
      <c r="E42" s="23"/>
      <c r="F42" s="23"/>
      <c r="G42" s="79"/>
      <c r="H42" s="4"/>
      <c r="I42" s="4"/>
      <c r="J42" s="30"/>
      <c r="K42" s="79"/>
      <c r="L42" s="4"/>
      <c r="M42" s="4"/>
      <c r="N42" s="4"/>
    </row>
    <row r="43" spans="1:14" x14ac:dyDescent="0.25">
      <c r="A43" s="1"/>
      <c r="B43" s="157"/>
      <c r="C43" s="16"/>
      <c r="D43" s="4"/>
      <c r="E43" s="23"/>
      <c r="F43" s="23"/>
      <c r="G43" s="79"/>
      <c r="H43" s="4"/>
      <c r="I43" s="4"/>
      <c r="J43" s="30"/>
      <c r="K43" s="79"/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/>
      <c r="H44" s="4"/>
      <c r="I44" s="4"/>
      <c r="J44" s="30"/>
      <c r="K44" s="79"/>
      <c r="L44" s="4"/>
      <c r="M44" s="4"/>
      <c r="N44" s="4"/>
    </row>
    <row r="45" spans="1:14" x14ac:dyDescent="0.25">
      <c r="A45" s="1"/>
      <c r="B45" s="157"/>
      <c r="C45" s="16"/>
      <c r="D45" s="4"/>
      <c r="E45" s="23"/>
      <c r="F45" s="23"/>
      <c r="G45" s="79">
        <f>SUM(G8:G44)</f>
        <v>3982.16</v>
      </c>
      <c r="H45" s="4">
        <f>SUM(H8:H44)</f>
        <v>991.98</v>
      </c>
      <c r="I45" s="4">
        <f>SUM(I30:I44)</f>
        <v>524.52</v>
      </c>
      <c r="J45" s="30">
        <f>SUM(J32:J44)</f>
        <v>203.02</v>
      </c>
      <c r="K45" s="79">
        <f>SUM(K8:K44)</f>
        <v>597.31999999999994</v>
      </c>
      <c r="L45" s="4">
        <f>SUM(L37:L44)</f>
        <v>148.75</v>
      </c>
      <c r="M45" s="4">
        <f>SUM(M36:M44)</f>
        <v>78.739999999999995</v>
      </c>
      <c r="N45" s="4">
        <f>SUM(N35:N44)</f>
        <v>30.45</v>
      </c>
    </row>
    <row r="46" spans="1:14" ht="15.75" x14ac:dyDescent="0.25">
      <c r="A46" s="299"/>
      <c r="B46" s="299"/>
      <c r="C46" s="299"/>
      <c r="D46" s="299"/>
      <c r="E46" s="105"/>
      <c r="F46" s="27"/>
      <c r="G46" s="300" t="s">
        <v>35</v>
      </c>
      <c r="H46" s="299"/>
      <c r="I46" s="299"/>
      <c r="J46" s="33">
        <v>5701.68</v>
      </c>
      <c r="K46" s="300" t="s">
        <v>35</v>
      </c>
      <c r="L46" s="299"/>
      <c r="M46" s="299"/>
      <c r="N46" s="25">
        <v>855.26</v>
      </c>
    </row>
    <row r="47" spans="1:14" x14ac:dyDescent="0.25">
      <c r="A47" s="109"/>
      <c r="B47" s="3"/>
      <c r="C47" s="16">
        <f>SUM(C8:C45)</f>
        <v>229435.08000000002</v>
      </c>
      <c r="D47" s="16">
        <f>SUM(D8:D45)</f>
        <v>625804.67999999982</v>
      </c>
      <c r="E47" s="26">
        <f>SUM(E8:E46)</f>
        <v>29416.900000000005</v>
      </c>
      <c r="F47" s="26">
        <f>SUM(F8:F46)</f>
        <v>28925.96</v>
      </c>
      <c r="G47" s="79"/>
      <c r="H47" s="4"/>
      <c r="I47" s="4"/>
      <c r="J47" s="30"/>
      <c r="K47" s="79"/>
      <c r="L47" s="3"/>
      <c r="M47" s="4"/>
      <c r="N47" s="4"/>
    </row>
    <row r="48" spans="1:14" x14ac:dyDescent="0.25">
      <c r="A48" s="109"/>
      <c r="B48" s="3"/>
      <c r="C48" s="4"/>
      <c r="D48" s="4"/>
      <c r="E48" s="23"/>
      <c r="F48" s="23"/>
      <c r="G48" s="79"/>
      <c r="H48" s="16" t="s">
        <v>22</v>
      </c>
      <c r="I48" s="4"/>
      <c r="J48" s="113">
        <v>436666.98</v>
      </c>
      <c r="K48" s="79"/>
      <c r="L48" s="24" t="s">
        <v>22</v>
      </c>
      <c r="M48" s="4"/>
      <c r="N48" s="16">
        <v>107366.12</v>
      </c>
    </row>
    <row r="49" spans="1:14" x14ac:dyDescent="0.25">
      <c r="A49" s="109"/>
      <c r="B49" s="3"/>
      <c r="C49" s="24"/>
      <c r="D49" s="24"/>
      <c r="E49" s="24"/>
      <c r="F49" s="23"/>
      <c r="G49" s="79"/>
      <c r="H49" s="16"/>
      <c r="I49" s="4"/>
      <c r="J49" s="113"/>
      <c r="K49" s="79"/>
      <c r="L49" s="24"/>
      <c r="M49" s="4"/>
      <c r="N49" s="16"/>
    </row>
    <row r="50" spans="1:14" ht="15.75" x14ac:dyDescent="0.25">
      <c r="A50" s="299" t="s">
        <v>35</v>
      </c>
      <c r="B50" s="299"/>
      <c r="C50" s="299"/>
      <c r="D50" s="299"/>
      <c r="E50" s="105"/>
      <c r="F50" s="27">
        <v>913582.62</v>
      </c>
      <c r="G50" s="300" t="s">
        <v>35</v>
      </c>
      <c r="H50" s="299"/>
      <c r="I50" s="299"/>
      <c r="J50" s="33">
        <f>SUM(J46:J49)</f>
        <v>442368.66</v>
      </c>
      <c r="K50" s="300" t="s">
        <v>35</v>
      </c>
      <c r="L50" s="299"/>
      <c r="M50" s="299"/>
      <c r="N50" s="25">
        <f>SUM(N46:N49)</f>
        <v>108221.37999999999</v>
      </c>
    </row>
    <row r="51" spans="1:14" x14ac:dyDescent="0.25">
      <c r="A51" s="109"/>
      <c r="B51" s="3"/>
      <c r="C51" s="4"/>
      <c r="D51" s="4"/>
      <c r="E51" s="23"/>
      <c r="F51" s="23"/>
      <c r="G51" s="79"/>
      <c r="H51" s="4"/>
      <c r="I51" s="4"/>
      <c r="J51" s="34"/>
      <c r="K51" s="79"/>
      <c r="L51" s="3"/>
      <c r="M51" s="4"/>
      <c r="N51" s="4"/>
    </row>
    <row r="53" spans="1:14" x14ac:dyDescent="0.25">
      <c r="I53">
        <v>3982.16</v>
      </c>
    </row>
    <row r="54" spans="1:14" x14ac:dyDescent="0.25">
      <c r="I54">
        <v>991.98</v>
      </c>
      <c r="L54">
        <v>597.32000000000005</v>
      </c>
    </row>
    <row r="55" spans="1:14" x14ac:dyDescent="0.25">
      <c r="C55">
        <v>229435.08</v>
      </c>
      <c r="I55">
        <v>524.52</v>
      </c>
      <c r="J55">
        <v>442368.66</v>
      </c>
      <c r="L55">
        <v>148.75</v>
      </c>
    </row>
    <row r="56" spans="1:14" x14ac:dyDescent="0.25">
      <c r="C56">
        <v>625804.68000000005</v>
      </c>
      <c r="I56">
        <v>203.02</v>
      </c>
      <c r="J56">
        <v>-13920</v>
      </c>
      <c r="L56">
        <v>78.739999999999995</v>
      </c>
    </row>
    <row r="57" spans="1:14" x14ac:dyDescent="0.25">
      <c r="C57">
        <v>29416.9</v>
      </c>
      <c r="I57">
        <f>SUM(I53:I56)</f>
        <v>5701.68</v>
      </c>
      <c r="J57">
        <v>-61696.34</v>
      </c>
      <c r="L57">
        <v>30.45</v>
      </c>
    </row>
    <row r="58" spans="1:14" x14ac:dyDescent="0.25">
      <c r="C58">
        <v>28925.96</v>
      </c>
      <c r="J58">
        <f>SUM(J55:J57)</f>
        <v>366752.31999999995</v>
      </c>
      <c r="L58">
        <f>SUM(L54:L57)</f>
        <v>855.2600000000001</v>
      </c>
    </row>
    <row r="59" spans="1:14" x14ac:dyDescent="0.25">
      <c r="C59">
        <f>SUM(C55:C58)</f>
        <v>913582.62</v>
      </c>
    </row>
  </sheetData>
  <mergeCells count="12">
    <mergeCell ref="A46:D46"/>
    <mergeCell ref="G46:I46"/>
    <mergeCell ref="K46:M46"/>
    <mergeCell ref="A50:D50"/>
    <mergeCell ref="G50:I50"/>
    <mergeCell ref="K50:M50"/>
    <mergeCell ref="A2:F2"/>
    <mergeCell ref="G2:J2"/>
    <mergeCell ref="K2:N2"/>
    <mergeCell ref="A3:F3"/>
    <mergeCell ref="G3:J3"/>
    <mergeCell ref="K3:N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1"/>
  <sheetViews>
    <sheetView workbookViewId="0">
      <selection activeCell="A2" sqref="A2:H431"/>
    </sheetView>
  </sheetViews>
  <sheetFormatPr baseColWidth="10" defaultRowHeight="15" x14ac:dyDescent="0.25"/>
  <cols>
    <col min="1" max="1" width="11.5703125" bestFit="1" customWidth="1"/>
    <col min="2" max="2" width="12.42578125" bestFit="1" customWidth="1"/>
    <col min="3" max="3" width="36.85546875" customWidth="1"/>
    <col min="4" max="4" width="13.42578125" customWidth="1"/>
    <col min="5" max="5" width="14" customWidth="1"/>
    <col min="6" max="6" width="13.42578125" customWidth="1"/>
    <col min="7" max="7" width="17" customWidth="1"/>
    <col min="8" max="8" width="48.7109375" customWidth="1"/>
  </cols>
  <sheetData>
    <row r="2" spans="1:8" x14ac:dyDescent="0.25">
      <c r="A2" s="288" t="s">
        <v>554</v>
      </c>
      <c r="B2" s="288"/>
      <c r="C2" s="288"/>
      <c r="D2" s="288"/>
      <c r="E2" s="288"/>
      <c r="F2" s="288"/>
      <c r="G2" s="288"/>
      <c r="H2" s="288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42464</v>
      </c>
      <c r="B6" s="118"/>
      <c r="C6" s="149" t="s">
        <v>430</v>
      </c>
      <c r="D6" s="160">
        <v>1815</v>
      </c>
      <c r="E6" s="161"/>
      <c r="F6" s="119">
        <f>+F5-D6+E6</f>
        <v>-1815</v>
      </c>
      <c r="G6" s="114" t="s">
        <v>247</v>
      </c>
      <c r="H6" s="149" t="s">
        <v>430</v>
      </c>
    </row>
    <row r="7" spans="1:8" x14ac:dyDescent="0.25">
      <c r="A7" s="148">
        <v>42464</v>
      </c>
      <c r="B7" s="118"/>
      <c r="C7" s="149" t="s">
        <v>431</v>
      </c>
      <c r="D7" s="160">
        <v>290.39999999999998</v>
      </c>
      <c r="E7" s="161"/>
      <c r="F7" s="119">
        <f t="shared" ref="F7:F70" si="0">+F6-D7+E7</f>
        <v>-2105.4</v>
      </c>
      <c r="G7" s="114" t="s">
        <v>247</v>
      </c>
      <c r="H7" s="149" t="s">
        <v>431</v>
      </c>
    </row>
    <row r="8" spans="1:8" x14ac:dyDescent="0.25">
      <c r="A8" s="148">
        <v>42464</v>
      </c>
      <c r="B8" s="118">
        <v>608</v>
      </c>
      <c r="C8" s="114" t="s">
        <v>61</v>
      </c>
      <c r="D8" s="119">
        <v>1900</v>
      </c>
      <c r="E8" s="119"/>
      <c r="F8" s="119">
        <f t="shared" si="0"/>
        <v>-4005.4</v>
      </c>
      <c r="G8" s="149" t="s">
        <v>253</v>
      </c>
      <c r="H8" s="149" t="s">
        <v>62</v>
      </c>
    </row>
    <row r="9" spans="1:8" x14ac:dyDescent="0.25">
      <c r="A9" s="148">
        <v>42464</v>
      </c>
      <c r="B9" s="118">
        <v>609</v>
      </c>
      <c r="C9" s="114" t="s">
        <v>11</v>
      </c>
      <c r="D9" s="119">
        <v>1800</v>
      </c>
      <c r="E9" s="119"/>
      <c r="F9" s="119">
        <f t="shared" si="0"/>
        <v>-5805.4</v>
      </c>
      <c r="G9" s="149" t="s">
        <v>253</v>
      </c>
      <c r="H9" s="149" t="s">
        <v>432</v>
      </c>
    </row>
    <row r="10" spans="1:8" x14ac:dyDescent="0.25">
      <c r="A10" s="148">
        <v>42464</v>
      </c>
      <c r="B10" s="118">
        <v>610</v>
      </c>
      <c r="C10" s="114" t="s">
        <v>10</v>
      </c>
      <c r="D10" s="119">
        <v>800</v>
      </c>
      <c r="E10" s="119"/>
      <c r="F10" s="119">
        <f t="shared" si="0"/>
        <v>-6605.4</v>
      </c>
      <c r="G10" s="149" t="s">
        <v>253</v>
      </c>
      <c r="H10" s="149" t="s">
        <v>433</v>
      </c>
    </row>
    <row r="11" spans="1:8" x14ac:dyDescent="0.25">
      <c r="A11" s="148">
        <v>42464</v>
      </c>
      <c r="B11" s="118">
        <v>611</v>
      </c>
      <c r="C11" s="114" t="s">
        <v>12</v>
      </c>
      <c r="D11" s="119">
        <v>800</v>
      </c>
      <c r="E11" s="119"/>
      <c r="F11" s="119">
        <f t="shared" si="0"/>
        <v>-7405.4</v>
      </c>
      <c r="G11" s="149" t="s">
        <v>253</v>
      </c>
      <c r="H11" s="149" t="s">
        <v>365</v>
      </c>
    </row>
    <row r="12" spans="1:8" x14ac:dyDescent="0.25">
      <c r="A12" s="148">
        <v>42464</v>
      </c>
      <c r="B12" s="118">
        <v>612</v>
      </c>
      <c r="C12" s="114" t="s">
        <v>129</v>
      </c>
      <c r="D12" s="119">
        <v>1900</v>
      </c>
      <c r="E12" s="119"/>
      <c r="F12" s="119">
        <f t="shared" si="0"/>
        <v>-9305.4</v>
      </c>
      <c r="G12" s="149" t="s">
        <v>253</v>
      </c>
      <c r="H12" s="149" t="s">
        <v>368</v>
      </c>
    </row>
    <row r="13" spans="1:8" x14ac:dyDescent="0.25">
      <c r="A13" s="148">
        <v>42464</v>
      </c>
      <c r="B13" s="118">
        <v>613</v>
      </c>
      <c r="C13" s="114" t="s">
        <v>130</v>
      </c>
      <c r="D13" s="119">
        <v>1000</v>
      </c>
      <c r="E13" s="119"/>
      <c r="F13" s="119">
        <f t="shared" si="0"/>
        <v>-10305.4</v>
      </c>
      <c r="G13" s="149" t="s">
        <v>253</v>
      </c>
      <c r="H13" s="149" t="s">
        <v>131</v>
      </c>
    </row>
    <row r="14" spans="1:8" x14ac:dyDescent="0.25">
      <c r="A14" s="148">
        <v>42464</v>
      </c>
      <c r="B14" s="118">
        <v>614</v>
      </c>
      <c r="C14" s="114" t="s">
        <v>395</v>
      </c>
      <c r="D14" s="119">
        <v>800</v>
      </c>
      <c r="E14" s="119"/>
      <c r="F14" s="119">
        <f t="shared" si="0"/>
        <v>-11105.4</v>
      </c>
      <c r="G14" s="149" t="s">
        <v>253</v>
      </c>
      <c r="H14" s="149" t="s">
        <v>435</v>
      </c>
    </row>
    <row r="15" spans="1:8" x14ac:dyDescent="0.25">
      <c r="A15" s="121">
        <v>42465</v>
      </c>
      <c r="B15" s="118">
        <v>615</v>
      </c>
      <c r="C15" s="114" t="s">
        <v>436</v>
      </c>
      <c r="D15" s="119">
        <v>4000</v>
      </c>
      <c r="E15" s="119"/>
      <c r="F15" s="119">
        <f t="shared" si="0"/>
        <v>-15105.4</v>
      </c>
      <c r="G15" s="114" t="s">
        <v>633</v>
      </c>
      <c r="H15" s="114" t="s">
        <v>412</v>
      </c>
    </row>
    <row r="16" spans="1:8" x14ac:dyDescent="0.25">
      <c r="A16" s="121">
        <v>42465</v>
      </c>
      <c r="B16" s="118">
        <v>616</v>
      </c>
      <c r="C16" s="114" t="s">
        <v>724</v>
      </c>
      <c r="D16" s="119">
        <v>30000</v>
      </c>
      <c r="E16" s="119"/>
      <c r="F16" s="119">
        <f t="shared" si="0"/>
        <v>-45105.4</v>
      </c>
      <c r="G16" s="114" t="s">
        <v>263</v>
      </c>
      <c r="H16" s="114" t="s">
        <v>366</v>
      </c>
    </row>
    <row r="17" spans="1:8" x14ac:dyDescent="0.25">
      <c r="A17" s="121">
        <v>42465</v>
      </c>
      <c r="B17" s="118">
        <v>617</v>
      </c>
      <c r="C17" s="114" t="s">
        <v>0</v>
      </c>
      <c r="D17" s="119">
        <v>20000</v>
      </c>
      <c r="E17" s="119"/>
      <c r="F17" s="119">
        <f t="shared" si="0"/>
        <v>-65105.4</v>
      </c>
      <c r="G17" s="114" t="s">
        <v>263</v>
      </c>
      <c r="H17" s="114" t="s">
        <v>366</v>
      </c>
    </row>
    <row r="18" spans="1:8" x14ac:dyDescent="0.25">
      <c r="A18" s="121">
        <v>42465</v>
      </c>
      <c r="B18" s="118">
        <v>618</v>
      </c>
      <c r="C18" s="114" t="s">
        <v>437</v>
      </c>
      <c r="D18" s="119">
        <v>30000</v>
      </c>
      <c r="E18" s="119"/>
      <c r="F18" s="119">
        <f t="shared" si="0"/>
        <v>-95105.4</v>
      </c>
      <c r="G18" s="114" t="s">
        <v>263</v>
      </c>
      <c r="H18" s="114" t="s">
        <v>366</v>
      </c>
    </row>
    <row r="19" spans="1:8" x14ac:dyDescent="0.25">
      <c r="A19" s="121">
        <v>42465</v>
      </c>
      <c r="B19" s="118">
        <v>619</v>
      </c>
      <c r="C19" s="114" t="s">
        <v>725</v>
      </c>
      <c r="D19" s="119">
        <v>11833.16</v>
      </c>
      <c r="E19" s="119"/>
      <c r="F19" s="119">
        <f t="shared" si="0"/>
        <v>-106938.56</v>
      </c>
      <c r="G19" s="114" t="s">
        <v>271</v>
      </c>
      <c r="H19" s="114" t="s">
        <v>127</v>
      </c>
    </row>
    <row r="20" spans="1:8" x14ac:dyDescent="0.25">
      <c r="A20" s="121">
        <v>42465</v>
      </c>
      <c r="B20" s="118">
        <v>620</v>
      </c>
      <c r="C20" s="114" t="s">
        <v>438</v>
      </c>
      <c r="D20" s="119">
        <v>6912.2</v>
      </c>
      <c r="E20" s="119"/>
      <c r="F20" s="119">
        <f t="shared" si="0"/>
        <v>-113850.76</v>
      </c>
      <c r="G20" s="114" t="s">
        <v>271</v>
      </c>
      <c r="H20" s="114" t="s">
        <v>127</v>
      </c>
    </row>
    <row r="21" spans="1:8" x14ac:dyDescent="0.25">
      <c r="A21" s="121">
        <v>42465</v>
      </c>
      <c r="B21" s="118">
        <v>621</v>
      </c>
      <c r="C21" s="114" t="s">
        <v>439</v>
      </c>
      <c r="D21" s="119">
        <v>12078.86</v>
      </c>
      <c r="E21" s="119"/>
      <c r="F21" s="119">
        <f t="shared" si="0"/>
        <v>-125929.62</v>
      </c>
      <c r="G21" s="114" t="s">
        <v>271</v>
      </c>
      <c r="H21" s="114" t="s">
        <v>127</v>
      </c>
    </row>
    <row r="22" spans="1:8" x14ac:dyDescent="0.25">
      <c r="A22" s="121">
        <v>42465</v>
      </c>
      <c r="B22" s="118">
        <v>622</v>
      </c>
      <c r="C22" s="114" t="s">
        <v>416</v>
      </c>
      <c r="D22" s="119">
        <v>650</v>
      </c>
      <c r="E22" s="119"/>
      <c r="F22" s="119">
        <f t="shared" si="0"/>
        <v>-126579.62</v>
      </c>
      <c r="G22" s="114" t="s">
        <v>633</v>
      </c>
      <c r="H22" s="114" t="s">
        <v>412</v>
      </c>
    </row>
    <row r="23" spans="1:8" x14ac:dyDescent="0.25">
      <c r="A23" s="121">
        <v>42465</v>
      </c>
      <c r="B23" s="118">
        <v>623</v>
      </c>
      <c r="C23" s="114" t="s">
        <v>634</v>
      </c>
      <c r="D23" s="119">
        <v>7097.5</v>
      </c>
      <c r="E23" s="119"/>
      <c r="F23" s="119">
        <f t="shared" si="0"/>
        <v>-133677.12</v>
      </c>
      <c r="G23" s="114" t="s">
        <v>271</v>
      </c>
      <c r="H23" s="114" t="s">
        <v>127</v>
      </c>
    </row>
    <row r="24" spans="1:8" x14ac:dyDescent="0.25">
      <c r="A24" s="121">
        <v>42465</v>
      </c>
      <c r="B24" s="118">
        <v>624</v>
      </c>
      <c r="C24" s="114" t="s">
        <v>440</v>
      </c>
      <c r="D24" s="119">
        <v>1000</v>
      </c>
      <c r="E24" s="119"/>
      <c r="F24" s="119">
        <f t="shared" si="0"/>
        <v>-134677.12</v>
      </c>
      <c r="G24" s="114" t="s">
        <v>263</v>
      </c>
      <c r="H24" s="114" t="s">
        <v>366</v>
      </c>
    </row>
    <row r="25" spans="1:8" x14ac:dyDescent="0.25">
      <c r="A25" s="121">
        <v>42466</v>
      </c>
      <c r="B25" s="118">
        <v>625</v>
      </c>
      <c r="C25" s="114" t="s">
        <v>441</v>
      </c>
      <c r="D25" s="119">
        <v>1000</v>
      </c>
      <c r="E25" s="119"/>
      <c r="F25" s="119">
        <f t="shared" si="0"/>
        <v>-135677.12</v>
      </c>
      <c r="G25" s="114" t="s">
        <v>263</v>
      </c>
      <c r="H25" s="114" t="s">
        <v>366</v>
      </c>
    </row>
    <row r="26" spans="1:8" x14ac:dyDescent="0.25">
      <c r="A26" s="121">
        <v>42466</v>
      </c>
      <c r="B26" s="118">
        <v>626</v>
      </c>
      <c r="C26" s="114" t="s">
        <v>726</v>
      </c>
      <c r="D26" s="119">
        <v>1000</v>
      </c>
      <c r="E26" s="119"/>
      <c r="F26" s="119">
        <f t="shared" si="0"/>
        <v>-136677.12</v>
      </c>
      <c r="G26" s="114" t="s">
        <v>428</v>
      </c>
      <c r="H26" s="114" t="s">
        <v>442</v>
      </c>
    </row>
    <row r="27" spans="1:8" x14ac:dyDescent="0.25">
      <c r="A27" s="121">
        <v>42466</v>
      </c>
      <c r="B27" s="118">
        <v>627</v>
      </c>
      <c r="C27" s="114" t="s">
        <v>443</v>
      </c>
      <c r="D27" s="119">
        <v>53851.6</v>
      </c>
      <c r="E27" s="119"/>
      <c r="F27" s="119">
        <f t="shared" si="0"/>
        <v>-190528.72</v>
      </c>
      <c r="G27" s="114" t="s">
        <v>265</v>
      </c>
      <c r="H27" s="114" t="s">
        <v>635</v>
      </c>
    </row>
    <row r="28" spans="1:8" x14ac:dyDescent="0.25">
      <c r="A28" s="121">
        <v>42466</v>
      </c>
      <c r="B28" s="118">
        <v>628</v>
      </c>
      <c r="C28" s="114" t="s">
        <v>444</v>
      </c>
      <c r="D28" s="119">
        <v>1000</v>
      </c>
      <c r="E28" s="119"/>
      <c r="F28" s="119">
        <f t="shared" si="0"/>
        <v>-191528.72</v>
      </c>
      <c r="G28" s="114" t="s">
        <v>253</v>
      </c>
      <c r="H28" s="114" t="s">
        <v>414</v>
      </c>
    </row>
    <row r="29" spans="1:8" x14ac:dyDescent="0.25">
      <c r="A29" s="121">
        <v>42467</v>
      </c>
      <c r="B29" s="118">
        <v>629</v>
      </c>
      <c r="C29" s="114" t="s">
        <v>202</v>
      </c>
      <c r="D29" s="119">
        <v>1750</v>
      </c>
      <c r="E29" s="119"/>
      <c r="F29" s="119">
        <f t="shared" si="0"/>
        <v>-193278.72</v>
      </c>
      <c r="G29" s="114" t="s">
        <v>633</v>
      </c>
      <c r="H29" s="114" t="s">
        <v>412</v>
      </c>
    </row>
    <row r="30" spans="1:8" x14ac:dyDescent="0.25">
      <c r="A30" s="121">
        <v>42467</v>
      </c>
      <c r="B30" s="118">
        <v>630</v>
      </c>
      <c r="C30" s="114" t="s">
        <v>397</v>
      </c>
      <c r="D30" s="119">
        <v>6876.48</v>
      </c>
      <c r="E30" s="119"/>
      <c r="F30" s="119">
        <f t="shared" si="0"/>
        <v>-200155.2</v>
      </c>
      <c r="G30" s="114" t="s">
        <v>369</v>
      </c>
      <c r="H30" s="114" t="s">
        <v>445</v>
      </c>
    </row>
    <row r="31" spans="1:8" x14ac:dyDescent="0.25">
      <c r="A31" s="121">
        <v>42467</v>
      </c>
      <c r="B31" s="118">
        <v>631</v>
      </c>
      <c r="C31" s="114" t="s">
        <v>446</v>
      </c>
      <c r="D31" s="119">
        <v>4756</v>
      </c>
      <c r="E31" s="119"/>
      <c r="F31" s="119">
        <f t="shared" si="0"/>
        <v>-204911.2</v>
      </c>
      <c r="G31" s="114" t="s">
        <v>369</v>
      </c>
      <c r="H31" s="114" t="s">
        <v>447</v>
      </c>
    </row>
    <row r="32" spans="1:8" x14ac:dyDescent="0.25">
      <c r="A32" s="121">
        <v>42467</v>
      </c>
      <c r="B32" s="118">
        <v>632</v>
      </c>
      <c r="C32" s="114" t="s">
        <v>448</v>
      </c>
      <c r="D32" s="119">
        <v>2459.1999999999998</v>
      </c>
      <c r="E32" s="119"/>
      <c r="F32" s="119">
        <f t="shared" si="0"/>
        <v>-207370.40000000002</v>
      </c>
      <c r="G32" s="114" t="s">
        <v>255</v>
      </c>
      <c r="H32" s="114" t="s">
        <v>449</v>
      </c>
    </row>
    <row r="33" spans="1:8" x14ac:dyDescent="0.25">
      <c r="A33" s="121">
        <v>42467</v>
      </c>
      <c r="B33" s="118">
        <v>633</v>
      </c>
      <c r="C33" s="114" t="s">
        <v>397</v>
      </c>
      <c r="D33" s="119">
        <v>2726</v>
      </c>
      <c r="E33" s="119"/>
      <c r="F33" s="119">
        <f t="shared" si="0"/>
        <v>-210096.40000000002</v>
      </c>
      <c r="G33" s="114" t="s">
        <v>369</v>
      </c>
      <c r="H33" s="114" t="s">
        <v>636</v>
      </c>
    </row>
    <row r="34" spans="1:8" x14ac:dyDescent="0.25">
      <c r="A34" s="121">
        <v>42467</v>
      </c>
      <c r="B34" s="118">
        <v>634</v>
      </c>
      <c r="C34" s="114" t="s">
        <v>396</v>
      </c>
      <c r="D34" s="119">
        <v>2525.0100000000002</v>
      </c>
      <c r="E34" s="119"/>
      <c r="F34" s="119">
        <f t="shared" si="0"/>
        <v>-212621.41000000003</v>
      </c>
      <c r="G34" s="114" t="s">
        <v>255</v>
      </c>
      <c r="H34" s="114" t="s">
        <v>637</v>
      </c>
    </row>
    <row r="35" spans="1:8" x14ac:dyDescent="0.25">
      <c r="A35" s="121">
        <v>42467</v>
      </c>
      <c r="B35" s="118">
        <v>635</v>
      </c>
      <c r="C35" s="114" t="s">
        <v>450</v>
      </c>
      <c r="D35" s="119">
        <v>4944</v>
      </c>
      <c r="E35" s="119"/>
      <c r="F35" s="119">
        <f t="shared" si="0"/>
        <v>-217565.41000000003</v>
      </c>
      <c r="G35" s="114" t="s">
        <v>638</v>
      </c>
      <c r="H35" s="114" t="s">
        <v>727</v>
      </c>
    </row>
    <row r="36" spans="1:8" x14ac:dyDescent="0.25">
      <c r="A36" s="121">
        <v>42467</v>
      </c>
      <c r="B36" s="118">
        <v>636</v>
      </c>
      <c r="C36" s="114" t="s">
        <v>92</v>
      </c>
      <c r="D36" s="119">
        <v>4315.2</v>
      </c>
      <c r="E36" s="119"/>
      <c r="F36" s="119">
        <f t="shared" si="0"/>
        <v>-221880.61000000004</v>
      </c>
      <c r="G36" s="114" t="s">
        <v>639</v>
      </c>
      <c r="H36" s="114" t="s">
        <v>451</v>
      </c>
    </row>
    <row r="37" spans="1:8" x14ac:dyDescent="0.25">
      <c r="A37" s="121">
        <v>42467</v>
      </c>
      <c r="B37" s="118">
        <v>637</v>
      </c>
      <c r="C37" s="114" t="s">
        <v>14</v>
      </c>
      <c r="D37" s="119">
        <v>5109.87</v>
      </c>
      <c r="E37" s="119"/>
      <c r="F37" s="119">
        <f t="shared" si="0"/>
        <v>-226990.48000000004</v>
      </c>
      <c r="G37" s="114" t="s">
        <v>255</v>
      </c>
      <c r="H37" s="114" t="s">
        <v>640</v>
      </c>
    </row>
    <row r="38" spans="1:8" x14ac:dyDescent="0.25">
      <c r="A38" s="121">
        <v>42467</v>
      </c>
      <c r="B38" s="118">
        <v>638</v>
      </c>
      <c r="C38" s="114" t="s">
        <v>452</v>
      </c>
      <c r="D38" s="119">
        <v>3944</v>
      </c>
      <c r="E38" s="119"/>
      <c r="F38" s="119">
        <f t="shared" si="0"/>
        <v>-230934.48000000004</v>
      </c>
      <c r="G38" s="114" t="s">
        <v>641</v>
      </c>
      <c r="H38" s="114" t="s">
        <v>453</v>
      </c>
    </row>
    <row r="39" spans="1:8" x14ac:dyDescent="0.25">
      <c r="A39" s="121">
        <v>42467</v>
      </c>
      <c r="B39" s="118">
        <v>639</v>
      </c>
      <c r="C39" s="114" t="s">
        <v>454</v>
      </c>
      <c r="D39" s="119">
        <v>1986</v>
      </c>
      <c r="E39" s="119"/>
      <c r="F39" s="119">
        <f t="shared" si="0"/>
        <v>-232920.48000000004</v>
      </c>
      <c r="G39" s="114" t="s">
        <v>643</v>
      </c>
      <c r="H39" s="114" t="s">
        <v>642</v>
      </c>
    </row>
    <row r="40" spans="1:8" x14ac:dyDescent="0.25">
      <c r="A40" s="121">
        <v>42468</v>
      </c>
      <c r="B40" s="118">
        <v>640</v>
      </c>
      <c r="C40" s="114" t="s">
        <v>413</v>
      </c>
      <c r="D40" s="119">
        <v>2000</v>
      </c>
      <c r="E40" s="119"/>
      <c r="F40" s="119">
        <f t="shared" si="0"/>
        <v>-234920.48000000004</v>
      </c>
      <c r="G40" s="114" t="s">
        <v>644</v>
      </c>
      <c r="H40" s="114" t="s">
        <v>412</v>
      </c>
    </row>
    <row r="41" spans="1:8" x14ac:dyDescent="0.25">
      <c r="A41" s="121">
        <v>42468</v>
      </c>
      <c r="B41" s="118">
        <v>641</v>
      </c>
      <c r="C41" s="114" t="s">
        <v>455</v>
      </c>
      <c r="D41" s="119">
        <v>2500</v>
      </c>
      <c r="E41" s="119"/>
      <c r="F41" s="119">
        <f t="shared" si="0"/>
        <v>-237420.48000000004</v>
      </c>
      <c r="G41" s="114" t="s">
        <v>263</v>
      </c>
      <c r="H41" s="114" t="s">
        <v>366</v>
      </c>
    </row>
    <row r="42" spans="1:8" x14ac:dyDescent="0.25">
      <c r="A42" s="121">
        <v>42468</v>
      </c>
      <c r="B42" s="118">
        <v>642</v>
      </c>
      <c r="C42" s="114" t="s">
        <v>728</v>
      </c>
      <c r="D42" s="119">
        <v>2500</v>
      </c>
      <c r="E42" s="119"/>
      <c r="F42" s="119">
        <f t="shared" si="0"/>
        <v>-239920.48000000004</v>
      </c>
      <c r="G42" s="114" t="s">
        <v>275</v>
      </c>
      <c r="H42" s="114" t="s">
        <v>456</v>
      </c>
    </row>
    <row r="43" spans="1:8" x14ac:dyDescent="0.25">
      <c r="A43" s="121">
        <v>42468</v>
      </c>
      <c r="B43" s="118">
        <v>643</v>
      </c>
      <c r="C43" s="114" t="s">
        <v>457</v>
      </c>
      <c r="D43" s="119">
        <v>6123.64</v>
      </c>
      <c r="E43" s="119"/>
      <c r="F43" s="119">
        <f t="shared" si="0"/>
        <v>-246044.12000000005</v>
      </c>
      <c r="G43" s="114" t="s">
        <v>426</v>
      </c>
      <c r="H43" s="114" t="s">
        <v>458</v>
      </c>
    </row>
    <row r="44" spans="1:8" x14ac:dyDescent="0.25">
      <c r="A44" s="121">
        <v>42468</v>
      </c>
      <c r="B44" s="118">
        <v>644</v>
      </c>
      <c r="C44" s="114" t="s">
        <v>645</v>
      </c>
      <c r="D44" s="119">
        <v>2000</v>
      </c>
      <c r="E44" s="119"/>
      <c r="F44" s="119">
        <f t="shared" si="0"/>
        <v>-248044.12000000005</v>
      </c>
      <c r="G44" s="114" t="s">
        <v>263</v>
      </c>
      <c r="H44" s="114" t="s">
        <v>366</v>
      </c>
    </row>
    <row r="45" spans="1:8" x14ac:dyDescent="0.25">
      <c r="A45" s="121">
        <v>42468</v>
      </c>
      <c r="B45" s="118">
        <v>645</v>
      </c>
      <c r="C45" s="114" t="s">
        <v>459</v>
      </c>
      <c r="D45" s="119">
        <v>4000</v>
      </c>
      <c r="E45" s="119"/>
      <c r="F45" s="119">
        <f t="shared" si="0"/>
        <v>-252044.12000000005</v>
      </c>
      <c r="G45" s="114" t="s">
        <v>263</v>
      </c>
      <c r="H45" s="114" t="s">
        <v>366</v>
      </c>
    </row>
    <row r="46" spans="1:8" x14ac:dyDescent="0.25">
      <c r="A46" s="121">
        <v>42468</v>
      </c>
      <c r="B46" s="118">
        <v>646</v>
      </c>
      <c r="C46" s="114" t="s">
        <v>444</v>
      </c>
      <c r="D46" s="119">
        <v>1800</v>
      </c>
      <c r="E46" s="119"/>
      <c r="F46" s="119">
        <f t="shared" si="0"/>
        <v>-253844.12000000005</v>
      </c>
      <c r="G46" s="114" t="s">
        <v>253</v>
      </c>
      <c r="H46" s="114" t="s">
        <v>414</v>
      </c>
    </row>
    <row r="47" spans="1:8" x14ac:dyDescent="0.25">
      <c r="A47" s="121">
        <v>42468</v>
      </c>
      <c r="B47" s="118">
        <v>647</v>
      </c>
      <c r="C47" s="114" t="s">
        <v>729</v>
      </c>
      <c r="D47" s="119">
        <v>1600</v>
      </c>
      <c r="E47" s="119"/>
      <c r="F47" s="119">
        <f t="shared" si="0"/>
        <v>-255444.12000000005</v>
      </c>
      <c r="G47" s="114" t="s">
        <v>646</v>
      </c>
      <c r="H47" s="114" t="s">
        <v>442</v>
      </c>
    </row>
    <row r="48" spans="1:8" x14ac:dyDescent="0.25">
      <c r="A48" s="121">
        <v>42468</v>
      </c>
      <c r="B48" s="118">
        <v>648</v>
      </c>
      <c r="C48" s="114" t="s">
        <v>460</v>
      </c>
      <c r="D48" s="119">
        <v>1900</v>
      </c>
      <c r="E48" s="119"/>
      <c r="F48" s="119">
        <f t="shared" si="0"/>
        <v>-257344.12000000005</v>
      </c>
      <c r="G48" s="114" t="s">
        <v>254</v>
      </c>
      <c r="H48" s="114" t="s">
        <v>442</v>
      </c>
    </row>
    <row r="49" spans="1:8" x14ac:dyDescent="0.25">
      <c r="A49" s="121">
        <v>42468</v>
      </c>
      <c r="B49" s="118">
        <v>649</v>
      </c>
      <c r="C49" s="114" t="s">
        <v>410</v>
      </c>
      <c r="D49" s="119">
        <v>5100</v>
      </c>
      <c r="E49" s="119"/>
      <c r="F49" s="119">
        <f t="shared" si="0"/>
        <v>-262444.12000000005</v>
      </c>
      <c r="G49" s="114" t="s">
        <v>263</v>
      </c>
      <c r="H49" s="114" t="s">
        <v>366</v>
      </c>
    </row>
    <row r="50" spans="1:8" x14ac:dyDescent="0.25">
      <c r="A50" s="121">
        <v>42471</v>
      </c>
      <c r="B50" s="118">
        <v>650</v>
      </c>
      <c r="C50" s="114" t="s">
        <v>461</v>
      </c>
      <c r="D50" s="119">
        <v>3000</v>
      </c>
      <c r="E50" s="119"/>
      <c r="F50" s="119">
        <f t="shared" si="0"/>
        <v>-265444.12000000005</v>
      </c>
      <c r="G50" s="114" t="s">
        <v>263</v>
      </c>
      <c r="H50" s="114" t="s">
        <v>366</v>
      </c>
    </row>
    <row r="51" spans="1:8" x14ac:dyDescent="0.25">
      <c r="A51" s="121">
        <v>42471</v>
      </c>
      <c r="B51" s="118">
        <v>651</v>
      </c>
      <c r="C51" s="114" t="s">
        <v>647</v>
      </c>
      <c r="D51" s="119">
        <v>2000</v>
      </c>
      <c r="E51" s="119"/>
      <c r="F51" s="119">
        <f t="shared" si="0"/>
        <v>-267444.12000000005</v>
      </c>
      <c r="G51" s="114" t="s">
        <v>263</v>
      </c>
      <c r="H51" s="114" t="s">
        <v>366</v>
      </c>
    </row>
    <row r="52" spans="1:8" x14ac:dyDescent="0.25">
      <c r="A52" s="121">
        <v>42472</v>
      </c>
      <c r="B52" s="118">
        <v>652</v>
      </c>
      <c r="C52" s="114" t="s">
        <v>398</v>
      </c>
      <c r="D52" s="119">
        <v>13400</v>
      </c>
      <c r="E52" s="119"/>
      <c r="F52" s="119">
        <f t="shared" si="0"/>
        <v>-280844.12000000005</v>
      </c>
      <c r="G52" s="114" t="s">
        <v>364</v>
      </c>
      <c r="H52" s="114" t="s">
        <v>462</v>
      </c>
    </row>
    <row r="53" spans="1:8" x14ac:dyDescent="0.25">
      <c r="A53" s="121">
        <v>42472</v>
      </c>
      <c r="B53" s="118">
        <v>653</v>
      </c>
      <c r="C53" s="114" t="s">
        <v>463</v>
      </c>
      <c r="D53" s="119">
        <v>11814</v>
      </c>
      <c r="E53" s="119"/>
      <c r="F53" s="119">
        <f t="shared" si="0"/>
        <v>-292658.12000000005</v>
      </c>
      <c r="G53" s="114" t="s">
        <v>271</v>
      </c>
      <c r="H53" s="114" t="s">
        <v>271</v>
      </c>
    </row>
    <row r="54" spans="1:8" x14ac:dyDescent="0.25">
      <c r="A54" s="121">
        <v>42472</v>
      </c>
      <c r="B54" s="118">
        <v>654</v>
      </c>
      <c r="C54" s="114" t="s">
        <v>398</v>
      </c>
      <c r="D54" s="119">
        <v>6400</v>
      </c>
      <c r="E54" s="119"/>
      <c r="F54" s="119">
        <f t="shared" si="0"/>
        <v>-299058.12000000005</v>
      </c>
      <c r="G54" s="114" t="s">
        <v>364</v>
      </c>
      <c r="H54" s="114" t="s">
        <v>464</v>
      </c>
    </row>
    <row r="55" spans="1:8" x14ac:dyDescent="0.25">
      <c r="A55" s="121">
        <v>42472</v>
      </c>
      <c r="B55" s="118">
        <v>655</v>
      </c>
      <c r="C55" s="114" t="s">
        <v>124</v>
      </c>
      <c r="D55" s="119">
        <v>24083</v>
      </c>
      <c r="E55" s="119"/>
      <c r="F55" s="119">
        <f t="shared" si="0"/>
        <v>-323141.12000000005</v>
      </c>
      <c r="G55" s="114" t="s">
        <v>254</v>
      </c>
      <c r="H55" s="114" t="s">
        <v>465</v>
      </c>
    </row>
    <row r="56" spans="1:8" x14ac:dyDescent="0.25">
      <c r="A56" s="121">
        <v>42473</v>
      </c>
      <c r="B56" s="118">
        <v>656</v>
      </c>
      <c r="C56" s="114" t="s">
        <v>466</v>
      </c>
      <c r="D56" s="119">
        <v>23780</v>
      </c>
      <c r="E56" s="119"/>
      <c r="F56" s="119">
        <f t="shared" si="0"/>
        <v>-346921.12000000005</v>
      </c>
      <c r="G56" s="114" t="s">
        <v>649</v>
      </c>
      <c r="H56" s="114" t="s">
        <v>648</v>
      </c>
    </row>
    <row r="57" spans="1:8" x14ac:dyDescent="0.25">
      <c r="A57" s="121">
        <v>42473</v>
      </c>
      <c r="B57" s="118">
        <v>657</v>
      </c>
      <c r="C57" s="114" t="s">
        <v>650</v>
      </c>
      <c r="D57" s="119">
        <v>2000</v>
      </c>
      <c r="E57" s="119"/>
      <c r="F57" s="119">
        <f t="shared" si="0"/>
        <v>-348921.12000000005</v>
      </c>
      <c r="G57" s="114" t="s">
        <v>651</v>
      </c>
      <c r="H57" s="114" t="s">
        <v>652</v>
      </c>
    </row>
    <row r="58" spans="1:8" x14ac:dyDescent="0.25">
      <c r="A58" s="121">
        <v>42474</v>
      </c>
      <c r="B58" s="118">
        <v>658</v>
      </c>
      <c r="C58" s="114" t="s">
        <v>444</v>
      </c>
      <c r="D58" s="119">
        <v>1800</v>
      </c>
      <c r="E58" s="119"/>
      <c r="F58" s="119">
        <f t="shared" si="0"/>
        <v>-350721.12000000005</v>
      </c>
      <c r="G58" s="114" t="s">
        <v>253</v>
      </c>
      <c r="H58" s="114" t="s">
        <v>414</v>
      </c>
    </row>
    <row r="59" spans="1:8" x14ac:dyDescent="0.25">
      <c r="A59" s="121">
        <v>42474</v>
      </c>
      <c r="B59" s="118">
        <v>659</v>
      </c>
      <c r="C59" s="114" t="s">
        <v>395</v>
      </c>
      <c r="D59" s="119">
        <v>800</v>
      </c>
      <c r="E59" s="119"/>
      <c r="F59" s="119">
        <f t="shared" si="0"/>
        <v>-351521.12000000005</v>
      </c>
      <c r="G59" s="114" t="s">
        <v>253</v>
      </c>
      <c r="H59" s="114" t="s">
        <v>435</v>
      </c>
    </row>
    <row r="60" spans="1:8" x14ac:dyDescent="0.25">
      <c r="A60" s="121">
        <v>42474</v>
      </c>
      <c r="B60" s="118">
        <v>660</v>
      </c>
      <c r="C60" s="114" t="s">
        <v>434</v>
      </c>
      <c r="D60" s="119">
        <v>1000</v>
      </c>
      <c r="E60" s="119"/>
      <c r="F60" s="119">
        <f t="shared" si="0"/>
        <v>-352521.12000000005</v>
      </c>
      <c r="G60" s="114" t="s">
        <v>253</v>
      </c>
      <c r="H60" s="114" t="s">
        <v>467</v>
      </c>
    </row>
    <row r="61" spans="1:8" x14ac:dyDescent="0.25">
      <c r="A61" s="121">
        <v>42474</v>
      </c>
      <c r="B61" s="118">
        <v>661</v>
      </c>
      <c r="C61" s="114" t="s">
        <v>129</v>
      </c>
      <c r="D61" s="119">
        <v>1900</v>
      </c>
      <c r="E61" s="119"/>
      <c r="F61" s="119">
        <f t="shared" si="0"/>
        <v>-354421.12000000005</v>
      </c>
      <c r="G61" s="114" t="s">
        <v>253</v>
      </c>
      <c r="H61" s="114" t="s">
        <v>653</v>
      </c>
    </row>
    <row r="62" spans="1:8" x14ac:dyDescent="0.25">
      <c r="A62" s="121">
        <v>42474</v>
      </c>
      <c r="B62" s="118">
        <v>662</v>
      </c>
      <c r="C62" s="114" t="s">
        <v>12</v>
      </c>
      <c r="D62" s="119">
        <v>800</v>
      </c>
      <c r="E62" s="119"/>
      <c r="F62" s="119">
        <f t="shared" si="0"/>
        <v>-355221.12000000005</v>
      </c>
      <c r="G62" s="114" t="s">
        <v>253</v>
      </c>
      <c r="H62" s="114" t="s">
        <v>468</v>
      </c>
    </row>
    <row r="63" spans="1:8" x14ac:dyDescent="0.25">
      <c r="A63" s="121">
        <v>42474</v>
      </c>
      <c r="B63" s="118">
        <v>663</v>
      </c>
      <c r="C63" s="114" t="s">
        <v>10</v>
      </c>
      <c r="D63" s="119">
        <v>800</v>
      </c>
      <c r="E63" s="119"/>
      <c r="F63" s="119">
        <f t="shared" si="0"/>
        <v>-356021.12000000005</v>
      </c>
      <c r="G63" s="114" t="s">
        <v>253</v>
      </c>
      <c r="H63" s="114" t="s">
        <v>469</v>
      </c>
    </row>
    <row r="64" spans="1:8" x14ac:dyDescent="0.25">
      <c r="A64" s="121">
        <v>42474</v>
      </c>
      <c r="B64" s="118">
        <v>664</v>
      </c>
      <c r="C64" s="114" t="s">
        <v>11</v>
      </c>
      <c r="D64" s="119">
        <v>1800</v>
      </c>
      <c r="E64" s="119"/>
      <c r="F64" s="119">
        <f t="shared" si="0"/>
        <v>-357821.12000000005</v>
      </c>
      <c r="G64" s="114" t="s">
        <v>253</v>
      </c>
      <c r="H64" s="114" t="s">
        <v>105</v>
      </c>
    </row>
    <row r="65" spans="1:8" x14ac:dyDescent="0.25">
      <c r="A65" s="121">
        <v>42474</v>
      </c>
      <c r="B65" s="118">
        <v>665</v>
      </c>
      <c r="C65" s="114" t="s">
        <v>61</v>
      </c>
      <c r="D65" s="119">
        <v>1900</v>
      </c>
      <c r="E65" s="119"/>
      <c r="F65" s="119">
        <f t="shared" si="0"/>
        <v>-359721.12000000005</v>
      </c>
      <c r="G65" s="114" t="s">
        <v>253</v>
      </c>
      <c r="H65" s="114" t="s">
        <v>654</v>
      </c>
    </row>
    <row r="66" spans="1:8" x14ac:dyDescent="0.25">
      <c r="A66" s="121">
        <v>42474</v>
      </c>
      <c r="B66" s="118">
        <v>666</v>
      </c>
      <c r="C66" s="114" t="s">
        <v>59</v>
      </c>
      <c r="D66" s="119">
        <v>60000</v>
      </c>
      <c r="E66" s="119"/>
      <c r="F66" s="119">
        <f t="shared" si="0"/>
        <v>-419721.12000000005</v>
      </c>
      <c r="G66" s="114" t="s">
        <v>655</v>
      </c>
      <c r="H66" s="114" t="s">
        <v>470</v>
      </c>
    </row>
    <row r="67" spans="1:8" x14ac:dyDescent="0.25">
      <c r="A67" s="121">
        <v>42474</v>
      </c>
      <c r="B67" s="118">
        <v>667</v>
      </c>
      <c r="C67" s="114" t="s">
        <v>471</v>
      </c>
      <c r="D67" s="119">
        <v>8349</v>
      </c>
      <c r="E67" s="119"/>
      <c r="F67" s="119">
        <f t="shared" si="0"/>
        <v>-428070.12000000005</v>
      </c>
      <c r="G67" s="114" t="s">
        <v>656</v>
      </c>
      <c r="H67" s="114" t="s">
        <v>657</v>
      </c>
    </row>
    <row r="68" spans="1:8" x14ac:dyDescent="0.25">
      <c r="A68" s="121">
        <v>42474</v>
      </c>
      <c r="B68" s="118">
        <v>668</v>
      </c>
      <c r="C68" s="114" t="s">
        <v>473</v>
      </c>
      <c r="D68" s="119">
        <v>12789</v>
      </c>
      <c r="E68" s="119"/>
      <c r="F68" s="119">
        <f t="shared" si="0"/>
        <v>-440859.12000000005</v>
      </c>
      <c r="G68" s="114" t="s">
        <v>658</v>
      </c>
      <c r="H68" s="114" t="s">
        <v>730</v>
      </c>
    </row>
    <row r="69" spans="1:8" x14ac:dyDescent="0.25">
      <c r="A69" s="121">
        <v>42474</v>
      </c>
      <c r="B69" s="118">
        <v>669</v>
      </c>
      <c r="C69" s="114" t="s">
        <v>14</v>
      </c>
      <c r="D69" s="119">
        <v>812</v>
      </c>
      <c r="E69" s="119"/>
      <c r="F69" s="119">
        <f t="shared" si="0"/>
        <v>-441671.12000000005</v>
      </c>
      <c r="G69" s="114" t="s">
        <v>369</v>
      </c>
      <c r="H69" s="114" t="s">
        <v>659</v>
      </c>
    </row>
    <row r="70" spans="1:8" x14ac:dyDescent="0.25">
      <c r="A70" s="121">
        <v>42474</v>
      </c>
      <c r="B70" s="118">
        <v>670</v>
      </c>
      <c r="C70" s="114" t="s">
        <v>474</v>
      </c>
      <c r="D70" s="119">
        <v>1786.4</v>
      </c>
      <c r="E70" s="119"/>
      <c r="F70" s="119">
        <f t="shared" si="0"/>
        <v>-443457.52000000008</v>
      </c>
      <c r="G70" s="114" t="s">
        <v>656</v>
      </c>
      <c r="H70" s="114" t="s">
        <v>475</v>
      </c>
    </row>
    <row r="71" spans="1:8" x14ac:dyDescent="0.25">
      <c r="A71" s="121">
        <v>42474</v>
      </c>
      <c r="B71" s="118">
        <v>671</v>
      </c>
      <c r="C71" s="114" t="s">
        <v>429</v>
      </c>
      <c r="D71" s="119">
        <v>48559.67</v>
      </c>
      <c r="E71" s="119"/>
      <c r="F71" s="119">
        <f t="shared" ref="F71:F134" si="1">+F70-D71+E71</f>
        <v>-492017.19000000006</v>
      </c>
      <c r="G71" s="114" t="s">
        <v>427</v>
      </c>
      <c r="H71" s="114" t="s">
        <v>660</v>
      </c>
    </row>
    <row r="72" spans="1:8" x14ac:dyDescent="0.25">
      <c r="A72" s="121">
        <v>42474</v>
      </c>
      <c r="B72" s="118">
        <v>672</v>
      </c>
      <c r="C72" s="114" t="s">
        <v>476</v>
      </c>
      <c r="D72" s="119">
        <v>9970.2000000000007</v>
      </c>
      <c r="E72" s="119"/>
      <c r="F72" s="119">
        <f t="shared" si="1"/>
        <v>-501987.39000000007</v>
      </c>
      <c r="G72" s="114" t="s">
        <v>661</v>
      </c>
      <c r="H72" s="114" t="s">
        <v>477</v>
      </c>
    </row>
    <row r="73" spans="1:8" x14ac:dyDescent="0.25">
      <c r="A73" s="121">
        <v>42474</v>
      </c>
      <c r="B73" s="118">
        <v>673</v>
      </c>
      <c r="C73" s="114" t="s">
        <v>14</v>
      </c>
      <c r="D73" s="119">
        <v>958.45</v>
      </c>
      <c r="E73" s="119"/>
      <c r="F73" s="119">
        <f t="shared" si="1"/>
        <v>-502945.84000000008</v>
      </c>
      <c r="G73" s="114" t="s">
        <v>369</v>
      </c>
      <c r="H73" s="114" t="s">
        <v>662</v>
      </c>
    </row>
    <row r="74" spans="1:8" x14ac:dyDescent="0.25">
      <c r="A74" s="121">
        <v>42474</v>
      </c>
      <c r="B74" s="118">
        <v>674</v>
      </c>
      <c r="C74" s="114" t="s">
        <v>478</v>
      </c>
      <c r="D74" s="119">
        <v>3456.8</v>
      </c>
      <c r="E74" s="119"/>
      <c r="F74" s="119">
        <f t="shared" si="1"/>
        <v>-506402.64000000007</v>
      </c>
      <c r="G74" s="114" t="s">
        <v>664</v>
      </c>
      <c r="H74" s="114" t="s">
        <v>663</v>
      </c>
    </row>
    <row r="75" spans="1:8" x14ac:dyDescent="0.25">
      <c r="A75" s="121">
        <v>42474</v>
      </c>
      <c r="B75" s="118">
        <v>675</v>
      </c>
      <c r="C75" s="114" t="s">
        <v>731</v>
      </c>
      <c r="D75" s="119">
        <v>657</v>
      </c>
      <c r="E75" s="119"/>
      <c r="F75" s="119">
        <f t="shared" si="1"/>
        <v>-507059.64000000007</v>
      </c>
      <c r="G75" s="114" t="s">
        <v>278</v>
      </c>
      <c r="H75" s="114" t="s">
        <v>479</v>
      </c>
    </row>
    <row r="76" spans="1:8" x14ac:dyDescent="0.25">
      <c r="A76" s="121">
        <v>42474</v>
      </c>
      <c r="B76" s="118">
        <v>676</v>
      </c>
      <c r="C76" s="114" t="s">
        <v>92</v>
      </c>
      <c r="D76" s="119">
        <v>4640</v>
      </c>
      <c r="E76" s="119"/>
      <c r="F76" s="119">
        <f t="shared" si="1"/>
        <v>-511699.64000000007</v>
      </c>
      <c r="G76" s="114" t="s">
        <v>665</v>
      </c>
      <c r="H76" s="114" t="s">
        <v>480</v>
      </c>
    </row>
    <row r="77" spans="1:8" x14ac:dyDescent="0.25">
      <c r="A77" s="121">
        <v>42475</v>
      </c>
      <c r="B77" s="118">
        <v>677</v>
      </c>
      <c r="C77" s="114" t="s">
        <v>481</v>
      </c>
      <c r="D77" s="119">
        <v>1500</v>
      </c>
      <c r="E77" s="119"/>
      <c r="F77" s="119">
        <f t="shared" si="1"/>
        <v>-513199.64000000007</v>
      </c>
      <c r="G77" s="114" t="s">
        <v>263</v>
      </c>
      <c r="H77" s="114" t="s">
        <v>366</v>
      </c>
    </row>
    <row r="78" spans="1:8" x14ac:dyDescent="0.25">
      <c r="A78" s="121">
        <v>42475</v>
      </c>
      <c r="B78" s="118">
        <v>678</v>
      </c>
      <c r="C78" s="114" t="s">
        <v>482</v>
      </c>
      <c r="D78" s="119">
        <v>20000</v>
      </c>
      <c r="E78" s="119"/>
      <c r="F78" s="119">
        <f t="shared" si="1"/>
        <v>-533199.64000000013</v>
      </c>
      <c r="G78" s="114" t="s">
        <v>263</v>
      </c>
      <c r="H78" s="114" t="s">
        <v>366</v>
      </c>
    </row>
    <row r="79" spans="1:8" x14ac:dyDescent="0.25">
      <c r="A79" s="121">
        <v>42475</v>
      </c>
      <c r="B79" s="118">
        <v>679</v>
      </c>
      <c r="C79" s="114" t="s">
        <v>460</v>
      </c>
      <c r="D79" s="119">
        <v>2100</v>
      </c>
      <c r="E79" s="119"/>
      <c r="F79" s="119">
        <f t="shared" si="1"/>
        <v>-535299.64000000013</v>
      </c>
      <c r="G79" s="114" t="s">
        <v>666</v>
      </c>
      <c r="H79" s="114" t="s">
        <v>483</v>
      </c>
    </row>
    <row r="80" spans="1:8" x14ac:dyDescent="0.25">
      <c r="A80" s="121">
        <v>42475</v>
      </c>
      <c r="B80" s="118">
        <v>680</v>
      </c>
      <c r="C80" s="114" t="s">
        <v>484</v>
      </c>
      <c r="D80" s="119">
        <v>1400</v>
      </c>
      <c r="E80" s="119"/>
      <c r="F80" s="119">
        <f t="shared" si="1"/>
        <v>-536699.64000000013</v>
      </c>
      <c r="G80" s="114" t="s">
        <v>254</v>
      </c>
      <c r="H80" s="114" t="s">
        <v>442</v>
      </c>
    </row>
    <row r="81" spans="1:8" x14ac:dyDescent="0.25">
      <c r="A81" s="121">
        <v>42475</v>
      </c>
      <c r="B81" s="118">
        <v>681</v>
      </c>
      <c r="C81" s="114" t="s">
        <v>485</v>
      </c>
      <c r="D81" s="119">
        <v>3712</v>
      </c>
      <c r="E81" s="119"/>
      <c r="F81" s="119">
        <f t="shared" si="1"/>
        <v>-540411.64000000013</v>
      </c>
      <c r="G81" s="114" t="s">
        <v>667</v>
      </c>
      <c r="H81" s="114" t="s">
        <v>486</v>
      </c>
    </row>
    <row r="82" spans="1:8" x14ac:dyDescent="0.25">
      <c r="A82" s="121">
        <v>42475</v>
      </c>
      <c r="B82" s="118">
        <v>682</v>
      </c>
      <c r="C82" s="114" t="s">
        <v>202</v>
      </c>
      <c r="D82" s="119">
        <v>6500</v>
      </c>
      <c r="E82" s="119"/>
      <c r="F82" s="119">
        <f t="shared" si="1"/>
        <v>-546911.64000000013</v>
      </c>
      <c r="G82" s="114" t="s">
        <v>633</v>
      </c>
      <c r="H82" s="114" t="s">
        <v>203</v>
      </c>
    </row>
    <row r="83" spans="1:8" x14ac:dyDescent="0.25">
      <c r="A83" s="121">
        <v>42475</v>
      </c>
      <c r="B83" s="118">
        <v>683</v>
      </c>
      <c r="C83" s="114" t="s">
        <v>487</v>
      </c>
      <c r="D83" s="119">
        <v>4294.62</v>
      </c>
      <c r="E83" s="119"/>
      <c r="F83" s="119">
        <f t="shared" si="1"/>
        <v>-551206.26000000013</v>
      </c>
      <c r="G83" s="114" t="s">
        <v>258</v>
      </c>
      <c r="H83" s="114" t="s">
        <v>668</v>
      </c>
    </row>
    <row r="84" spans="1:8" x14ac:dyDescent="0.25">
      <c r="A84" s="121">
        <v>42475</v>
      </c>
      <c r="B84" s="118">
        <v>684</v>
      </c>
      <c r="C84" s="114" t="s">
        <v>488</v>
      </c>
      <c r="D84" s="119">
        <v>2842</v>
      </c>
      <c r="E84" s="119"/>
      <c r="F84" s="119">
        <f t="shared" si="1"/>
        <v>-554048.26000000013</v>
      </c>
      <c r="G84" s="114" t="s">
        <v>369</v>
      </c>
      <c r="H84" s="114" t="s">
        <v>669</v>
      </c>
    </row>
    <row r="85" spans="1:8" x14ac:dyDescent="0.25">
      <c r="A85" s="121">
        <v>42475</v>
      </c>
      <c r="B85" s="118">
        <v>685</v>
      </c>
      <c r="C85" s="114" t="s">
        <v>488</v>
      </c>
      <c r="D85" s="119">
        <v>13630</v>
      </c>
      <c r="E85" s="119"/>
      <c r="F85" s="119">
        <f t="shared" si="1"/>
        <v>-567678.26000000013</v>
      </c>
      <c r="G85" s="114" t="s">
        <v>369</v>
      </c>
      <c r="H85" s="114" t="s">
        <v>670</v>
      </c>
    </row>
    <row r="86" spans="1:8" x14ac:dyDescent="0.25">
      <c r="A86" s="121">
        <v>42475</v>
      </c>
      <c r="B86" s="118">
        <v>686</v>
      </c>
      <c r="C86" s="114" t="s">
        <v>415</v>
      </c>
      <c r="D86" s="119">
        <v>800</v>
      </c>
      <c r="E86" s="119"/>
      <c r="F86" s="119">
        <f t="shared" si="1"/>
        <v>-568478.26000000013</v>
      </c>
      <c r="G86" s="114" t="s">
        <v>370</v>
      </c>
      <c r="H86" s="114" t="s">
        <v>489</v>
      </c>
    </row>
    <row r="87" spans="1:8" x14ac:dyDescent="0.25">
      <c r="A87" s="121">
        <v>42478</v>
      </c>
      <c r="B87" s="118">
        <v>687</v>
      </c>
      <c r="C87" s="114" t="s">
        <v>490</v>
      </c>
      <c r="D87" s="119">
        <v>2000</v>
      </c>
      <c r="E87" s="119"/>
      <c r="F87" s="119">
        <f t="shared" si="1"/>
        <v>-570478.26000000013</v>
      </c>
      <c r="G87" s="114" t="s">
        <v>263</v>
      </c>
      <c r="H87" s="114" t="s">
        <v>366</v>
      </c>
    </row>
    <row r="88" spans="1:8" x14ac:dyDescent="0.25">
      <c r="A88" s="121">
        <v>42478</v>
      </c>
      <c r="B88" s="118">
        <v>688</v>
      </c>
      <c r="C88" s="114" t="s">
        <v>491</v>
      </c>
      <c r="D88" s="119">
        <v>3500</v>
      </c>
      <c r="E88" s="119"/>
      <c r="F88" s="119">
        <f t="shared" si="1"/>
        <v>-573978.26000000013</v>
      </c>
      <c r="G88" s="114" t="s">
        <v>370</v>
      </c>
      <c r="H88" s="114" t="s">
        <v>492</v>
      </c>
    </row>
    <row r="89" spans="1:8" x14ac:dyDescent="0.25">
      <c r="A89" s="121">
        <v>42478</v>
      </c>
      <c r="B89" s="118">
        <v>689</v>
      </c>
      <c r="C89" s="114" t="s">
        <v>493</v>
      </c>
      <c r="D89" s="119">
        <v>1000</v>
      </c>
      <c r="E89" s="119"/>
      <c r="F89" s="119">
        <f t="shared" si="1"/>
        <v>-574978.26000000013</v>
      </c>
      <c r="G89" s="114" t="s">
        <v>263</v>
      </c>
      <c r="H89" s="114" t="s">
        <v>366</v>
      </c>
    </row>
    <row r="90" spans="1:8" x14ac:dyDescent="0.25">
      <c r="A90" s="121">
        <v>42478</v>
      </c>
      <c r="B90" s="118">
        <v>690</v>
      </c>
      <c r="C90" s="114" t="s">
        <v>417</v>
      </c>
      <c r="D90" s="119">
        <v>7000</v>
      </c>
      <c r="E90" s="119"/>
      <c r="F90" s="119">
        <f t="shared" si="1"/>
        <v>-581978.26000000013</v>
      </c>
      <c r="G90" s="114" t="s">
        <v>370</v>
      </c>
      <c r="H90" s="114" t="s">
        <v>494</v>
      </c>
    </row>
    <row r="91" spans="1:8" x14ac:dyDescent="0.25">
      <c r="A91" s="121">
        <v>42479</v>
      </c>
      <c r="B91" s="118">
        <v>691</v>
      </c>
      <c r="C91" s="114" t="s">
        <v>466</v>
      </c>
      <c r="D91" s="119">
        <v>23780</v>
      </c>
      <c r="E91" s="119"/>
      <c r="F91" s="119">
        <f t="shared" si="1"/>
        <v>-605758.26000000013</v>
      </c>
      <c r="G91" s="114" t="s">
        <v>671</v>
      </c>
      <c r="H91" s="114" t="s">
        <v>495</v>
      </c>
    </row>
    <row r="92" spans="1:8" x14ac:dyDescent="0.25">
      <c r="A92" s="121">
        <v>42479</v>
      </c>
      <c r="B92" s="118">
        <v>692</v>
      </c>
      <c r="C92" s="114" t="s">
        <v>363</v>
      </c>
      <c r="D92" s="119">
        <v>949.04</v>
      </c>
      <c r="E92" s="119"/>
      <c r="F92" s="119">
        <f t="shared" si="1"/>
        <v>-606707.30000000016</v>
      </c>
      <c r="G92" s="114" t="s">
        <v>254</v>
      </c>
      <c r="H92" s="114" t="s">
        <v>672</v>
      </c>
    </row>
    <row r="93" spans="1:8" x14ac:dyDescent="0.25">
      <c r="A93" s="121">
        <v>42479</v>
      </c>
      <c r="B93" s="118">
        <v>693</v>
      </c>
      <c r="C93" s="114" t="s">
        <v>496</v>
      </c>
      <c r="D93" s="119">
        <v>2880</v>
      </c>
      <c r="E93" s="119"/>
      <c r="F93" s="119">
        <f t="shared" si="1"/>
        <v>-609587.30000000016</v>
      </c>
      <c r="G93" s="114" t="s">
        <v>249</v>
      </c>
      <c r="H93" s="114" t="s">
        <v>732</v>
      </c>
    </row>
    <row r="94" spans="1:8" x14ac:dyDescent="0.25">
      <c r="A94" s="121">
        <v>42479</v>
      </c>
      <c r="B94" s="118">
        <v>694</v>
      </c>
      <c r="C94" s="114" t="s">
        <v>497</v>
      </c>
      <c r="D94" s="119">
        <v>1355</v>
      </c>
      <c r="E94" s="119"/>
      <c r="F94" s="119">
        <f t="shared" si="1"/>
        <v>-610942.30000000016</v>
      </c>
      <c r="G94" s="114" t="s">
        <v>254</v>
      </c>
      <c r="H94" s="114" t="s">
        <v>85</v>
      </c>
    </row>
    <row r="95" spans="1:8" x14ac:dyDescent="0.25">
      <c r="A95" s="121">
        <v>42480</v>
      </c>
      <c r="B95" s="118">
        <v>695</v>
      </c>
      <c r="C95" s="114" t="s">
        <v>443</v>
      </c>
      <c r="D95" s="119">
        <v>68817</v>
      </c>
      <c r="E95" s="119"/>
      <c r="F95" s="119">
        <f t="shared" si="1"/>
        <v>-679759.30000000016</v>
      </c>
      <c r="G95" s="114" t="s">
        <v>281</v>
      </c>
      <c r="H95" s="114" t="s">
        <v>673</v>
      </c>
    </row>
    <row r="96" spans="1:8" x14ac:dyDescent="0.25">
      <c r="A96" s="121">
        <v>42480</v>
      </c>
      <c r="B96" s="118">
        <v>696</v>
      </c>
      <c r="C96" s="114" t="s">
        <v>498</v>
      </c>
      <c r="D96" s="119">
        <v>8564</v>
      </c>
      <c r="E96" s="119"/>
      <c r="F96" s="119">
        <f t="shared" si="1"/>
        <v>-688323.30000000016</v>
      </c>
      <c r="G96" s="114" t="s">
        <v>674</v>
      </c>
      <c r="H96" s="114" t="s">
        <v>499</v>
      </c>
    </row>
    <row r="97" spans="1:8" x14ac:dyDescent="0.25">
      <c r="A97" s="121">
        <v>42480</v>
      </c>
      <c r="B97" s="118">
        <v>697</v>
      </c>
      <c r="C97" s="114" t="s">
        <v>396</v>
      </c>
      <c r="D97" s="119">
        <v>2000</v>
      </c>
      <c r="E97" s="119"/>
      <c r="F97" s="119">
        <f t="shared" si="1"/>
        <v>-690323.30000000016</v>
      </c>
      <c r="G97" s="114" t="s">
        <v>675</v>
      </c>
      <c r="H97" s="114" t="s">
        <v>412</v>
      </c>
    </row>
    <row r="98" spans="1:8" x14ac:dyDescent="0.25">
      <c r="A98" s="121">
        <v>42480</v>
      </c>
      <c r="B98" s="118">
        <v>698</v>
      </c>
      <c r="C98" s="114" t="s">
        <v>676</v>
      </c>
      <c r="D98" s="119">
        <v>3200</v>
      </c>
      <c r="E98" s="119"/>
      <c r="F98" s="119">
        <f t="shared" si="1"/>
        <v>-693523.30000000016</v>
      </c>
      <c r="G98" s="114" t="s">
        <v>271</v>
      </c>
      <c r="H98" s="114" t="s">
        <v>127</v>
      </c>
    </row>
    <row r="99" spans="1:8" x14ac:dyDescent="0.25">
      <c r="A99" s="121">
        <v>42480</v>
      </c>
      <c r="B99" s="118">
        <v>699</v>
      </c>
      <c r="C99" s="114" t="s">
        <v>398</v>
      </c>
      <c r="D99" s="119">
        <v>9000</v>
      </c>
      <c r="E99" s="119"/>
      <c r="F99" s="119">
        <f t="shared" si="1"/>
        <v>-702523.30000000016</v>
      </c>
      <c r="G99" s="114" t="s">
        <v>364</v>
      </c>
      <c r="H99" s="114" t="s">
        <v>677</v>
      </c>
    </row>
    <row r="100" spans="1:8" x14ac:dyDescent="0.25">
      <c r="A100" s="121">
        <v>42480</v>
      </c>
      <c r="B100" s="118">
        <v>700</v>
      </c>
      <c r="C100" s="114" t="s">
        <v>500</v>
      </c>
      <c r="D100" s="119">
        <v>1392</v>
      </c>
      <c r="E100" s="119"/>
      <c r="F100" s="119">
        <f t="shared" si="1"/>
        <v>-703915.30000000016</v>
      </c>
      <c r="G100" s="114" t="s">
        <v>249</v>
      </c>
      <c r="H100" s="114" t="s">
        <v>501</v>
      </c>
    </row>
    <row r="101" spans="1:8" x14ac:dyDescent="0.25">
      <c r="A101" s="121">
        <v>42481</v>
      </c>
      <c r="B101" s="118">
        <v>701</v>
      </c>
      <c r="C101" s="114" t="s">
        <v>502</v>
      </c>
      <c r="D101" s="119">
        <v>3000</v>
      </c>
      <c r="E101" s="119"/>
      <c r="F101" s="119">
        <f t="shared" si="1"/>
        <v>-706915.30000000016</v>
      </c>
      <c r="G101" s="114" t="s">
        <v>249</v>
      </c>
      <c r="H101" s="114" t="s">
        <v>503</v>
      </c>
    </row>
    <row r="102" spans="1:8" x14ac:dyDescent="0.25">
      <c r="A102" s="121">
        <v>42481</v>
      </c>
      <c r="B102" s="118">
        <v>702</v>
      </c>
      <c r="C102" s="114" t="s">
        <v>504</v>
      </c>
      <c r="D102" s="119">
        <v>1000</v>
      </c>
      <c r="E102" s="119"/>
      <c r="F102" s="119">
        <f t="shared" si="1"/>
        <v>-707915.30000000016</v>
      </c>
      <c r="G102" s="114" t="s">
        <v>263</v>
      </c>
      <c r="H102" s="114" t="s">
        <v>366</v>
      </c>
    </row>
    <row r="103" spans="1:8" x14ac:dyDescent="0.25">
      <c r="A103" s="121">
        <v>42481</v>
      </c>
      <c r="B103" s="118">
        <v>703</v>
      </c>
      <c r="C103" s="114" t="s">
        <v>505</v>
      </c>
      <c r="D103" s="119">
        <v>1109.46</v>
      </c>
      <c r="E103" s="119"/>
      <c r="F103" s="119">
        <f t="shared" si="1"/>
        <v>-709024.76000000013</v>
      </c>
      <c r="G103" s="114" t="s">
        <v>255</v>
      </c>
      <c r="H103" s="114" t="s">
        <v>678</v>
      </c>
    </row>
    <row r="104" spans="1:8" x14ac:dyDescent="0.25">
      <c r="A104" s="121">
        <v>42481</v>
      </c>
      <c r="B104" s="118">
        <v>704</v>
      </c>
      <c r="C104" s="114" t="s">
        <v>733</v>
      </c>
      <c r="D104" s="119">
        <v>1500</v>
      </c>
      <c r="E104" s="119"/>
      <c r="F104" s="119">
        <f t="shared" si="1"/>
        <v>-710524.76000000013</v>
      </c>
      <c r="G104" s="114" t="s">
        <v>263</v>
      </c>
      <c r="H104" s="114" t="s">
        <v>366</v>
      </c>
    </row>
    <row r="105" spans="1:8" x14ac:dyDescent="0.25">
      <c r="A105" s="121">
        <v>42481</v>
      </c>
      <c r="B105" s="118">
        <v>705</v>
      </c>
      <c r="C105" s="114" t="s">
        <v>411</v>
      </c>
      <c r="D105" s="119">
        <v>4000</v>
      </c>
      <c r="E105" s="119"/>
      <c r="F105" s="119">
        <f t="shared" si="1"/>
        <v>-714524.76000000013</v>
      </c>
      <c r="G105" s="114" t="s">
        <v>263</v>
      </c>
      <c r="H105" s="114" t="s">
        <v>366</v>
      </c>
    </row>
    <row r="106" spans="1:8" x14ac:dyDescent="0.25">
      <c r="A106" s="121">
        <v>42482</v>
      </c>
      <c r="B106" s="118">
        <v>706</v>
      </c>
      <c r="C106" s="114" t="s">
        <v>506</v>
      </c>
      <c r="D106" s="119">
        <v>5000</v>
      </c>
      <c r="E106" s="119"/>
      <c r="F106" s="119">
        <f t="shared" si="1"/>
        <v>-719524.76000000013</v>
      </c>
      <c r="G106" s="114" t="s">
        <v>369</v>
      </c>
      <c r="H106" s="114" t="s">
        <v>679</v>
      </c>
    </row>
    <row r="107" spans="1:8" x14ac:dyDescent="0.25">
      <c r="A107" s="121">
        <v>42482</v>
      </c>
      <c r="B107" s="118">
        <v>707</v>
      </c>
      <c r="C107" s="114" t="s">
        <v>487</v>
      </c>
      <c r="D107" s="119">
        <v>8356.81</v>
      </c>
      <c r="E107" s="119"/>
      <c r="F107" s="119">
        <f t="shared" si="1"/>
        <v>-727881.57000000018</v>
      </c>
      <c r="G107" s="114" t="s">
        <v>258</v>
      </c>
      <c r="H107" s="114" t="s">
        <v>680</v>
      </c>
    </row>
    <row r="108" spans="1:8" x14ac:dyDescent="0.25">
      <c r="A108" s="121">
        <v>42482</v>
      </c>
      <c r="B108" s="118">
        <v>708</v>
      </c>
      <c r="C108" s="114" t="s">
        <v>457</v>
      </c>
      <c r="D108" s="119">
        <v>1905.88</v>
      </c>
      <c r="E108" s="119"/>
      <c r="F108" s="119">
        <f t="shared" si="1"/>
        <v>-729787.45000000019</v>
      </c>
      <c r="G108" s="114" t="s">
        <v>681</v>
      </c>
      <c r="H108" s="114" t="s">
        <v>507</v>
      </c>
    </row>
    <row r="109" spans="1:8" x14ac:dyDescent="0.25">
      <c r="A109" s="121">
        <v>42482</v>
      </c>
      <c r="B109" s="118">
        <v>709</v>
      </c>
      <c r="C109" s="114" t="s">
        <v>397</v>
      </c>
      <c r="D109" s="119">
        <v>1856</v>
      </c>
      <c r="E109" s="119"/>
      <c r="F109" s="119">
        <f t="shared" si="1"/>
        <v>-731643.45000000019</v>
      </c>
      <c r="G109" s="114" t="s">
        <v>369</v>
      </c>
      <c r="H109" s="114" t="s">
        <v>682</v>
      </c>
    </row>
    <row r="110" spans="1:8" x14ac:dyDescent="0.25">
      <c r="A110" s="121">
        <v>42482</v>
      </c>
      <c r="B110" s="118">
        <v>710</v>
      </c>
      <c r="C110" s="114" t="s">
        <v>409</v>
      </c>
      <c r="D110" s="119">
        <v>986</v>
      </c>
      <c r="E110" s="119"/>
      <c r="F110" s="119">
        <f t="shared" si="1"/>
        <v>-732629.45000000019</v>
      </c>
      <c r="G110" s="114" t="s">
        <v>681</v>
      </c>
      <c r="H110" s="114" t="s">
        <v>683</v>
      </c>
    </row>
    <row r="111" spans="1:8" x14ac:dyDescent="0.25">
      <c r="A111" s="121">
        <v>42482</v>
      </c>
      <c r="B111" s="118">
        <v>711</v>
      </c>
      <c r="C111" s="114" t="s">
        <v>508</v>
      </c>
      <c r="D111" s="119">
        <v>715</v>
      </c>
      <c r="E111" s="119"/>
      <c r="F111" s="119">
        <f t="shared" si="1"/>
        <v>-733344.45000000019</v>
      </c>
      <c r="G111" s="114" t="s">
        <v>278</v>
      </c>
      <c r="H111" s="114" t="s">
        <v>684</v>
      </c>
    </row>
    <row r="112" spans="1:8" x14ac:dyDescent="0.25">
      <c r="A112" s="121">
        <v>42482</v>
      </c>
      <c r="B112" s="118">
        <v>712</v>
      </c>
      <c r="C112" s="114" t="s">
        <v>191</v>
      </c>
      <c r="D112" s="119">
        <v>1786.4</v>
      </c>
      <c r="E112" s="119"/>
      <c r="F112" s="119">
        <f t="shared" si="1"/>
        <v>-735130.85000000021</v>
      </c>
      <c r="G112" s="114" t="s">
        <v>685</v>
      </c>
      <c r="H112" s="114" t="s">
        <v>686</v>
      </c>
    </row>
    <row r="113" spans="1:8" x14ac:dyDescent="0.25">
      <c r="A113" s="121">
        <v>42482</v>
      </c>
      <c r="B113" s="118">
        <v>713</v>
      </c>
      <c r="C113" s="114" t="s">
        <v>509</v>
      </c>
      <c r="D113" s="119">
        <v>696</v>
      </c>
      <c r="E113" s="119"/>
      <c r="F113" s="119">
        <f t="shared" si="1"/>
        <v>-735826.85000000021</v>
      </c>
      <c r="G113" s="114" t="s">
        <v>687</v>
      </c>
      <c r="H113" s="114" t="s">
        <v>510</v>
      </c>
    </row>
    <row r="114" spans="1:8" x14ac:dyDescent="0.25">
      <c r="A114" s="121">
        <v>42482</v>
      </c>
      <c r="B114" s="118">
        <v>714</v>
      </c>
      <c r="C114" s="114" t="s">
        <v>457</v>
      </c>
      <c r="D114" s="119">
        <v>2053.1999999999998</v>
      </c>
      <c r="E114" s="119"/>
      <c r="F114" s="119">
        <f t="shared" si="1"/>
        <v>-737880.05000000016</v>
      </c>
      <c r="G114" s="114" t="s">
        <v>681</v>
      </c>
      <c r="H114" s="114" t="s">
        <v>511</v>
      </c>
    </row>
    <row r="115" spans="1:8" x14ac:dyDescent="0.25">
      <c r="A115" s="121">
        <v>42482</v>
      </c>
      <c r="B115" s="118">
        <v>715</v>
      </c>
      <c r="C115" s="114" t="s">
        <v>512</v>
      </c>
      <c r="D115" s="119">
        <v>2000</v>
      </c>
      <c r="E115" s="119"/>
      <c r="F115" s="119">
        <f t="shared" si="1"/>
        <v>-739880.05000000016</v>
      </c>
      <c r="G115" s="114" t="s">
        <v>263</v>
      </c>
      <c r="H115" s="114" t="s">
        <v>366</v>
      </c>
    </row>
    <row r="116" spans="1:8" x14ac:dyDescent="0.25">
      <c r="A116" s="121">
        <v>42485</v>
      </c>
      <c r="B116" s="118">
        <v>716</v>
      </c>
      <c r="C116" s="114" t="s">
        <v>513</v>
      </c>
      <c r="D116" s="119">
        <v>3000</v>
      </c>
      <c r="E116" s="119"/>
      <c r="F116" s="119">
        <f t="shared" si="1"/>
        <v>-742880.05000000016</v>
      </c>
      <c r="G116" s="114" t="s">
        <v>263</v>
      </c>
      <c r="H116" s="114" t="s">
        <v>366</v>
      </c>
    </row>
    <row r="117" spans="1:8" x14ac:dyDescent="0.25">
      <c r="A117" s="121">
        <v>42485</v>
      </c>
      <c r="B117" s="118">
        <v>717</v>
      </c>
      <c r="C117" s="114" t="s">
        <v>514</v>
      </c>
      <c r="D117" s="119">
        <v>800</v>
      </c>
      <c r="E117" s="119"/>
      <c r="F117" s="119">
        <f t="shared" si="1"/>
        <v>-743680.05000000016</v>
      </c>
      <c r="G117" s="114" t="s">
        <v>254</v>
      </c>
      <c r="H117" s="114" t="s">
        <v>85</v>
      </c>
    </row>
    <row r="118" spans="1:8" x14ac:dyDescent="0.25">
      <c r="A118" s="121">
        <v>42485</v>
      </c>
      <c r="B118" s="118">
        <v>718</v>
      </c>
      <c r="C118" s="114" t="s">
        <v>515</v>
      </c>
      <c r="D118" s="119">
        <v>500</v>
      </c>
      <c r="E118" s="119"/>
      <c r="F118" s="119">
        <f t="shared" si="1"/>
        <v>-744180.05000000016</v>
      </c>
      <c r="G118" s="114" t="s">
        <v>254</v>
      </c>
      <c r="H118" s="114" t="s">
        <v>85</v>
      </c>
    </row>
    <row r="119" spans="1:8" x14ac:dyDescent="0.25">
      <c r="A119" s="121">
        <v>42485</v>
      </c>
      <c r="B119" s="118">
        <v>719</v>
      </c>
      <c r="C119" s="114" t="s">
        <v>36</v>
      </c>
      <c r="D119" s="119">
        <v>0</v>
      </c>
      <c r="E119" s="119"/>
      <c r="F119" s="119">
        <f t="shared" si="1"/>
        <v>-744180.05000000016</v>
      </c>
      <c r="G119" s="114" t="s">
        <v>36</v>
      </c>
      <c r="H119" s="114" t="s">
        <v>36</v>
      </c>
    </row>
    <row r="120" spans="1:8" x14ac:dyDescent="0.25">
      <c r="A120" s="121">
        <v>42485</v>
      </c>
      <c r="B120" s="118">
        <v>720</v>
      </c>
      <c r="C120" s="114" t="s">
        <v>516</v>
      </c>
      <c r="D120" s="119">
        <v>1276</v>
      </c>
      <c r="E120" s="119"/>
      <c r="F120" s="119">
        <f t="shared" si="1"/>
        <v>-745456.05000000016</v>
      </c>
      <c r="G120" s="114" t="s">
        <v>259</v>
      </c>
      <c r="H120" s="114" t="s">
        <v>688</v>
      </c>
    </row>
    <row r="121" spans="1:8" x14ac:dyDescent="0.25">
      <c r="A121" s="121">
        <v>42486</v>
      </c>
      <c r="B121" s="118">
        <v>721</v>
      </c>
      <c r="C121" s="114" t="s">
        <v>689</v>
      </c>
      <c r="D121" s="119">
        <v>9741.68</v>
      </c>
      <c r="E121" s="119"/>
      <c r="F121" s="119">
        <f t="shared" si="1"/>
        <v>-755197.73000000021</v>
      </c>
      <c r="G121" s="114" t="s">
        <v>259</v>
      </c>
      <c r="H121" s="114" t="s">
        <v>690</v>
      </c>
    </row>
    <row r="122" spans="1:8" x14ac:dyDescent="0.25">
      <c r="A122" s="121">
        <v>42487</v>
      </c>
      <c r="B122" s="118">
        <v>722</v>
      </c>
      <c r="C122" s="114" t="s">
        <v>517</v>
      </c>
      <c r="D122" s="119">
        <v>1972</v>
      </c>
      <c r="E122" s="119"/>
      <c r="F122" s="119">
        <f t="shared" si="1"/>
        <v>-757169.73000000021</v>
      </c>
      <c r="G122" s="114" t="s">
        <v>259</v>
      </c>
      <c r="H122" s="114" t="s">
        <v>518</v>
      </c>
    </row>
    <row r="123" spans="1:8" x14ac:dyDescent="0.25">
      <c r="A123" s="121">
        <v>42488</v>
      </c>
      <c r="B123" s="118">
        <v>723</v>
      </c>
      <c r="C123" s="114" t="s">
        <v>0</v>
      </c>
      <c r="D123" s="119">
        <v>10000</v>
      </c>
      <c r="E123" s="119"/>
      <c r="F123" s="119">
        <f t="shared" si="1"/>
        <v>-767169.73000000021</v>
      </c>
      <c r="G123" s="114" t="s">
        <v>675</v>
      </c>
      <c r="H123" s="114" t="s">
        <v>412</v>
      </c>
    </row>
    <row r="124" spans="1:8" x14ac:dyDescent="0.25">
      <c r="A124" s="121">
        <v>42488</v>
      </c>
      <c r="B124" s="118">
        <v>724</v>
      </c>
      <c r="C124" s="114" t="s">
        <v>36</v>
      </c>
      <c r="D124" s="119">
        <v>0</v>
      </c>
      <c r="E124" s="119"/>
      <c r="F124" s="119">
        <f t="shared" si="1"/>
        <v>-767169.73000000021</v>
      </c>
      <c r="G124" s="114" t="s">
        <v>36</v>
      </c>
      <c r="H124" s="114"/>
    </row>
    <row r="125" spans="1:8" x14ac:dyDescent="0.25">
      <c r="A125" s="121">
        <v>42488</v>
      </c>
      <c r="B125" s="118">
        <v>725</v>
      </c>
      <c r="C125" s="114" t="s">
        <v>360</v>
      </c>
      <c r="D125" s="119">
        <v>12200</v>
      </c>
      <c r="E125" s="119"/>
      <c r="F125" s="119">
        <f t="shared" si="1"/>
        <v>-779369.73000000021</v>
      </c>
      <c r="G125" s="114" t="s">
        <v>299</v>
      </c>
      <c r="H125" s="114" t="s">
        <v>519</v>
      </c>
    </row>
    <row r="126" spans="1:8" x14ac:dyDescent="0.25">
      <c r="A126" s="121">
        <v>42488</v>
      </c>
      <c r="B126" s="118">
        <v>726</v>
      </c>
      <c r="C126" s="114" t="s">
        <v>360</v>
      </c>
      <c r="D126" s="119">
        <v>12480</v>
      </c>
      <c r="E126" s="119"/>
      <c r="F126" s="119">
        <f t="shared" si="1"/>
        <v>-791849.73000000021</v>
      </c>
      <c r="G126" s="114" t="s">
        <v>299</v>
      </c>
      <c r="H126" s="114" t="s">
        <v>519</v>
      </c>
    </row>
    <row r="127" spans="1:8" x14ac:dyDescent="0.25">
      <c r="A127" s="121">
        <v>42488</v>
      </c>
      <c r="B127" s="118">
        <v>727</v>
      </c>
      <c r="C127" s="114" t="s">
        <v>360</v>
      </c>
      <c r="D127" s="119">
        <v>9966.7099999999991</v>
      </c>
      <c r="E127" s="119"/>
      <c r="F127" s="119">
        <f t="shared" si="1"/>
        <v>-801816.44000000018</v>
      </c>
      <c r="G127" s="114" t="s">
        <v>299</v>
      </c>
      <c r="H127" s="114" t="s">
        <v>519</v>
      </c>
    </row>
    <row r="128" spans="1:8" x14ac:dyDescent="0.25">
      <c r="A128" s="121">
        <v>42488</v>
      </c>
      <c r="B128" s="118">
        <v>728</v>
      </c>
      <c r="C128" s="114" t="s">
        <v>520</v>
      </c>
      <c r="D128" s="119">
        <v>801.99</v>
      </c>
      <c r="E128" s="119"/>
      <c r="F128" s="119">
        <f t="shared" si="1"/>
        <v>-802618.43000000017</v>
      </c>
      <c r="G128" s="114" t="s">
        <v>255</v>
      </c>
      <c r="H128" s="114" t="s">
        <v>691</v>
      </c>
    </row>
    <row r="129" spans="1:8" x14ac:dyDescent="0.25">
      <c r="A129" s="121">
        <v>42488</v>
      </c>
      <c r="B129" s="118">
        <v>729</v>
      </c>
      <c r="C129" s="114" t="s">
        <v>360</v>
      </c>
      <c r="D129" s="119">
        <v>6500</v>
      </c>
      <c r="E129" s="119"/>
      <c r="F129" s="119">
        <f t="shared" si="1"/>
        <v>-809118.43000000017</v>
      </c>
      <c r="G129" s="114" t="s">
        <v>299</v>
      </c>
      <c r="H129" s="114" t="s">
        <v>519</v>
      </c>
    </row>
    <row r="130" spans="1:8" x14ac:dyDescent="0.25">
      <c r="A130" s="121">
        <v>42488</v>
      </c>
      <c r="B130" s="118">
        <v>730</v>
      </c>
      <c r="C130" s="114" t="s">
        <v>397</v>
      </c>
      <c r="D130" s="119">
        <v>5220</v>
      </c>
      <c r="E130" s="119"/>
      <c r="F130" s="119">
        <f t="shared" si="1"/>
        <v>-814338.43000000017</v>
      </c>
      <c r="G130" s="114" t="s">
        <v>369</v>
      </c>
      <c r="H130" s="114" t="s">
        <v>692</v>
      </c>
    </row>
    <row r="131" spans="1:8" x14ac:dyDescent="0.25">
      <c r="A131" s="121">
        <v>42488</v>
      </c>
      <c r="B131" s="118">
        <v>731</v>
      </c>
      <c r="C131" s="114" t="s">
        <v>14</v>
      </c>
      <c r="D131" s="119">
        <v>1093.5899999999999</v>
      </c>
      <c r="E131" s="119"/>
      <c r="F131" s="119">
        <f t="shared" si="1"/>
        <v>-815432.02000000014</v>
      </c>
      <c r="G131" s="114" t="s">
        <v>255</v>
      </c>
      <c r="H131" s="114" t="s">
        <v>693</v>
      </c>
    </row>
    <row r="132" spans="1:8" x14ac:dyDescent="0.25">
      <c r="A132" s="121">
        <v>42488</v>
      </c>
      <c r="B132" s="118">
        <v>732</v>
      </c>
      <c r="C132" s="114" t="s">
        <v>521</v>
      </c>
      <c r="D132" s="119">
        <v>9878.56</v>
      </c>
      <c r="E132" s="119"/>
      <c r="F132" s="119">
        <f t="shared" si="1"/>
        <v>-825310.58000000019</v>
      </c>
      <c r="G132" s="114" t="s">
        <v>255</v>
      </c>
      <c r="H132" s="114" t="s">
        <v>694</v>
      </c>
    </row>
    <row r="133" spans="1:8" x14ac:dyDescent="0.25">
      <c r="A133" s="121">
        <v>42488</v>
      </c>
      <c r="B133" s="118">
        <v>733</v>
      </c>
      <c r="C133" s="114" t="s">
        <v>522</v>
      </c>
      <c r="D133" s="119">
        <v>3480</v>
      </c>
      <c r="E133" s="119"/>
      <c r="F133" s="119">
        <f t="shared" si="1"/>
        <v>-828790.58000000019</v>
      </c>
      <c r="G133" s="114" t="s">
        <v>255</v>
      </c>
      <c r="H133" s="114" t="s">
        <v>523</v>
      </c>
    </row>
    <row r="134" spans="1:8" x14ac:dyDescent="0.25">
      <c r="A134" s="121">
        <v>42488</v>
      </c>
      <c r="B134" s="118">
        <v>734</v>
      </c>
      <c r="C134" s="114" t="s">
        <v>524</v>
      </c>
      <c r="D134" s="119">
        <v>60000</v>
      </c>
      <c r="E134" s="119"/>
      <c r="F134" s="119">
        <f t="shared" si="1"/>
        <v>-888790.58000000019</v>
      </c>
      <c r="G134" s="114" t="s">
        <v>655</v>
      </c>
      <c r="H134" s="114" t="s">
        <v>525</v>
      </c>
    </row>
    <row r="135" spans="1:8" x14ac:dyDescent="0.25">
      <c r="A135" s="121">
        <v>42488</v>
      </c>
      <c r="B135" s="118">
        <v>735</v>
      </c>
      <c r="C135" s="114" t="s">
        <v>61</v>
      </c>
      <c r="D135" s="119">
        <v>1900</v>
      </c>
      <c r="E135" s="119"/>
      <c r="F135" s="119">
        <f t="shared" ref="F135:F150" si="2">+F134-D135+E135</f>
        <v>-890690.58000000019</v>
      </c>
      <c r="G135" s="114" t="s">
        <v>253</v>
      </c>
      <c r="H135" s="114" t="s">
        <v>654</v>
      </c>
    </row>
    <row r="136" spans="1:8" x14ac:dyDescent="0.25">
      <c r="A136" s="121">
        <v>42488</v>
      </c>
      <c r="B136" s="118">
        <v>736</v>
      </c>
      <c r="C136" s="114" t="s">
        <v>11</v>
      </c>
      <c r="D136" s="119">
        <v>1800</v>
      </c>
      <c r="E136" s="119"/>
      <c r="F136" s="119">
        <f t="shared" si="2"/>
        <v>-892490.58000000019</v>
      </c>
      <c r="G136" s="114" t="s">
        <v>253</v>
      </c>
      <c r="H136" s="114" t="s">
        <v>695</v>
      </c>
    </row>
    <row r="137" spans="1:8" x14ac:dyDescent="0.25">
      <c r="A137" s="121">
        <v>42488</v>
      </c>
      <c r="B137" s="118">
        <v>737</v>
      </c>
      <c r="C137" s="114" t="s">
        <v>10</v>
      </c>
      <c r="D137" s="119">
        <v>800</v>
      </c>
      <c r="E137" s="119"/>
      <c r="F137" s="119">
        <f t="shared" si="2"/>
        <v>-893290.58000000019</v>
      </c>
      <c r="G137" s="114" t="s">
        <v>253</v>
      </c>
      <c r="H137" s="114" t="s">
        <v>433</v>
      </c>
    </row>
    <row r="138" spans="1:8" x14ac:dyDescent="0.25">
      <c r="A138" s="121">
        <v>42488</v>
      </c>
      <c r="B138" s="118">
        <v>738</v>
      </c>
      <c r="C138" s="114" t="s">
        <v>12</v>
      </c>
      <c r="D138" s="119">
        <v>800</v>
      </c>
      <c r="E138" s="119"/>
      <c r="F138" s="119">
        <f t="shared" si="2"/>
        <v>-894090.58000000019</v>
      </c>
      <c r="G138" s="114" t="s">
        <v>253</v>
      </c>
      <c r="H138" s="114" t="s">
        <v>468</v>
      </c>
    </row>
    <row r="139" spans="1:8" x14ac:dyDescent="0.25">
      <c r="A139" s="121">
        <v>42488</v>
      </c>
      <c r="B139" s="118">
        <v>739</v>
      </c>
      <c r="C139" s="114" t="s">
        <v>129</v>
      </c>
      <c r="D139" s="119">
        <v>1900</v>
      </c>
      <c r="E139" s="119"/>
      <c r="F139" s="119">
        <f t="shared" si="2"/>
        <v>-895990.58000000019</v>
      </c>
      <c r="G139" s="114" t="s">
        <v>253</v>
      </c>
      <c r="H139" s="114" t="s">
        <v>653</v>
      </c>
    </row>
    <row r="140" spans="1:8" x14ac:dyDescent="0.25">
      <c r="A140" s="121">
        <v>42488</v>
      </c>
      <c r="B140" s="118">
        <v>740</v>
      </c>
      <c r="C140" s="114" t="s">
        <v>130</v>
      </c>
      <c r="D140" s="119">
        <v>1000</v>
      </c>
      <c r="E140" s="119"/>
      <c r="F140" s="119">
        <f t="shared" si="2"/>
        <v>-896990.58000000019</v>
      </c>
      <c r="G140" s="114" t="s">
        <v>253</v>
      </c>
      <c r="H140" s="114" t="s">
        <v>467</v>
      </c>
    </row>
    <row r="141" spans="1:8" x14ac:dyDescent="0.25">
      <c r="A141" s="121">
        <v>42488</v>
      </c>
      <c r="B141" s="118">
        <v>741</v>
      </c>
      <c r="C141" s="114" t="s">
        <v>444</v>
      </c>
      <c r="D141" s="119">
        <v>1800</v>
      </c>
      <c r="E141" s="119"/>
      <c r="F141" s="119">
        <f t="shared" si="2"/>
        <v>-898790.58000000019</v>
      </c>
      <c r="G141" s="114" t="s">
        <v>253</v>
      </c>
      <c r="H141" s="114" t="s">
        <v>414</v>
      </c>
    </row>
    <row r="142" spans="1:8" x14ac:dyDescent="0.25">
      <c r="A142" s="121">
        <v>42488</v>
      </c>
      <c r="B142" s="118">
        <v>742</v>
      </c>
      <c r="C142" s="114" t="s">
        <v>395</v>
      </c>
      <c r="D142" s="119">
        <v>800</v>
      </c>
      <c r="E142" s="119"/>
      <c r="F142" s="119">
        <f t="shared" si="2"/>
        <v>-899590.58000000019</v>
      </c>
      <c r="G142" s="114" t="s">
        <v>253</v>
      </c>
      <c r="H142" s="114" t="s">
        <v>696</v>
      </c>
    </row>
    <row r="143" spans="1:8" x14ac:dyDescent="0.25">
      <c r="A143" s="121">
        <v>42488</v>
      </c>
      <c r="B143" s="118">
        <v>743</v>
      </c>
      <c r="C143" s="114" t="s">
        <v>482</v>
      </c>
      <c r="D143" s="119">
        <v>3000</v>
      </c>
      <c r="E143" s="119"/>
      <c r="F143" s="119">
        <f t="shared" si="2"/>
        <v>-902590.58000000019</v>
      </c>
      <c r="G143" s="114" t="s">
        <v>263</v>
      </c>
      <c r="H143" s="114" t="s">
        <v>366</v>
      </c>
    </row>
    <row r="144" spans="1:8" x14ac:dyDescent="0.25">
      <c r="A144" s="121">
        <v>42489</v>
      </c>
      <c r="B144" s="118">
        <v>744</v>
      </c>
      <c r="C144" s="114" t="s">
        <v>526</v>
      </c>
      <c r="D144" s="119">
        <v>3933.35</v>
      </c>
      <c r="E144" s="119"/>
      <c r="F144" s="119">
        <f t="shared" si="2"/>
        <v>-906523.93000000017</v>
      </c>
      <c r="G144" s="114" t="s">
        <v>271</v>
      </c>
      <c r="H144" s="114" t="s">
        <v>127</v>
      </c>
    </row>
    <row r="145" spans="1:8" x14ac:dyDescent="0.25">
      <c r="A145" s="121">
        <v>42489</v>
      </c>
      <c r="B145" s="118">
        <v>745</v>
      </c>
      <c r="C145" s="114" t="s">
        <v>527</v>
      </c>
      <c r="D145" s="119">
        <v>1000</v>
      </c>
      <c r="E145" s="119"/>
      <c r="F145" s="119">
        <f t="shared" si="2"/>
        <v>-907523.93000000017</v>
      </c>
      <c r="G145" s="114" t="s">
        <v>697</v>
      </c>
      <c r="H145" s="114" t="s">
        <v>528</v>
      </c>
    </row>
    <row r="146" spans="1:8" x14ac:dyDescent="0.25">
      <c r="A146" s="121">
        <v>42489</v>
      </c>
      <c r="B146" s="118">
        <v>746</v>
      </c>
      <c r="C146" s="114" t="s">
        <v>457</v>
      </c>
      <c r="D146" s="119">
        <v>2338.56</v>
      </c>
      <c r="E146" s="119"/>
      <c r="F146" s="119">
        <f t="shared" si="2"/>
        <v>-909862.49000000022</v>
      </c>
      <c r="G146" s="114" t="s">
        <v>681</v>
      </c>
      <c r="H146" s="114" t="s">
        <v>529</v>
      </c>
    </row>
    <row r="147" spans="1:8" x14ac:dyDescent="0.25">
      <c r="A147" s="121">
        <v>42489</v>
      </c>
      <c r="B147" s="118">
        <v>747</v>
      </c>
      <c r="C147" s="114" t="s">
        <v>415</v>
      </c>
      <c r="D147" s="119">
        <v>800</v>
      </c>
      <c r="E147" s="119"/>
      <c r="F147" s="119">
        <f t="shared" si="2"/>
        <v>-910662.49000000022</v>
      </c>
      <c r="G147" s="114" t="s">
        <v>370</v>
      </c>
      <c r="H147" s="114" t="s">
        <v>530</v>
      </c>
    </row>
    <row r="148" spans="1:8" x14ac:dyDescent="0.25">
      <c r="A148" s="121">
        <v>42489</v>
      </c>
      <c r="B148" s="118">
        <v>748</v>
      </c>
      <c r="C148" s="114" t="s">
        <v>99</v>
      </c>
      <c r="D148" s="119">
        <v>1500</v>
      </c>
      <c r="E148" s="119"/>
      <c r="F148" s="119">
        <f t="shared" si="2"/>
        <v>-912162.49000000022</v>
      </c>
      <c r="G148" s="114" t="s">
        <v>675</v>
      </c>
      <c r="H148" s="114" t="s">
        <v>412</v>
      </c>
    </row>
    <row r="149" spans="1:8" x14ac:dyDescent="0.25">
      <c r="A149" s="121">
        <v>42489</v>
      </c>
      <c r="B149" s="118">
        <v>749</v>
      </c>
      <c r="C149" s="114" t="s">
        <v>417</v>
      </c>
      <c r="D149" s="119">
        <v>7000</v>
      </c>
      <c r="E149" s="119"/>
      <c r="F149" s="119">
        <f t="shared" si="2"/>
        <v>-919162.49000000022</v>
      </c>
      <c r="G149" s="114" t="s">
        <v>370</v>
      </c>
      <c r="H149" s="114" t="s">
        <v>531</v>
      </c>
    </row>
    <row r="150" spans="1:8" x14ac:dyDescent="0.25">
      <c r="A150" s="121"/>
      <c r="B150" s="118"/>
      <c r="C150" s="116"/>
      <c r="D150" s="120"/>
      <c r="E150" s="119"/>
      <c r="F150" s="119">
        <f t="shared" si="2"/>
        <v>-919162.49000000022</v>
      </c>
      <c r="G150" s="118"/>
      <c r="H150" s="114"/>
    </row>
    <row r="151" spans="1:8" x14ac:dyDescent="0.25">
      <c r="A151" s="121"/>
      <c r="B151" s="118"/>
      <c r="C151" s="116"/>
      <c r="D151" s="120"/>
      <c r="E151" s="119"/>
      <c r="F151" s="119"/>
      <c r="G151" s="118"/>
      <c r="H151" s="114"/>
    </row>
    <row r="152" spans="1:8" x14ac:dyDescent="0.25">
      <c r="A152" s="121"/>
      <c r="B152" s="118"/>
      <c r="C152" s="116"/>
      <c r="D152" s="120"/>
      <c r="E152" s="119"/>
      <c r="F152" s="119"/>
      <c r="G152" s="118"/>
      <c r="H152" s="114"/>
    </row>
    <row r="153" spans="1:8" x14ac:dyDescent="0.25">
      <c r="A153" s="162" t="s">
        <v>556</v>
      </c>
      <c r="B153" s="163"/>
      <c r="C153" s="163"/>
      <c r="D153" s="164">
        <f>SUM(D6:D152)</f>
        <v>919162.49000000022</v>
      </c>
      <c r="E153" s="119"/>
      <c r="F153" s="119"/>
      <c r="G153" s="119"/>
      <c r="H153" s="114"/>
    </row>
    <row r="154" spans="1:8" x14ac:dyDescent="0.25">
      <c r="A154" s="123"/>
      <c r="B154" s="112"/>
      <c r="C154" s="124"/>
      <c r="D154" s="289"/>
      <c r="E154" s="289"/>
      <c r="F154" s="289"/>
      <c r="G154" s="112"/>
      <c r="H154" s="112"/>
    </row>
    <row r="155" spans="1:8" x14ac:dyDescent="0.25">
      <c r="A155" s="123"/>
      <c r="B155" s="112"/>
      <c r="C155" s="112"/>
      <c r="D155" s="112"/>
      <c r="E155" s="125"/>
      <c r="F155" s="112"/>
      <c r="G155" s="112"/>
      <c r="H155" s="112"/>
    </row>
    <row r="156" spans="1:8" x14ac:dyDescent="0.25">
      <c r="A156" s="123" t="s">
        <v>359</v>
      </c>
      <c r="B156" s="112"/>
      <c r="C156" s="126" t="s">
        <v>553</v>
      </c>
      <c r="D156" s="126"/>
      <c r="E156" s="125"/>
      <c r="F156" s="125"/>
      <c r="G156" s="125"/>
      <c r="H156" s="112"/>
    </row>
    <row r="157" spans="1:8" x14ac:dyDescent="0.25">
      <c r="A157" s="123"/>
      <c r="B157" s="112"/>
      <c r="C157" s="126"/>
      <c r="D157" s="126"/>
      <c r="E157" s="125"/>
      <c r="F157" s="125"/>
      <c r="G157" s="125"/>
      <c r="H157" s="112"/>
    </row>
    <row r="158" spans="1:8" x14ac:dyDescent="0.25">
      <c r="A158" s="127" t="s">
        <v>1</v>
      </c>
      <c r="B158" s="128" t="s">
        <v>2</v>
      </c>
      <c r="C158" s="128" t="s">
        <v>3</v>
      </c>
      <c r="D158" s="129" t="s">
        <v>4</v>
      </c>
      <c r="E158" s="129" t="s">
        <v>5</v>
      </c>
      <c r="F158" s="129" t="s">
        <v>6</v>
      </c>
      <c r="G158" s="129" t="s">
        <v>246</v>
      </c>
      <c r="H158" s="130" t="s">
        <v>7</v>
      </c>
    </row>
    <row r="159" spans="1:8" x14ac:dyDescent="0.25">
      <c r="A159" s="123"/>
      <c r="B159" s="112"/>
      <c r="C159" s="112"/>
      <c r="D159" s="112"/>
      <c r="E159" s="125"/>
      <c r="F159" s="125"/>
      <c r="G159" s="125"/>
      <c r="H159" s="112"/>
    </row>
    <row r="160" spans="1:8" x14ac:dyDescent="0.25">
      <c r="A160" s="121">
        <v>42465</v>
      </c>
      <c r="B160" s="114"/>
      <c r="C160" s="114" t="s">
        <v>17</v>
      </c>
      <c r="D160" s="119">
        <v>8240</v>
      </c>
      <c r="E160" s="119"/>
      <c r="F160" s="119">
        <f t="shared" ref="F160:F179" si="3">+F159-D160+E160</f>
        <v>-8240</v>
      </c>
      <c r="G160" s="114" t="s">
        <v>316</v>
      </c>
      <c r="H160" s="114" t="s">
        <v>532</v>
      </c>
    </row>
    <row r="161" spans="1:8" x14ac:dyDescent="0.25">
      <c r="A161" s="121">
        <v>42465</v>
      </c>
      <c r="B161" s="114"/>
      <c r="C161" s="114" t="s">
        <v>533</v>
      </c>
      <c r="D161" s="119">
        <v>3702.75</v>
      </c>
      <c r="E161" s="119"/>
      <c r="F161" s="119">
        <f t="shared" si="3"/>
        <v>-11942.75</v>
      </c>
      <c r="G161" s="114" t="s">
        <v>399</v>
      </c>
      <c r="H161" s="114" t="s">
        <v>534</v>
      </c>
    </row>
    <row r="162" spans="1:8" x14ac:dyDescent="0.25">
      <c r="A162" s="121">
        <v>42465</v>
      </c>
      <c r="B162" s="114"/>
      <c r="C162" s="114" t="s">
        <v>536</v>
      </c>
      <c r="D162" s="119">
        <v>555.66999999999996</v>
      </c>
      <c r="E162" s="119"/>
      <c r="F162" s="119">
        <f t="shared" si="3"/>
        <v>-12498.42</v>
      </c>
      <c r="G162" s="114" t="s">
        <v>399</v>
      </c>
      <c r="H162" s="114" t="s">
        <v>535</v>
      </c>
    </row>
    <row r="163" spans="1:8" x14ac:dyDescent="0.25">
      <c r="A163" s="121">
        <v>42466</v>
      </c>
      <c r="B163" s="114"/>
      <c r="C163" s="114" t="s">
        <v>537</v>
      </c>
      <c r="D163" s="119">
        <v>1630</v>
      </c>
      <c r="E163" s="119"/>
      <c r="F163" s="119">
        <f t="shared" si="3"/>
        <v>-14128.42</v>
      </c>
      <c r="G163" s="114" t="s">
        <v>698</v>
      </c>
      <c r="H163" s="114" t="s">
        <v>538</v>
      </c>
    </row>
    <row r="164" spans="1:8" x14ac:dyDescent="0.25">
      <c r="A164" s="121">
        <v>42466</v>
      </c>
      <c r="B164" s="114"/>
      <c r="C164" s="114" t="s">
        <v>537</v>
      </c>
      <c r="D164" s="119">
        <v>1630</v>
      </c>
      <c r="E164" s="119"/>
      <c r="F164" s="119">
        <f t="shared" si="3"/>
        <v>-15758.42</v>
      </c>
      <c r="G164" s="114" t="s">
        <v>698</v>
      </c>
      <c r="H164" s="114" t="s">
        <v>538</v>
      </c>
    </row>
    <row r="165" spans="1:8" x14ac:dyDescent="0.25">
      <c r="A165" s="121">
        <v>42466</v>
      </c>
      <c r="B165" s="114"/>
      <c r="C165" s="114" t="s">
        <v>539</v>
      </c>
      <c r="D165" s="119">
        <v>4875</v>
      </c>
      <c r="E165" s="119"/>
      <c r="F165" s="119">
        <f t="shared" si="3"/>
        <v>-20633.419999999998</v>
      </c>
      <c r="G165" s="114" t="s">
        <v>737</v>
      </c>
      <c r="H165" s="114" t="s">
        <v>540</v>
      </c>
    </row>
    <row r="166" spans="1:8" x14ac:dyDescent="0.25">
      <c r="A166" s="121">
        <v>42468</v>
      </c>
      <c r="B166" s="114"/>
      <c r="C166" s="114" t="s">
        <v>17</v>
      </c>
      <c r="D166" s="119">
        <v>8000</v>
      </c>
      <c r="E166" s="119"/>
      <c r="F166" s="119">
        <f t="shared" si="3"/>
        <v>-28633.42</v>
      </c>
      <c r="G166" s="114" t="s">
        <v>316</v>
      </c>
      <c r="H166" s="114" t="s">
        <v>703</v>
      </c>
    </row>
    <row r="167" spans="1:8" x14ac:dyDescent="0.25">
      <c r="A167" s="121">
        <v>42468</v>
      </c>
      <c r="B167" s="114"/>
      <c r="C167" s="114" t="s">
        <v>704</v>
      </c>
      <c r="D167" s="119">
        <v>5242.7700000000004</v>
      </c>
      <c r="E167" s="119"/>
      <c r="F167" s="119">
        <f t="shared" si="3"/>
        <v>-33876.19</v>
      </c>
      <c r="G167" s="114" t="s">
        <v>255</v>
      </c>
      <c r="H167" s="114" t="s">
        <v>738</v>
      </c>
    </row>
    <row r="168" spans="1:8" x14ac:dyDescent="0.25">
      <c r="A168" s="121">
        <v>42472</v>
      </c>
      <c r="B168" s="114"/>
      <c r="C168" s="114" t="s">
        <v>17</v>
      </c>
      <c r="D168" s="119">
        <v>8240</v>
      </c>
      <c r="E168" s="119"/>
      <c r="F168" s="119">
        <f t="shared" si="3"/>
        <v>-42116.19</v>
      </c>
      <c r="G168" s="114" t="s">
        <v>316</v>
      </c>
      <c r="H168" s="114" t="s">
        <v>541</v>
      </c>
    </row>
    <row r="169" spans="1:8" x14ac:dyDescent="0.25">
      <c r="A169" s="121">
        <v>42474</v>
      </c>
      <c r="B169" s="114"/>
      <c r="C169" s="114" t="s">
        <v>18</v>
      </c>
      <c r="D169" s="119">
        <v>13920</v>
      </c>
      <c r="E169" s="119"/>
      <c r="F169" s="119">
        <f t="shared" si="3"/>
        <v>-56036.19</v>
      </c>
      <c r="G169" s="114" t="s">
        <v>739</v>
      </c>
      <c r="H169" s="114" t="s">
        <v>542</v>
      </c>
    </row>
    <row r="170" spans="1:8" x14ac:dyDescent="0.25">
      <c r="A170" s="121">
        <v>42474</v>
      </c>
      <c r="B170" s="114"/>
      <c r="C170" s="114" t="s">
        <v>17</v>
      </c>
      <c r="D170" s="119">
        <v>8000</v>
      </c>
      <c r="E170" s="119"/>
      <c r="F170" s="119">
        <f t="shared" si="3"/>
        <v>-64036.19</v>
      </c>
      <c r="G170" s="114" t="s">
        <v>316</v>
      </c>
      <c r="H170" s="114" t="s">
        <v>543</v>
      </c>
    </row>
    <row r="171" spans="1:8" x14ac:dyDescent="0.25">
      <c r="A171" s="121">
        <v>42474</v>
      </c>
      <c r="B171" s="114"/>
      <c r="C171" s="114" t="s">
        <v>418</v>
      </c>
      <c r="D171" s="119">
        <v>97786</v>
      </c>
      <c r="E171" s="119"/>
      <c r="F171" s="119">
        <f t="shared" si="3"/>
        <v>-161822.19</v>
      </c>
      <c r="G171" s="114" t="s">
        <v>418</v>
      </c>
      <c r="H171" s="114" t="s">
        <v>544</v>
      </c>
    </row>
    <row r="172" spans="1:8" x14ac:dyDescent="0.25">
      <c r="A172" s="121">
        <v>42478</v>
      </c>
      <c r="B172" s="114"/>
      <c r="C172" s="114" t="s">
        <v>17</v>
      </c>
      <c r="D172" s="119">
        <v>8240</v>
      </c>
      <c r="E172" s="119"/>
      <c r="F172" s="119">
        <f t="shared" si="3"/>
        <v>-170062.19</v>
      </c>
      <c r="G172" s="114" t="s">
        <v>316</v>
      </c>
      <c r="H172" s="114" t="s">
        <v>545</v>
      </c>
    </row>
    <row r="173" spans="1:8" x14ac:dyDescent="0.25">
      <c r="A173" s="121">
        <v>42479</v>
      </c>
      <c r="B173" s="114"/>
      <c r="C173" s="114" t="s">
        <v>546</v>
      </c>
      <c r="D173" s="119">
        <v>999994.19</v>
      </c>
      <c r="E173" s="119"/>
      <c r="F173" s="119">
        <f t="shared" si="3"/>
        <v>-1170056.3799999999</v>
      </c>
      <c r="G173" s="114" t="s">
        <v>403</v>
      </c>
      <c r="H173" s="114" t="s">
        <v>547</v>
      </c>
    </row>
    <row r="174" spans="1:8" x14ac:dyDescent="0.25">
      <c r="A174" s="121">
        <v>42480</v>
      </c>
      <c r="B174" s="114"/>
      <c r="C174" s="114" t="s">
        <v>548</v>
      </c>
      <c r="D174" s="119">
        <v>1610.17</v>
      </c>
      <c r="E174" s="119"/>
      <c r="F174" s="119">
        <f t="shared" si="3"/>
        <v>-1171666.5499999998</v>
      </c>
      <c r="G174" s="114" t="s">
        <v>740</v>
      </c>
      <c r="H174" s="114" t="s">
        <v>472</v>
      </c>
    </row>
    <row r="175" spans="1:8" x14ac:dyDescent="0.25">
      <c r="A175" s="121">
        <v>42482</v>
      </c>
      <c r="B175" s="114"/>
      <c r="C175" s="114" t="s">
        <v>17</v>
      </c>
      <c r="D175" s="119">
        <v>8000</v>
      </c>
      <c r="E175" s="119"/>
      <c r="F175" s="119">
        <f t="shared" si="3"/>
        <v>-1179666.5499999998</v>
      </c>
      <c r="G175" s="114" t="s">
        <v>316</v>
      </c>
      <c r="H175" s="114" t="s">
        <v>549</v>
      </c>
    </row>
    <row r="176" spans="1:8" x14ac:dyDescent="0.25">
      <c r="A176" s="121">
        <v>42485</v>
      </c>
      <c r="B176" s="114"/>
      <c r="C176" s="114" t="s">
        <v>17</v>
      </c>
      <c r="D176" s="119">
        <v>8240</v>
      </c>
      <c r="E176" s="119"/>
      <c r="F176" s="119">
        <f t="shared" si="3"/>
        <v>-1187906.5499999998</v>
      </c>
      <c r="G176" s="149" t="s">
        <v>316</v>
      </c>
      <c r="H176" s="149" t="s">
        <v>550</v>
      </c>
    </row>
    <row r="177" spans="1:8" x14ac:dyDescent="0.25">
      <c r="A177" s="121">
        <v>42488</v>
      </c>
      <c r="B177" s="114"/>
      <c r="C177" s="114" t="s">
        <v>140</v>
      </c>
      <c r="D177" s="119">
        <v>992</v>
      </c>
      <c r="E177" s="119"/>
      <c r="F177" s="119">
        <f t="shared" si="3"/>
        <v>-1188898.5499999998</v>
      </c>
      <c r="G177" s="114" t="s">
        <v>418</v>
      </c>
      <c r="H177" s="114" t="s">
        <v>551</v>
      </c>
    </row>
    <row r="178" spans="1:8" x14ac:dyDescent="0.25">
      <c r="A178" s="121">
        <v>42489</v>
      </c>
      <c r="B178" s="114"/>
      <c r="C178" s="114" t="s">
        <v>17</v>
      </c>
      <c r="D178" s="119">
        <v>8000</v>
      </c>
      <c r="E178" s="119"/>
      <c r="F178" s="119">
        <f t="shared" si="3"/>
        <v>-1196898.5499999998</v>
      </c>
      <c r="G178" s="114" t="s">
        <v>316</v>
      </c>
      <c r="H178" s="114" t="s">
        <v>552</v>
      </c>
    </row>
    <row r="179" spans="1:8" x14ac:dyDescent="0.25">
      <c r="A179" s="122"/>
      <c r="B179" s="114"/>
      <c r="C179" s="116"/>
      <c r="D179" s="119"/>
      <c r="E179" s="119"/>
      <c r="F179" s="119">
        <f t="shared" si="3"/>
        <v>-1196898.5499999998</v>
      </c>
      <c r="G179" s="118"/>
      <c r="H179" s="114"/>
    </row>
    <row r="180" spans="1:8" x14ac:dyDescent="0.25">
      <c r="A180" s="122"/>
      <c r="B180" s="114"/>
      <c r="C180" s="116"/>
      <c r="D180" s="119"/>
      <c r="E180" s="119"/>
      <c r="F180" s="119"/>
      <c r="G180" s="118"/>
      <c r="H180" s="114"/>
    </row>
    <row r="181" spans="1:8" x14ac:dyDescent="0.25">
      <c r="A181" s="121"/>
      <c r="B181" s="114"/>
      <c r="C181" s="116"/>
      <c r="D181" s="120"/>
      <c r="E181" s="119"/>
      <c r="F181" s="119"/>
      <c r="G181" s="119"/>
      <c r="H181" s="114"/>
    </row>
    <row r="182" spans="1:8" x14ac:dyDescent="0.25">
      <c r="A182" s="290" t="s">
        <v>555</v>
      </c>
      <c r="B182" s="290"/>
      <c r="C182" s="290"/>
      <c r="D182" s="117">
        <f>SUM(D160:D181)</f>
        <v>1196898.5499999998</v>
      </c>
      <c r="E182" s="119"/>
      <c r="F182" s="119"/>
      <c r="G182" s="119"/>
      <c r="H182" s="114"/>
    </row>
    <row r="183" spans="1:8" x14ac:dyDescent="0.25">
      <c r="A183" s="154"/>
      <c r="B183" s="154"/>
      <c r="C183" s="154"/>
      <c r="D183" s="155"/>
      <c r="E183" s="137"/>
      <c r="F183" s="137"/>
      <c r="G183" s="137"/>
      <c r="H183" s="153"/>
    </row>
    <row r="184" spans="1:8" x14ac:dyDescent="0.25">
      <c r="A184" s="156"/>
      <c r="B184" s="156"/>
      <c r="C184" s="156"/>
      <c r="D184" s="131"/>
      <c r="E184" s="132"/>
      <c r="F184" s="132"/>
      <c r="G184" s="132"/>
      <c r="H184" s="152"/>
    </row>
    <row r="185" spans="1:8" x14ac:dyDescent="0.25">
      <c r="A185" s="123" t="s">
        <v>359</v>
      </c>
      <c r="B185" s="112"/>
      <c r="C185" s="126" t="s">
        <v>557</v>
      </c>
      <c r="D185" s="126"/>
      <c r="E185" s="125"/>
      <c r="F185" s="125"/>
      <c r="G185" s="125"/>
      <c r="H185" s="112"/>
    </row>
    <row r="186" spans="1:8" x14ac:dyDescent="0.25">
      <c r="A186" s="133"/>
      <c r="B186" s="133"/>
      <c r="C186" s="133"/>
      <c r="D186" s="131"/>
      <c r="E186" s="119"/>
      <c r="F186" s="119"/>
      <c r="G186" s="119"/>
      <c r="H186" s="114"/>
    </row>
    <row r="187" spans="1:8" x14ac:dyDescent="0.25">
      <c r="A187" s="127" t="s">
        <v>1</v>
      </c>
      <c r="B187" s="134" t="s">
        <v>23</v>
      </c>
      <c r="C187" s="128" t="s">
        <v>3</v>
      </c>
      <c r="D187" s="129" t="s">
        <v>4</v>
      </c>
      <c r="E187" s="129" t="s">
        <v>5</v>
      </c>
      <c r="F187" s="129" t="s">
        <v>6</v>
      </c>
      <c r="G187" s="129" t="s">
        <v>329</v>
      </c>
      <c r="H187" s="128" t="s">
        <v>7</v>
      </c>
    </row>
    <row r="188" spans="1:8" x14ac:dyDescent="0.25">
      <c r="A188" s="121"/>
      <c r="B188" s="114"/>
      <c r="C188" s="116"/>
      <c r="D188" s="120"/>
      <c r="E188" s="119"/>
      <c r="F188" s="119"/>
      <c r="G188" s="119"/>
      <c r="H188" s="114"/>
    </row>
    <row r="189" spans="1:8" x14ac:dyDescent="0.25">
      <c r="A189" s="121"/>
      <c r="B189" s="114"/>
      <c r="C189" s="116"/>
      <c r="D189" s="120"/>
      <c r="E189" s="119"/>
      <c r="F189" s="119">
        <v>0</v>
      </c>
      <c r="G189" s="119"/>
      <c r="H189" s="114"/>
    </row>
    <row r="190" spans="1:8" x14ac:dyDescent="0.25">
      <c r="A190" s="121"/>
      <c r="B190" s="114"/>
      <c r="C190" s="116"/>
      <c r="D190" s="120"/>
      <c r="E190" s="119"/>
      <c r="F190" s="119"/>
      <c r="G190" s="119"/>
      <c r="H190" s="114"/>
    </row>
    <row r="191" spans="1:8" x14ac:dyDescent="0.25">
      <c r="A191" s="290" t="s">
        <v>419</v>
      </c>
      <c r="B191" s="290"/>
      <c r="C191" s="290"/>
      <c r="D191" s="165">
        <v>0</v>
      </c>
      <c r="E191" s="119"/>
      <c r="F191" s="119"/>
      <c r="G191" s="119"/>
      <c r="H191" s="114"/>
    </row>
    <row r="192" spans="1:8" x14ac:dyDescent="0.25">
      <c r="A192" s="121"/>
      <c r="B192" s="114"/>
      <c r="C192" s="116"/>
      <c r="D192" s="119"/>
      <c r="E192" s="119"/>
      <c r="F192" s="119"/>
      <c r="G192" s="119"/>
      <c r="H192" s="114"/>
    </row>
    <row r="193" spans="1:8" x14ac:dyDescent="0.25">
      <c r="A193" s="123"/>
      <c r="B193" s="112"/>
      <c r="C193" s="121"/>
      <c r="D193" s="114"/>
      <c r="E193" s="135"/>
      <c r="F193" s="119"/>
      <c r="G193" s="119"/>
      <c r="H193" s="119"/>
    </row>
    <row r="194" spans="1:8" x14ac:dyDescent="0.25">
      <c r="A194" s="291" t="s">
        <v>559</v>
      </c>
      <c r="B194" s="291"/>
      <c r="C194" s="291"/>
      <c r="D194" s="291"/>
      <c r="E194" s="291"/>
      <c r="F194" s="291"/>
      <c r="G194" s="291"/>
      <c r="H194" s="291"/>
    </row>
    <row r="195" spans="1:8" x14ac:dyDescent="0.25">
      <c r="A195" s="150"/>
      <c r="B195" s="150"/>
      <c r="C195" s="150"/>
      <c r="D195" s="150"/>
      <c r="E195" s="151"/>
      <c r="F195" s="150"/>
      <c r="G195" s="150"/>
      <c r="H195" s="150"/>
    </row>
    <row r="196" spans="1:8" x14ac:dyDescent="0.25">
      <c r="A196" s="127" t="s">
        <v>1</v>
      </c>
      <c r="B196" s="134" t="s">
        <v>23</v>
      </c>
      <c r="C196" s="128" t="s">
        <v>3</v>
      </c>
      <c r="D196" s="129" t="s">
        <v>4</v>
      </c>
      <c r="E196" s="129" t="s">
        <v>5</v>
      </c>
      <c r="F196" s="129" t="s">
        <v>6</v>
      </c>
      <c r="G196" s="129" t="s">
        <v>329</v>
      </c>
      <c r="H196" s="128" t="s">
        <v>7</v>
      </c>
    </row>
    <row r="197" spans="1:8" x14ac:dyDescent="0.25">
      <c r="A197" s="127"/>
      <c r="B197" s="134"/>
      <c r="C197" s="128" t="s">
        <v>22</v>
      </c>
      <c r="D197" s="166"/>
      <c r="E197" s="166"/>
      <c r="F197" s="166"/>
      <c r="G197" s="166"/>
      <c r="H197" s="167"/>
    </row>
    <row r="198" spans="1:8" x14ac:dyDescent="0.25">
      <c r="A198" s="168"/>
      <c r="B198" s="169"/>
      <c r="C198" s="152"/>
      <c r="D198" s="132"/>
      <c r="E198" s="152"/>
      <c r="F198" s="132"/>
      <c r="G198" s="169"/>
      <c r="H198" s="152"/>
    </row>
    <row r="199" spans="1:8" x14ac:dyDescent="0.25">
      <c r="A199" s="148">
        <v>42474</v>
      </c>
      <c r="B199" s="118">
        <v>2988</v>
      </c>
      <c r="C199" s="114" t="s">
        <v>360</v>
      </c>
      <c r="D199" s="120">
        <v>2133.36</v>
      </c>
      <c r="E199" s="119"/>
      <c r="F199" s="119">
        <f t="shared" ref="F199:F210" si="4">+F198-D199+E199</f>
        <v>-2133.36</v>
      </c>
      <c r="G199" s="149" t="s">
        <v>299</v>
      </c>
      <c r="H199" s="149" t="s">
        <v>722</v>
      </c>
    </row>
    <row r="200" spans="1:8" x14ac:dyDescent="0.25">
      <c r="A200" s="148">
        <v>42474</v>
      </c>
      <c r="B200" s="118">
        <v>2989</v>
      </c>
      <c r="C200" s="114" t="s">
        <v>360</v>
      </c>
      <c r="D200" s="120">
        <v>13440</v>
      </c>
      <c r="E200" s="119"/>
      <c r="F200" s="119">
        <f t="shared" si="4"/>
        <v>-15573.36</v>
      </c>
      <c r="G200" s="149" t="s">
        <v>299</v>
      </c>
      <c r="H200" s="149" t="s">
        <v>723</v>
      </c>
    </row>
    <row r="201" spans="1:8" x14ac:dyDescent="0.25">
      <c r="A201" s="148">
        <v>42474</v>
      </c>
      <c r="B201" s="118">
        <v>2990</v>
      </c>
      <c r="C201" s="114" t="s">
        <v>360</v>
      </c>
      <c r="D201" s="120">
        <v>15120</v>
      </c>
      <c r="E201" s="119"/>
      <c r="F201" s="119">
        <f t="shared" si="4"/>
        <v>-30693.360000000001</v>
      </c>
      <c r="G201" s="149" t="s">
        <v>299</v>
      </c>
      <c r="H201" s="149" t="s">
        <v>560</v>
      </c>
    </row>
    <row r="202" spans="1:8" x14ac:dyDescent="0.25">
      <c r="A202" s="148">
        <v>42474</v>
      </c>
      <c r="B202" s="118">
        <v>2991</v>
      </c>
      <c r="C202" s="114" t="s">
        <v>360</v>
      </c>
      <c r="D202" s="120">
        <v>13440</v>
      </c>
      <c r="E202" s="119"/>
      <c r="F202" s="119">
        <f t="shared" si="4"/>
        <v>-44133.36</v>
      </c>
      <c r="G202" s="149" t="s">
        <v>299</v>
      </c>
      <c r="H202" s="149" t="s">
        <v>721</v>
      </c>
    </row>
    <row r="203" spans="1:8" x14ac:dyDescent="0.25">
      <c r="A203" s="148">
        <v>42474</v>
      </c>
      <c r="B203" s="118">
        <v>2992</v>
      </c>
      <c r="C203" s="114" t="s">
        <v>360</v>
      </c>
      <c r="D203" s="120">
        <v>396922.2</v>
      </c>
      <c r="E203" s="119"/>
      <c r="F203" s="119">
        <f t="shared" si="4"/>
        <v>-441055.56</v>
      </c>
      <c r="G203" s="149" t="s">
        <v>299</v>
      </c>
      <c r="H203" s="149" t="s">
        <v>561</v>
      </c>
    </row>
    <row r="204" spans="1:8" x14ac:dyDescent="0.25">
      <c r="A204" s="121">
        <v>42475</v>
      </c>
      <c r="B204" s="118">
        <v>2993</v>
      </c>
      <c r="C204" s="114" t="s">
        <v>360</v>
      </c>
      <c r="D204" s="119">
        <v>7000</v>
      </c>
      <c r="E204" s="119"/>
      <c r="F204" s="119">
        <f t="shared" si="4"/>
        <v>-448055.56</v>
      </c>
      <c r="G204" s="149" t="s">
        <v>299</v>
      </c>
      <c r="H204" s="114" t="s">
        <v>562</v>
      </c>
    </row>
    <row r="205" spans="1:8" x14ac:dyDescent="0.25">
      <c r="A205" s="121">
        <v>42475</v>
      </c>
      <c r="B205" s="118">
        <v>2994</v>
      </c>
      <c r="C205" s="114" t="s">
        <v>360</v>
      </c>
      <c r="D205" s="119">
        <v>7000</v>
      </c>
      <c r="E205" s="119"/>
      <c r="F205" s="119">
        <f t="shared" si="4"/>
        <v>-455055.56</v>
      </c>
      <c r="G205" s="149" t="s">
        <v>299</v>
      </c>
      <c r="H205" s="114" t="s">
        <v>562</v>
      </c>
    </row>
    <row r="206" spans="1:8" x14ac:dyDescent="0.25">
      <c r="A206" s="121">
        <v>42479</v>
      </c>
      <c r="B206" s="118">
        <v>2995</v>
      </c>
      <c r="C206" s="114" t="s">
        <v>360</v>
      </c>
      <c r="D206" s="119">
        <v>1600.02</v>
      </c>
      <c r="E206" s="119"/>
      <c r="F206" s="119">
        <f t="shared" si="4"/>
        <v>-456655.58</v>
      </c>
      <c r="G206" s="149" t="s">
        <v>299</v>
      </c>
      <c r="H206" s="114" t="s">
        <v>562</v>
      </c>
    </row>
    <row r="207" spans="1:8" x14ac:dyDescent="0.25">
      <c r="A207" s="121">
        <v>42479</v>
      </c>
      <c r="B207" s="118">
        <v>2996</v>
      </c>
      <c r="C207" s="114" t="s">
        <v>360</v>
      </c>
      <c r="D207" s="119">
        <v>6000</v>
      </c>
      <c r="E207" s="119"/>
      <c r="F207" s="119">
        <f t="shared" si="4"/>
        <v>-462655.58</v>
      </c>
      <c r="G207" s="149" t="s">
        <v>299</v>
      </c>
      <c r="H207" s="114" t="s">
        <v>562</v>
      </c>
    </row>
    <row r="208" spans="1:8" x14ac:dyDescent="0.25">
      <c r="A208" s="121">
        <v>42480</v>
      </c>
      <c r="B208" s="118">
        <v>2997</v>
      </c>
      <c r="C208" s="114" t="s">
        <v>128</v>
      </c>
      <c r="D208" s="119">
        <v>527102</v>
      </c>
      <c r="E208" s="119"/>
      <c r="F208" s="119">
        <f t="shared" si="4"/>
        <v>-989757.58000000007</v>
      </c>
      <c r="G208" s="114" t="s">
        <v>702</v>
      </c>
      <c r="H208" s="114" t="s">
        <v>563</v>
      </c>
    </row>
    <row r="209" spans="1:8" x14ac:dyDescent="0.25">
      <c r="A209" s="121">
        <v>42480</v>
      </c>
      <c r="B209" s="114"/>
      <c r="C209" s="114" t="s">
        <v>564</v>
      </c>
      <c r="D209" s="119">
        <v>162</v>
      </c>
      <c r="E209" s="119"/>
      <c r="F209" s="119">
        <f t="shared" si="4"/>
        <v>-989919.58000000007</v>
      </c>
      <c r="G209" s="114" t="s">
        <v>361</v>
      </c>
      <c r="H209" s="114" t="s">
        <v>564</v>
      </c>
    </row>
    <row r="210" spans="1:8" x14ac:dyDescent="0.25">
      <c r="A210" s="121">
        <v>42480</v>
      </c>
      <c r="B210" s="114"/>
      <c r="C210" s="114" t="s">
        <v>565</v>
      </c>
      <c r="D210" s="119">
        <v>25.92</v>
      </c>
      <c r="E210" s="119"/>
      <c r="F210" s="119">
        <f t="shared" si="4"/>
        <v>-989945.50000000012</v>
      </c>
      <c r="G210" s="114" t="s">
        <v>361</v>
      </c>
      <c r="H210" s="114" t="s">
        <v>566</v>
      </c>
    </row>
    <row r="211" spans="1:8" x14ac:dyDescent="0.25">
      <c r="A211" s="122"/>
      <c r="B211" s="118"/>
      <c r="C211" s="114"/>
      <c r="D211" s="119"/>
      <c r="E211" s="114"/>
      <c r="F211" s="119">
        <f>+F210-D211+E211</f>
        <v>-989945.50000000012</v>
      </c>
      <c r="G211" s="114"/>
      <c r="H211" s="114"/>
    </row>
    <row r="212" spans="1:8" x14ac:dyDescent="0.25">
      <c r="A212" s="122"/>
      <c r="B212" s="118"/>
      <c r="C212" s="114"/>
      <c r="D212" s="119"/>
      <c r="E212" s="114"/>
      <c r="F212" s="119"/>
      <c r="G212" s="114"/>
      <c r="H212" s="114"/>
    </row>
    <row r="213" spans="1:8" x14ac:dyDescent="0.25">
      <c r="A213" s="121"/>
      <c r="B213" s="114"/>
      <c r="C213" s="170" t="s">
        <v>558</v>
      </c>
      <c r="D213" s="117">
        <f>SUM(D198:D210)</f>
        <v>989945.50000000012</v>
      </c>
      <c r="E213" s="119"/>
      <c r="F213" s="119"/>
      <c r="G213" s="119"/>
      <c r="H213" s="114"/>
    </row>
    <row r="214" spans="1:8" x14ac:dyDescent="0.25">
      <c r="A214" s="121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121"/>
      <c r="B215" s="114"/>
      <c r="C215" s="114"/>
      <c r="D215" s="119"/>
      <c r="E215" s="119"/>
      <c r="F215" s="119"/>
      <c r="G215" s="119"/>
      <c r="H215" s="114"/>
    </row>
    <row r="216" spans="1:8" x14ac:dyDescent="0.25">
      <c r="A216" s="287" t="s">
        <v>569</v>
      </c>
      <c r="B216" s="287"/>
      <c r="C216" s="287"/>
      <c r="D216" s="287"/>
      <c r="E216" s="287"/>
      <c r="F216" s="287"/>
      <c r="G216" s="287"/>
      <c r="H216" s="287"/>
    </row>
    <row r="217" spans="1:8" x14ac:dyDescent="0.25">
      <c r="A217" s="123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127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139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21">
        <v>42474</v>
      </c>
      <c r="B220" s="114"/>
      <c r="C220" s="149" t="s">
        <v>223</v>
      </c>
      <c r="D220" s="172">
        <v>212905.60000000001</v>
      </c>
      <c r="E220" s="119"/>
      <c r="F220" s="119">
        <f t="shared" ref="F220" si="5">+F219-D220+E220</f>
        <v>-212905.60000000001</v>
      </c>
      <c r="G220" s="114" t="s">
        <v>391</v>
      </c>
      <c r="H220" s="140" t="s">
        <v>568</v>
      </c>
    </row>
    <row r="221" spans="1:8" x14ac:dyDescent="0.25">
      <c r="A221" s="139"/>
      <c r="B221" s="171"/>
      <c r="C221" s="140"/>
      <c r="D221" s="141"/>
      <c r="E221" s="141"/>
      <c r="F221" s="141"/>
      <c r="G221" s="141"/>
      <c r="H221" s="140"/>
    </row>
    <row r="222" spans="1:8" x14ac:dyDescent="0.25">
      <c r="A222" s="121"/>
      <c r="B222" s="173" t="s">
        <v>567</v>
      </c>
      <c r="C222" s="173"/>
      <c r="D222" s="117">
        <v>212905.60000000001</v>
      </c>
      <c r="E222" s="119"/>
      <c r="F222" s="119"/>
      <c r="G222" s="119"/>
      <c r="H222" s="114"/>
    </row>
    <row r="223" spans="1:8" x14ac:dyDescent="0.25">
      <c r="A223" s="121"/>
      <c r="B223" s="114"/>
      <c r="C223" s="173"/>
      <c r="D223" s="119"/>
      <c r="E223" s="119"/>
      <c r="F223" s="114"/>
      <c r="G223" s="114"/>
      <c r="H223" s="114"/>
    </row>
    <row r="224" spans="1:8" x14ac:dyDescent="0.25">
      <c r="A224" s="123"/>
      <c r="B224" s="112"/>
      <c r="C224" s="112"/>
      <c r="D224" s="125"/>
      <c r="E224" s="125"/>
      <c r="F224" s="112"/>
      <c r="G224" s="112"/>
      <c r="H224" s="112"/>
    </row>
    <row r="225" spans="1:8" x14ac:dyDescent="0.25">
      <c r="A225" s="291" t="s">
        <v>570</v>
      </c>
      <c r="B225" s="291"/>
      <c r="C225" s="291"/>
      <c r="D225" s="291"/>
      <c r="E225" s="291"/>
      <c r="F225" s="291"/>
      <c r="G225" s="291"/>
      <c r="H225" s="291"/>
    </row>
    <row r="226" spans="1:8" x14ac:dyDescent="0.25">
      <c r="A226" s="123"/>
      <c r="B226" s="136"/>
      <c r="C226" s="112"/>
      <c r="D226" s="137"/>
      <c r="E226" s="137"/>
      <c r="F226" s="137"/>
      <c r="G226" s="138"/>
      <c r="H226" s="112"/>
    </row>
    <row r="227" spans="1:8" x14ac:dyDescent="0.25">
      <c r="A227" s="127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174"/>
      <c r="B228" s="175"/>
      <c r="C228" s="176"/>
      <c r="D228" s="132"/>
      <c r="E228" s="132"/>
      <c r="F228" s="132">
        <f>+'[1]SEPT-2015'!F238</f>
        <v>0</v>
      </c>
      <c r="G228" s="132"/>
      <c r="H228" s="152"/>
    </row>
    <row r="229" spans="1:8" x14ac:dyDescent="0.25">
      <c r="A229" s="148">
        <v>42465</v>
      </c>
      <c r="B229" s="148"/>
      <c r="C229" s="158" t="s">
        <v>577</v>
      </c>
      <c r="D229" s="158"/>
      <c r="E229" s="119">
        <v>151180.94</v>
      </c>
      <c r="F229" s="119">
        <f>+F228--D229+E229</f>
        <v>151180.94</v>
      </c>
      <c r="G229" s="118" t="s">
        <v>362</v>
      </c>
      <c r="H229" s="152" t="s">
        <v>579</v>
      </c>
    </row>
    <row r="230" spans="1:8" x14ac:dyDescent="0.25">
      <c r="A230" s="148">
        <v>42465</v>
      </c>
      <c r="B230" s="148"/>
      <c r="C230" s="158" t="s">
        <v>578</v>
      </c>
      <c r="D230" s="158"/>
      <c r="E230" s="119">
        <v>84052.55</v>
      </c>
      <c r="F230" s="119">
        <f t="shared" ref="F230:F234" si="6">+F229--D230+E230</f>
        <v>235233.49</v>
      </c>
      <c r="G230" s="118" t="s">
        <v>362</v>
      </c>
      <c r="H230" s="152" t="s">
        <v>579</v>
      </c>
    </row>
    <row r="231" spans="1:8" x14ac:dyDescent="0.25">
      <c r="A231" s="121">
        <v>42475</v>
      </c>
      <c r="B231" s="121"/>
      <c r="C231" s="158" t="s">
        <v>420</v>
      </c>
      <c r="D231" s="119"/>
      <c r="E231" s="119">
        <v>1383076.13</v>
      </c>
      <c r="F231" s="119">
        <f t="shared" si="6"/>
        <v>1618309.6199999999</v>
      </c>
      <c r="G231" s="118" t="s">
        <v>362</v>
      </c>
      <c r="H231" s="114" t="s">
        <v>576</v>
      </c>
    </row>
    <row r="232" spans="1:8" x14ac:dyDescent="0.25">
      <c r="A232" s="121">
        <v>42478</v>
      </c>
      <c r="B232" s="121"/>
      <c r="C232" s="114" t="s">
        <v>572</v>
      </c>
      <c r="D232" s="119"/>
      <c r="E232" s="119">
        <v>83855.92</v>
      </c>
      <c r="F232" s="119">
        <f t="shared" si="6"/>
        <v>1702165.5399999998</v>
      </c>
      <c r="G232" s="118" t="s">
        <v>362</v>
      </c>
      <c r="H232" s="177" t="s">
        <v>575</v>
      </c>
    </row>
    <row r="233" spans="1:8" x14ac:dyDescent="0.25">
      <c r="A233" s="121">
        <v>42488</v>
      </c>
      <c r="B233" s="114"/>
      <c r="C233" s="147" t="s">
        <v>573</v>
      </c>
      <c r="D233" s="119"/>
      <c r="E233" s="119">
        <v>8068.62</v>
      </c>
      <c r="F233" s="119">
        <f t="shared" si="6"/>
        <v>1710234.16</v>
      </c>
      <c r="G233" s="118" t="s">
        <v>362</v>
      </c>
      <c r="H233" s="147" t="s">
        <v>574</v>
      </c>
    </row>
    <row r="234" spans="1:8" x14ac:dyDescent="0.25">
      <c r="A234" s="121"/>
      <c r="B234" s="178"/>
      <c r="C234" s="114"/>
      <c r="D234" s="119"/>
      <c r="E234" s="119"/>
      <c r="F234" s="119">
        <f t="shared" si="6"/>
        <v>1710234.16</v>
      </c>
      <c r="G234" s="119"/>
      <c r="H234" s="114"/>
    </row>
    <row r="235" spans="1:8" x14ac:dyDescent="0.25">
      <c r="A235" s="121"/>
      <c r="B235" s="114"/>
      <c r="C235" s="114"/>
      <c r="D235" s="119"/>
      <c r="E235" s="119"/>
      <c r="F235" s="119"/>
      <c r="G235" s="119"/>
      <c r="H235" s="114"/>
    </row>
    <row r="236" spans="1:8" x14ac:dyDescent="0.25">
      <c r="A236" s="121"/>
      <c r="B236" s="115" t="s">
        <v>571</v>
      </c>
      <c r="C236" s="115"/>
      <c r="D236" s="117"/>
      <c r="E236" s="117">
        <v>1710234.16</v>
      </c>
      <c r="F236" s="119"/>
      <c r="G236" s="119"/>
      <c r="H236" s="114"/>
    </row>
    <row r="237" spans="1:8" x14ac:dyDescent="0.25">
      <c r="A237" s="121"/>
      <c r="B237" s="114"/>
      <c r="C237" s="114"/>
      <c r="D237" s="119"/>
      <c r="E237" s="119"/>
      <c r="F237" s="119"/>
      <c r="G237" s="119"/>
      <c r="H237" s="114"/>
    </row>
    <row r="238" spans="1:8" x14ac:dyDescent="0.25">
      <c r="A238" s="123"/>
      <c r="B238" s="112"/>
      <c r="C238" s="112"/>
      <c r="D238" s="112"/>
      <c r="E238" s="125"/>
      <c r="F238" s="112"/>
      <c r="G238" s="112"/>
      <c r="H238" s="112"/>
    </row>
    <row r="239" spans="1:8" x14ac:dyDescent="0.25">
      <c r="A239" s="291" t="s">
        <v>580</v>
      </c>
      <c r="B239" s="291"/>
      <c r="C239" s="291"/>
      <c r="D239" s="291"/>
      <c r="E239" s="291"/>
      <c r="F239" s="291"/>
      <c r="G239" s="291"/>
      <c r="H239" s="291"/>
    </row>
    <row r="240" spans="1:8" x14ac:dyDescent="0.25">
      <c r="A240" s="123"/>
      <c r="B240" s="112"/>
      <c r="C240" s="112"/>
      <c r="D240" s="112"/>
      <c r="E240" s="125"/>
      <c r="F240" s="112"/>
      <c r="G240" s="112"/>
      <c r="H240" s="112"/>
    </row>
    <row r="241" spans="1:8" x14ac:dyDescent="0.25">
      <c r="A241" s="127" t="s">
        <v>1</v>
      </c>
      <c r="B241" s="134" t="s">
        <v>23</v>
      </c>
      <c r="C241" s="128" t="s">
        <v>3</v>
      </c>
      <c r="D241" s="129" t="s">
        <v>4</v>
      </c>
      <c r="E241" s="129" t="s">
        <v>5</v>
      </c>
      <c r="F241" s="129" t="s">
        <v>6</v>
      </c>
      <c r="G241" s="129" t="s">
        <v>329</v>
      </c>
      <c r="H241" s="128" t="s">
        <v>7</v>
      </c>
    </row>
    <row r="242" spans="1:8" x14ac:dyDescent="0.25">
      <c r="A242" s="139"/>
      <c r="B242" s="171"/>
      <c r="C242" s="140"/>
      <c r="D242" s="141"/>
      <c r="E242" s="141"/>
      <c r="F242" s="141"/>
      <c r="G242" s="141"/>
      <c r="H242" s="140"/>
    </row>
    <row r="243" spans="1:8" x14ac:dyDescent="0.25">
      <c r="A243" s="148">
        <v>42471</v>
      </c>
      <c r="B243" s="118">
        <v>502</v>
      </c>
      <c r="C243" s="114" t="s">
        <v>360</v>
      </c>
      <c r="D243" s="120">
        <v>4150</v>
      </c>
      <c r="E243" s="114"/>
      <c r="F243" s="119">
        <f t="shared" ref="F243:F245" si="7">+F242-D243+E243</f>
        <v>-4150</v>
      </c>
      <c r="G243" s="114" t="s">
        <v>299</v>
      </c>
      <c r="H243" s="114" t="s">
        <v>582</v>
      </c>
    </row>
    <row r="244" spans="1:8" x14ac:dyDescent="0.25">
      <c r="A244" s="148">
        <v>42471</v>
      </c>
      <c r="B244" s="118">
        <v>503</v>
      </c>
      <c r="C244" s="114" t="s">
        <v>360</v>
      </c>
      <c r="D244" s="120">
        <v>7200</v>
      </c>
      <c r="E244" s="114"/>
      <c r="F244" s="119">
        <f t="shared" si="7"/>
        <v>-11350</v>
      </c>
      <c r="G244" s="114" t="s">
        <v>299</v>
      </c>
      <c r="H244" s="114" t="s">
        <v>582</v>
      </c>
    </row>
    <row r="245" spans="1:8" x14ac:dyDescent="0.25">
      <c r="A245" s="148">
        <v>42471</v>
      </c>
      <c r="B245" s="118">
        <v>504</v>
      </c>
      <c r="C245" s="114" t="s">
        <v>360</v>
      </c>
      <c r="D245" s="120">
        <v>8370</v>
      </c>
      <c r="E245" s="114"/>
      <c r="F245" s="119">
        <f t="shared" si="7"/>
        <v>-19720</v>
      </c>
      <c r="G245" s="114" t="s">
        <v>299</v>
      </c>
      <c r="H245" s="114" t="s">
        <v>582</v>
      </c>
    </row>
    <row r="246" spans="1:8" x14ac:dyDescent="0.25">
      <c r="A246" s="121"/>
      <c r="B246" s="114"/>
      <c r="C246" s="114"/>
      <c r="D246" s="114"/>
      <c r="E246" s="119"/>
      <c r="F246" s="119"/>
      <c r="G246" s="114"/>
      <c r="H246" s="114"/>
    </row>
    <row r="247" spans="1:8" x14ac:dyDescent="0.25">
      <c r="A247" s="121"/>
      <c r="B247" s="114"/>
      <c r="C247" s="114"/>
      <c r="D247" s="114"/>
      <c r="E247" s="119"/>
      <c r="F247" s="119"/>
      <c r="G247" s="114"/>
      <c r="H247" s="114"/>
    </row>
    <row r="248" spans="1:8" x14ac:dyDescent="0.25">
      <c r="A248" s="121"/>
      <c r="B248" s="115" t="s">
        <v>583</v>
      </c>
      <c r="C248" s="115"/>
      <c r="D248" s="117">
        <f>SUM(D243:D247)</f>
        <v>19720</v>
      </c>
      <c r="E248" s="117"/>
      <c r="F248" s="119"/>
      <c r="G248" s="114"/>
      <c r="H248" s="114"/>
    </row>
    <row r="249" spans="1:8" x14ac:dyDescent="0.25">
      <c r="A249" s="123"/>
      <c r="B249" s="112"/>
      <c r="C249" s="112"/>
      <c r="D249" s="112"/>
      <c r="E249" s="125"/>
      <c r="F249" s="112"/>
      <c r="G249" s="112"/>
      <c r="H249" s="112"/>
    </row>
    <row r="250" spans="1:8" x14ac:dyDescent="0.25">
      <c r="A250" s="123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123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91" t="s">
        <v>581</v>
      </c>
      <c r="B252" s="291"/>
      <c r="C252" s="291"/>
      <c r="D252" s="291"/>
      <c r="E252" s="291"/>
      <c r="F252" s="291"/>
      <c r="G252" s="291"/>
      <c r="H252" s="291"/>
    </row>
    <row r="253" spans="1:8" x14ac:dyDescent="0.25">
      <c r="A253" s="123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27" t="s">
        <v>1</v>
      </c>
      <c r="B254" s="134" t="s">
        <v>23</v>
      </c>
      <c r="C254" s="128" t="s">
        <v>3</v>
      </c>
      <c r="D254" s="129" t="s">
        <v>4</v>
      </c>
      <c r="E254" s="129" t="s">
        <v>5</v>
      </c>
      <c r="F254" s="129" t="s">
        <v>6</v>
      </c>
      <c r="G254" s="129" t="s">
        <v>329</v>
      </c>
      <c r="H254" s="128" t="s">
        <v>7</v>
      </c>
    </row>
    <row r="255" spans="1:8" x14ac:dyDescent="0.25">
      <c r="A255" s="123"/>
      <c r="B255" s="112"/>
      <c r="C255" s="112"/>
      <c r="D255" s="112"/>
      <c r="E255" s="125"/>
      <c r="F255" s="112"/>
      <c r="G255" s="112"/>
      <c r="H255" s="112"/>
    </row>
    <row r="256" spans="1:8" x14ac:dyDescent="0.25">
      <c r="A256" s="148">
        <v>42489</v>
      </c>
      <c r="B256" s="114"/>
      <c r="C256" s="149" t="s">
        <v>421</v>
      </c>
      <c r="D256" s="125"/>
      <c r="E256" s="125">
        <v>196677.28</v>
      </c>
      <c r="F256" s="119">
        <f t="shared" ref="F256" si="8">+F255-D256+E256</f>
        <v>196677.28</v>
      </c>
      <c r="G256" s="114"/>
      <c r="H256" s="114" t="s">
        <v>584</v>
      </c>
    </row>
    <row r="257" spans="1:8" x14ac:dyDescent="0.25">
      <c r="A257" s="121"/>
      <c r="B257" s="114"/>
      <c r="C257" s="114"/>
      <c r="D257" s="119"/>
      <c r="E257" s="119"/>
      <c r="F257" s="119">
        <f t="shared" ref="F257:F258" si="9">+F256-D257+E257</f>
        <v>196677.28</v>
      </c>
      <c r="G257" s="114"/>
      <c r="H257" s="114"/>
    </row>
    <row r="258" spans="1:8" x14ac:dyDescent="0.25">
      <c r="A258" s="121"/>
      <c r="B258" s="114"/>
      <c r="C258" s="114"/>
      <c r="D258" s="119"/>
      <c r="E258" s="119"/>
      <c r="F258" s="119">
        <f t="shared" si="9"/>
        <v>196677.28</v>
      </c>
      <c r="G258" s="114"/>
      <c r="H258" s="114"/>
    </row>
    <row r="259" spans="1:8" x14ac:dyDescent="0.25">
      <c r="A259" s="121"/>
      <c r="B259" s="114"/>
      <c r="C259" s="114"/>
      <c r="D259" s="114"/>
      <c r="E259" s="119"/>
      <c r="F259" s="114"/>
      <c r="G259" s="114"/>
      <c r="H259" s="114"/>
    </row>
    <row r="260" spans="1:8" x14ac:dyDescent="0.25">
      <c r="A260" s="121"/>
      <c r="B260" s="114"/>
      <c r="C260" s="115" t="s">
        <v>585</v>
      </c>
      <c r="D260" s="115"/>
      <c r="E260" s="117">
        <f>SUM(E256:E259)</f>
        <v>196677.28</v>
      </c>
      <c r="F260" s="114"/>
      <c r="G260" s="114"/>
      <c r="H260" s="114"/>
    </row>
    <row r="261" spans="1:8" x14ac:dyDescent="0.25">
      <c r="A261" s="121"/>
      <c r="B261" s="114"/>
      <c r="C261" s="114"/>
      <c r="D261" s="114"/>
      <c r="E261" s="119"/>
      <c r="F261" s="114"/>
      <c r="G261" s="114"/>
      <c r="H261" s="114"/>
    </row>
    <row r="262" spans="1:8" x14ac:dyDescent="0.25">
      <c r="A262" s="139"/>
      <c r="B262" s="142"/>
      <c r="C262" s="142"/>
      <c r="D262" s="142"/>
      <c r="E262" s="138"/>
      <c r="F262" s="142"/>
      <c r="G262" s="142"/>
      <c r="H262" s="142"/>
    </row>
    <row r="263" spans="1:8" x14ac:dyDescent="0.25">
      <c r="A263" s="139"/>
      <c r="B263" s="142"/>
      <c r="C263" s="142"/>
      <c r="D263" s="142"/>
      <c r="E263" s="138"/>
      <c r="F263" s="142"/>
      <c r="G263" s="142"/>
      <c r="H263" s="142"/>
    </row>
    <row r="264" spans="1:8" x14ac:dyDescent="0.25">
      <c r="A264" s="291" t="s">
        <v>586</v>
      </c>
      <c r="B264" s="291"/>
      <c r="C264" s="291"/>
      <c r="D264" s="291"/>
      <c r="E264" s="291"/>
      <c r="F264" s="291"/>
      <c r="G264" s="291"/>
      <c r="H264" s="291"/>
    </row>
    <row r="265" spans="1:8" x14ac:dyDescent="0.25">
      <c r="A265" s="123"/>
      <c r="B265" s="112"/>
      <c r="C265" s="112"/>
      <c r="D265" s="125"/>
      <c r="E265" s="125"/>
      <c r="F265" s="112"/>
      <c r="G265" s="112"/>
      <c r="H265" s="112"/>
    </row>
    <row r="266" spans="1:8" x14ac:dyDescent="0.25">
      <c r="A266" s="127" t="s">
        <v>1</v>
      </c>
      <c r="B266" s="134" t="s">
        <v>23</v>
      </c>
      <c r="C266" s="128" t="s">
        <v>3</v>
      </c>
      <c r="D266" s="129" t="s">
        <v>4</v>
      </c>
      <c r="E266" s="129" t="s">
        <v>5</v>
      </c>
      <c r="F266" s="129" t="s">
        <v>6</v>
      </c>
      <c r="G266" s="129" t="s">
        <v>329</v>
      </c>
      <c r="H266" s="128" t="s">
        <v>7</v>
      </c>
    </row>
    <row r="267" spans="1:8" x14ac:dyDescent="0.25">
      <c r="A267" s="139"/>
      <c r="B267" s="142"/>
      <c r="C267" s="142"/>
      <c r="D267" s="142"/>
      <c r="E267" s="138"/>
      <c r="F267" s="142"/>
      <c r="G267" s="142"/>
      <c r="H267" s="142"/>
    </row>
    <row r="268" spans="1:8" x14ac:dyDescent="0.25">
      <c r="A268" s="139"/>
      <c r="B268" s="142"/>
      <c r="C268" s="142"/>
      <c r="D268" s="142"/>
      <c r="E268" s="138"/>
      <c r="F268" s="138"/>
      <c r="G268" s="142"/>
      <c r="H268" s="142"/>
    </row>
    <row r="269" spans="1:8" x14ac:dyDescent="0.25">
      <c r="A269" s="139"/>
      <c r="B269" s="173" t="s">
        <v>567</v>
      </c>
      <c r="C269" s="173"/>
      <c r="D269" s="144">
        <v>0</v>
      </c>
      <c r="E269" s="138"/>
      <c r="F269" s="142"/>
      <c r="G269" s="142"/>
      <c r="H269" s="142"/>
    </row>
    <row r="270" spans="1:8" x14ac:dyDescent="0.25">
      <c r="A270" s="123"/>
      <c r="B270" s="112"/>
      <c r="C270" s="112"/>
      <c r="D270" s="112"/>
      <c r="E270" s="125"/>
      <c r="F270" s="112"/>
      <c r="G270" s="112"/>
      <c r="H270" s="112"/>
    </row>
    <row r="271" spans="1:8" x14ac:dyDescent="0.25">
      <c r="A271" s="139"/>
      <c r="B271" s="142"/>
      <c r="C271" s="142"/>
      <c r="D271" s="142"/>
      <c r="E271" s="138"/>
      <c r="F271" s="142"/>
      <c r="G271" s="142"/>
      <c r="H271" s="142"/>
    </row>
    <row r="272" spans="1:8" x14ac:dyDescent="0.25">
      <c r="A272" s="291" t="s">
        <v>587</v>
      </c>
      <c r="B272" s="291"/>
      <c r="C272" s="291"/>
      <c r="D272" s="291"/>
      <c r="E272" s="291"/>
      <c r="F272" s="291"/>
      <c r="G272" s="291"/>
      <c r="H272" s="291"/>
    </row>
    <row r="273" spans="1:8" x14ac:dyDescent="0.25">
      <c r="A273" s="139"/>
      <c r="B273" s="142"/>
      <c r="C273" s="142"/>
      <c r="D273" s="138"/>
      <c r="E273" s="138"/>
      <c r="F273" s="138"/>
      <c r="G273" s="138"/>
      <c r="H273" s="142"/>
    </row>
    <row r="274" spans="1:8" x14ac:dyDescent="0.25">
      <c r="A274" s="127" t="s">
        <v>1</v>
      </c>
      <c r="B274" s="134" t="s">
        <v>23</v>
      </c>
      <c r="C274" s="128" t="s">
        <v>3</v>
      </c>
      <c r="D274" s="129" t="s">
        <v>4</v>
      </c>
      <c r="E274" s="129" t="s">
        <v>5</v>
      </c>
      <c r="F274" s="129" t="s">
        <v>6</v>
      </c>
      <c r="G274" s="129" t="s">
        <v>329</v>
      </c>
      <c r="H274" s="128" t="s">
        <v>7</v>
      </c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148">
        <v>42466</v>
      </c>
      <c r="B276" s="118">
        <v>713</v>
      </c>
      <c r="C276" s="149" t="s">
        <v>9</v>
      </c>
      <c r="D276" s="119">
        <v>33701</v>
      </c>
      <c r="E276" s="119"/>
      <c r="F276" s="119">
        <f t="shared" ref="F276:F291" si="10">+F275-D276+E276</f>
        <v>-33701</v>
      </c>
      <c r="G276" s="149" t="s">
        <v>281</v>
      </c>
      <c r="H276" s="149" t="s">
        <v>736</v>
      </c>
    </row>
    <row r="277" spans="1:8" x14ac:dyDescent="0.25">
      <c r="A277" s="148">
        <v>42101</v>
      </c>
      <c r="B277" s="118">
        <v>714</v>
      </c>
      <c r="C277" s="114" t="s">
        <v>390</v>
      </c>
      <c r="D277" s="119">
        <v>5104</v>
      </c>
      <c r="E277" s="119"/>
      <c r="F277" s="119">
        <f t="shared" si="10"/>
        <v>-38805</v>
      </c>
      <c r="G277" s="114" t="s">
        <v>261</v>
      </c>
      <c r="H277" s="114" t="s">
        <v>588</v>
      </c>
    </row>
    <row r="278" spans="1:8" x14ac:dyDescent="0.25">
      <c r="A278" s="148">
        <v>42474</v>
      </c>
      <c r="B278" s="118">
        <v>715</v>
      </c>
      <c r="C278" s="114" t="s">
        <v>390</v>
      </c>
      <c r="D278" s="119">
        <v>3074</v>
      </c>
      <c r="E278" s="119"/>
      <c r="F278" s="119">
        <f t="shared" si="10"/>
        <v>-41879</v>
      </c>
      <c r="G278" s="114" t="s">
        <v>261</v>
      </c>
      <c r="H278" s="114" t="s">
        <v>589</v>
      </c>
    </row>
    <row r="279" spans="1:8" x14ac:dyDescent="0.25">
      <c r="A279" s="148">
        <v>42474</v>
      </c>
      <c r="B279" s="118">
        <v>716</v>
      </c>
      <c r="C279" s="114" t="s">
        <v>367</v>
      </c>
      <c r="D279" s="119">
        <v>1169.05</v>
      </c>
      <c r="E279" s="119"/>
      <c r="F279" s="119">
        <f t="shared" si="10"/>
        <v>-43048.05</v>
      </c>
      <c r="G279" s="114" t="s">
        <v>369</v>
      </c>
      <c r="H279" s="114" t="s">
        <v>590</v>
      </c>
    </row>
    <row r="280" spans="1:8" x14ac:dyDescent="0.25">
      <c r="A280" s="121">
        <v>42480</v>
      </c>
      <c r="B280" s="118">
        <v>717</v>
      </c>
      <c r="C280" s="114" t="s">
        <v>9</v>
      </c>
      <c r="D280" s="119">
        <v>30750</v>
      </c>
      <c r="E280" s="119"/>
      <c r="F280" s="119">
        <f t="shared" si="10"/>
        <v>-73798.05</v>
      </c>
      <c r="G280" s="114" t="s">
        <v>281</v>
      </c>
      <c r="H280" s="114" t="s">
        <v>699</v>
      </c>
    </row>
    <row r="281" spans="1:8" x14ac:dyDescent="0.25">
      <c r="A281" s="121">
        <v>42482</v>
      </c>
      <c r="B281" s="118">
        <v>718</v>
      </c>
      <c r="C281" s="149" t="s">
        <v>191</v>
      </c>
      <c r="D281" s="119">
        <v>1055.5999999999999</v>
      </c>
      <c r="E281" s="119"/>
      <c r="F281" s="119">
        <f t="shared" si="10"/>
        <v>-74853.650000000009</v>
      </c>
      <c r="G281" s="114" t="s">
        <v>701</v>
      </c>
      <c r="H281" s="114" t="s">
        <v>700</v>
      </c>
    </row>
    <row r="282" spans="1:8" x14ac:dyDescent="0.25">
      <c r="A282" s="121">
        <v>42482</v>
      </c>
      <c r="B282" s="118">
        <v>719</v>
      </c>
      <c r="C282" s="114" t="s">
        <v>591</v>
      </c>
      <c r="D282" s="119">
        <v>2784</v>
      </c>
      <c r="E282" s="119"/>
      <c r="F282" s="119">
        <f t="shared" si="10"/>
        <v>-77637.650000000009</v>
      </c>
      <c r="G282" s="114" t="s">
        <v>369</v>
      </c>
      <c r="H282" s="114" t="s">
        <v>592</v>
      </c>
    </row>
    <row r="283" spans="1:8" x14ac:dyDescent="0.25">
      <c r="A283" s="121">
        <v>42488</v>
      </c>
      <c r="B283" s="118">
        <v>720</v>
      </c>
      <c r="C283" s="114" t="s">
        <v>360</v>
      </c>
      <c r="D283" s="119">
        <v>393756.2</v>
      </c>
      <c r="E283" s="119"/>
      <c r="F283" s="119">
        <f t="shared" si="10"/>
        <v>-471393.85000000003</v>
      </c>
      <c r="G283" s="114" t="s">
        <v>299</v>
      </c>
      <c r="H283" s="114" t="s">
        <v>593</v>
      </c>
    </row>
    <row r="284" spans="1:8" x14ac:dyDescent="0.25">
      <c r="A284" s="121">
        <v>42488</v>
      </c>
      <c r="B284" s="118">
        <v>721</v>
      </c>
      <c r="C284" s="114" t="s">
        <v>36</v>
      </c>
      <c r="D284" s="119">
        <v>0</v>
      </c>
      <c r="E284" s="119"/>
      <c r="F284" s="119">
        <f t="shared" si="10"/>
        <v>-471393.85000000003</v>
      </c>
      <c r="G284" s="114" t="s">
        <v>36</v>
      </c>
      <c r="H284" s="114" t="s">
        <v>36</v>
      </c>
    </row>
    <row r="285" spans="1:8" x14ac:dyDescent="0.25">
      <c r="A285" s="121">
        <v>42488</v>
      </c>
      <c r="B285" s="118">
        <v>722</v>
      </c>
      <c r="C285" s="114" t="s">
        <v>36</v>
      </c>
      <c r="D285" s="119">
        <v>0</v>
      </c>
      <c r="E285" s="119"/>
      <c r="F285" s="119">
        <f t="shared" si="10"/>
        <v>-471393.85000000003</v>
      </c>
      <c r="G285" s="114" t="s">
        <v>36</v>
      </c>
      <c r="H285" s="114" t="s">
        <v>36</v>
      </c>
    </row>
    <row r="286" spans="1:8" x14ac:dyDescent="0.25">
      <c r="A286" s="121">
        <v>42488</v>
      </c>
      <c r="B286" s="118">
        <v>723</v>
      </c>
      <c r="C286" s="114" t="s">
        <v>36</v>
      </c>
      <c r="D286" s="119">
        <v>0</v>
      </c>
      <c r="E286" s="119"/>
      <c r="F286" s="119">
        <f t="shared" si="10"/>
        <v>-471393.85000000003</v>
      </c>
      <c r="G286" s="114" t="s">
        <v>36</v>
      </c>
      <c r="H286" s="114" t="s">
        <v>36</v>
      </c>
    </row>
    <row r="287" spans="1:8" x14ac:dyDescent="0.25">
      <c r="A287" s="121">
        <v>42488</v>
      </c>
      <c r="B287" s="118">
        <v>724</v>
      </c>
      <c r="C287" s="114" t="s">
        <v>36</v>
      </c>
      <c r="D287" s="119">
        <v>0</v>
      </c>
      <c r="E287" s="119"/>
      <c r="F287" s="119">
        <f t="shared" si="10"/>
        <v>-471393.85000000003</v>
      </c>
      <c r="G287" s="114" t="s">
        <v>36</v>
      </c>
      <c r="H287" s="114" t="s">
        <v>36</v>
      </c>
    </row>
    <row r="288" spans="1:8" x14ac:dyDescent="0.25">
      <c r="A288" s="121">
        <v>42488</v>
      </c>
      <c r="B288" s="118">
        <v>725</v>
      </c>
      <c r="C288" s="114" t="s">
        <v>36</v>
      </c>
      <c r="D288" s="119">
        <v>0</v>
      </c>
      <c r="E288" s="119"/>
      <c r="F288" s="119">
        <f t="shared" si="10"/>
        <v>-471393.85000000003</v>
      </c>
      <c r="G288" s="114" t="s">
        <v>36</v>
      </c>
      <c r="H288" s="114" t="s">
        <v>36</v>
      </c>
    </row>
    <row r="289" spans="1:8" x14ac:dyDescent="0.25">
      <c r="A289" s="121">
        <v>42488</v>
      </c>
      <c r="B289" s="118">
        <v>726</v>
      </c>
      <c r="C289" s="114" t="s">
        <v>36</v>
      </c>
      <c r="D289" s="119">
        <v>0</v>
      </c>
      <c r="E289" s="119"/>
      <c r="F289" s="119">
        <f t="shared" si="10"/>
        <v>-471393.85000000003</v>
      </c>
      <c r="G289" s="114" t="s">
        <v>36</v>
      </c>
      <c r="H289" s="114" t="s">
        <v>36</v>
      </c>
    </row>
    <row r="290" spans="1:8" x14ac:dyDescent="0.25">
      <c r="A290" s="121">
        <v>42488</v>
      </c>
      <c r="B290" s="118">
        <v>727</v>
      </c>
      <c r="C290" s="114" t="s">
        <v>36</v>
      </c>
      <c r="D290" s="119">
        <v>0</v>
      </c>
      <c r="E290" s="119"/>
      <c r="F290" s="119">
        <f t="shared" si="10"/>
        <v>-471393.85000000003</v>
      </c>
      <c r="G290" s="114" t="s">
        <v>36</v>
      </c>
      <c r="H290" s="114" t="s">
        <v>36</v>
      </c>
    </row>
    <row r="291" spans="1:8" x14ac:dyDescent="0.25">
      <c r="A291" s="121">
        <v>42488</v>
      </c>
      <c r="B291" s="118">
        <v>728</v>
      </c>
      <c r="C291" s="114" t="s">
        <v>390</v>
      </c>
      <c r="D291" s="119">
        <v>3828</v>
      </c>
      <c r="E291" s="119"/>
      <c r="F291" s="119">
        <f t="shared" si="10"/>
        <v>-475221.85000000003</v>
      </c>
      <c r="G291" s="114" t="s">
        <v>369</v>
      </c>
      <c r="H291" s="114" t="s">
        <v>594</v>
      </c>
    </row>
    <row r="292" spans="1:8" x14ac:dyDescent="0.25">
      <c r="A292" s="179"/>
      <c r="B292" s="118"/>
      <c r="C292" s="147"/>
      <c r="D292" s="119"/>
      <c r="E292" s="114"/>
      <c r="F292" s="119"/>
      <c r="G292" s="180"/>
      <c r="H292" s="114"/>
    </row>
    <row r="293" spans="1:8" x14ac:dyDescent="0.25">
      <c r="A293" s="179"/>
      <c r="B293" s="118"/>
      <c r="C293" s="147"/>
      <c r="D293" s="119"/>
      <c r="E293" s="114"/>
      <c r="F293" s="119"/>
      <c r="G293" s="180"/>
      <c r="H293" s="114"/>
    </row>
    <row r="294" spans="1:8" x14ac:dyDescent="0.25">
      <c r="A294" s="121"/>
      <c r="B294" s="293" t="s">
        <v>595</v>
      </c>
      <c r="C294" s="293"/>
      <c r="D294" s="117">
        <f>SUM(D276:D293)</f>
        <v>475221.85000000003</v>
      </c>
      <c r="E294" s="119"/>
      <c r="F294" s="119"/>
      <c r="G294" s="119"/>
      <c r="H294" s="114"/>
    </row>
    <row r="295" spans="1:8" x14ac:dyDescent="0.25">
      <c r="A295" s="139"/>
      <c r="B295" s="142"/>
      <c r="C295" s="143"/>
      <c r="D295" s="144"/>
      <c r="E295" s="138"/>
      <c r="F295" s="138"/>
      <c r="G295" s="138"/>
      <c r="H295" s="142"/>
    </row>
    <row r="296" spans="1:8" x14ac:dyDescent="0.25">
      <c r="A296" s="139"/>
      <c r="B296" s="142"/>
      <c r="C296" s="143"/>
      <c r="D296" s="144"/>
      <c r="E296" s="138"/>
      <c r="F296" s="138"/>
      <c r="G296" s="138"/>
      <c r="H296" s="142"/>
    </row>
    <row r="297" spans="1:8" x14ac:dyDescent="0.25">
      <c r="A297" s="291" t="s">
        <v>596</v>
      </c>
      <c r="B297" s="291"/>
      <c r="C297" s="291"/>
      <c r="D297" s="291"/>
      <c r="E297" s="291"/>
      <c r="F297" s="291"/>
      <c r="G297" s="291"/>
      <c r="H297" s="291"/>
    </row>
    <row r="298" spans="1:8" x14ac:dyDescent="0.25">
      <c r="A298" s="139"/>
      <c r="B298" s="142"/>
      <c r="C298" s="142"/>
      <c r="D298" s="138"/>
      <c r="E298" s="138"/>
      <c r="F298" s="138"/>
      <c r="G298" s="138"/>
      <c r="H298" s="142"/>
    </row>
    <row r="299" spans="1:8" x14ac:dyDescent="0.25">
      <c r="A299" s="127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139"/>
      <c r="B300" s="142"/>
      <c r="C300" s="142"/>
      <c r="D300" s="142"/>
      <c r="E300" s="138"/>
      <c r="F300" s="138"/>
      <c r="G300" s="138"/>
      <c r="H300" s="142"/>
    </row>
    <row r="301" spans="1:8" x14ac:dyDescent="0.25">
      <c r="A301" s="121">
        <v>42489</v>
      </c>
      <c r="B301" s="118"/>
      <c r="C301" s="114" t="s">
        <v>597</v>
      </c>
      <c r="D301" s="119">
        <v>208524</v>
      </c>
      <c r="E301" s="119"/>
      <c r="F301" s="119">
        <f t="shared" ref="F301" si="11">+F300-D301+E301</f>
        <v>-208524</v>
      </c>
      <c r="G301" s="114" t="s">
        <v>399</v>
      </c>
      <c r="H301" s="114" t="s">
        <v>422</v>
      </c>
    </row>
    <row r="302" spans="1:8" x14ac:dyDescent="0.25">
      <c r="A302" s="121"/>
      <c r="B302" s="114"/>
      <c r="C302" s="147"/>
      <c r="D302" s="120"/>
      <c r="E302" s="119"/>
      <c r="F302" s="119">
        <f t="shared" ref="F302" si="12">+F301-D302+E302</f>
        <v>-208524</v>
      </c>
      <c r="G302" s="119"/>
      <c r="H302" s="114"/>
    </row>
    <row r="303" spans="1:8" x14ac:dyDescent="0.25">
      <c r="A303" s="121"/>
      <c r="B303" s="114"/>
      <c r="C303" s="114"/>
      <c r="D303" s="119"/>
      <c r="E303" s="119"/>
      <c r="F303" s="119"/>
      <c r="G303" s="114"/>
      <c r="H303" s="114"/>
    </row>
    <row r="304" spans="1:8" x14ac:dyDescent="0.25">
      <c r="A304" s="139"/>
      <c r="B304" s="294" t="s">
        <v>598</v>
      </c>
      <c r="C304" s="295"/>
      <c r="D304" s="117">
        <v>208524</v>
      </c>
      <c r="E304" s="144"/>
      <c r="F304" s="138"/>
      <c r="G304" s="138"/>
      <c r="H304" s="142"/>
    </row>
    <row r="305" spans="1:8" x14ac:dyDescent="0.25">
      <c r="A305" s="139"/>
      <c r="B305" s="142"/>
      <c r="C305" s="143"/>
      <c r="D305" s="144"/>
      <c r="E305" s="138"/>
      <c r="F305" s="138"/>
      <c r="G305" s="138"/>
      <c r="H305" s="142"/>
    </row>
    <row r="306" spans="1:8" x14ac:dyDescent="0.25">
      <c r="A306" s="139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291" t="s">
        <v>705</v>
      </c>
      <c r="B307" s="291"/>
      <c r="C307" s="291"/>
      <c r="D307" s="291"/>
      <c r="E307" s="291"/>
      <c r="F307" s="291"/>
      <c r="G307" s="291"/>
      <c r="H307" s="291"/>
    </row>
    <row r="308" spans="1:8" x14ac:dyDescent="0.25">
      <c r="A308" s="139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127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139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42489</v>
      </c>
      <c r="B311" s="114"/>
      <c r="C311" s="149" t="s">
        <v>599</v>
      </c>
      <c r="D311" s="119"/>
      <c r="E311" s="119">
        <v>802676.29</v>
      </c>
      <c r="F311" s="119">
        <f t="shared" ref="F311" si="13">+F310-D311+E311</f>
        <v>802676.29</v>
      </c>
      <c r="G311" s="114" t="s">
        <v>734</v>
      </c>
      <c r="H311" s="114" t="s">
        <v>600</v>
      </c>
    </row>
    <row r="312" spans="1:8" x14ac:dyDescent="0.25">
      <c r="A312" s="121"/>
      <c r="B312" s="114"/>
      <c r="C312" s="149"/>
      <c r="D312" s="119"/>
      <c r="E312" s="181"/>
      <c r="F312" s="119">
        <f t="shared" ref="F312" si="14">+F311-D312+E312</f>
        <v>802676.29</v>
      </c>
      <c r="G312" s="114"/>
      <c r="H312" s="114"/>
    </row>
    <row r="313" spans="1:8" x14ac:dyDescent="0.25">
      <c r="A313" s="148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148"/>
      <c r="B314" s="114"/>
      <c r="C314" s="182" t="s">
        <v>601</v>
      </c>
      <c r="D314" s="119"/>
      <c r="E314" s="117">
        <f>SUM(E311:E313)</f>
        <v>802676.29</v>
      </c>
      <c r="F314" s="119"/>
      <c r="G314" s="119"/>
      <c r="H314" s="114"/>
    </row>
    <row r="315" spans="1:8" x14ac:dyDescent="0.25">
      <c r="A315" s="148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121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291" t="s">
        <v>602</v>
      </c>
      <c r="B317" s="291"/>
      <c r="C317" s="291"/>
      <c r="D317" s="291"/>
      <c r="E317" s="291"/>
      <c r="F317" s="291"/>
      <c r="G317" s="291"/>
      <c r="H317" s="291"/>
    </row>
    <row r="318" spans="1:8" x14ac:dyDescent="0.25">
      <c r="A318" s="139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183" t="s">
        <v>1</v>
      </c>
      <c r="B319" s="184" t="s">
        <v>23</v>
      </c>
      <c r="C319" s="185" t="s">
        <v>3</v>
      </c>
      <c r="D319" s="186" t="s">
        <v>4</v>
      </c>
      <c r="E319" s="186" t="s">
        <v>5</v>
      </c>
      <c r="F319" s="186" t="s">
        <v>6</v>
      </c>
      <c r="G319" s="186" t="s">
        <v>329</v>
      </c>
      <c r="H319" s="185" t="s">
        <v>7</v>
      </c>
    </row>
    <row r="320" spans="1:8" x14ac:dyDescent="0.25">
      <c r="A320" s="139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148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42475</v>
      </c>
      <c r="B322" s="114"/>
      <c r="C322" s="149" t="s">
        <v>603</v>
      </c>
      <c r="D322" s="119">
        <v>51368.800000000003</v>
      </c>
      <c r="E322" s="119"/>
      <c r="F322" s="119">
        <f t="shared" ref="F322:F332" si="15">+F321-D322+E322</f>
        <v>-51368.800000000003</v>
      </c>
      <c r="G322" s="188" t="s">
        <v>299</v>
      </c>
      <c r="H322" s="114" t="s">
        <v>720</v>
      </c>
    </row>
    <row r="323" spans="1:8" x14ac:dyDescent="0.25">
      <c r="A323" s="148">
        <v>42475</v>
      </c>
      <c r="B323" s="114"/>
      <c r="C323" s="149" t="s">
        <v>604</v>
      </c>
      <c r="D323" s="119">
        <v>37453.199999999997</v>
      </c>
      <c r="E323" s="119"/>
      <c r="F323" s="119">
        <f t="shared" si="15"/>
        <v>-88822</v>
      </c>
      <c r="G323" s="188" t="s">
        <v>299</v>
      </c>
      <c r="H323" s="114" t="s">
        <v>720</v>
      </c>
    </row>
    <row r="324" spans="1:8" x14ac:dyDescent="0.25">
      <c r="A324" s="148">
        <v>42475</v>
      </c>
      <c r="B324" s="114"/>
      <c r="C324" s="149" t="s">
        <v>605</v>
      </c>
      <c r="D324" s="119">
        <v>33436</v>
      </c>
      <c r="E324" s="119"/>
      <c r="F324" s="119">
        <f t="shared" si="15"/>
        <v>-122258</v>
      </c>
      <c r="G324" s="188" t="s">
        <v>299</v>
      </c>
      <c r="H324" s="114" t="s">
        <v>720</v>
      </c>
    </row>
    <row r="325" spans="1:8" x14ac:dyDescent="0.25">
      <c r="A325" s="148">
        <v>42475</v>
      </c>
      <c r="B325" s="114"/>
      <c r="C325" s="149" t="s">
        <v>606</v>
      </c>
      <c r="D325" s="119">
        <v>32330.2</v>
      </c>
      <c r="E325" s="119"/>
      <c r="F325" s="119">
        <f t="shared" si="15"/>
        <v>-154588.20000000001</v>
      </c>
      <c r="G325" s="188" t="s">
        <v>299</v>
      </c>
      <c r="H325" s="114" t="s">
        <v>720</v>
      </c>
    </row>
    <row r="326" spans="1:8" x14ac:dyDescent="0.25">
      <c r="A326" s="148">
        <v>42475</v>
      </c>
      <c r="B326" s="114"/>
      <c r="C326" s="149" t="s">
        <v>607</v>
      </c>
      <c r="D326" s="119">
        <v>58317.4</v>
      </c>
      <c r="E326" s="119"/>
      <c r="F326" s="119">
        <f t="shared" si="15"/>
        <v>-212905.60000000001</v>
      </c>
      <c r="G326" s="188" t="s">
        <v>299</v>
      </c>
      <c r="H326" s="114" t="s">
        <v>720</v>
      </c>
    </row>
    <row r="327" spans="1:8" x14ac:dyDescent="0.25">
      <c r="A327" s="121">
        <v>42490</v>
      </c>
      <c r="B327" s="114"/>
      <c r="C327" s="149" t="s">
        <v>608</v>
      </c>
      <c r="D327" s="119">
        <v>50919.6</v>
      </c>
      <c r="E327" s="114"/>
      <c r="F327" s="119">
        <f t="shared" si="15"/>
        <v>-263825.2</v>
      </c>
      <c r="G327" s="188" t="s">
        <v>299</v>
      </c>
      <c r="H327" s="114" t="s">
        <v>719</v>
      </c>
    </row>
    <row r="328" spans="1:8" x14ac:dyDescent="0.25">
      <c r="A328" s="121">
        <v>42490</v>
      </c>
      <c r="B328" s="114"/>
      <c r="C328" s="149" t="s">
        <v>609</v>
      </c>
      <c r="D328" s="119">
        <v>34525.599999999999</v>
      </c>
      <c r="E328" s="114"/>
      <c r="F328" s="119">
        <f t="shared" si="15"/>
        <v>-298350.8</v>
      </c>
      <c r="G328" s="188" t="s">
        <v>299</v>
      </c>
      <c r="H328" s="114" t="s">
        <v>719</v>
      </c>
    </row>
    <row r="329" spans="1:8" x14ac:dyDescent="0.25">
      <c r="A329" s="121">
        <v>42490</v>
      </c>
      <c r="B329" s="114"/>
      <c r="C329" s="149" t="s">
        <v>610</v>
      </c>
      <c r="D329" s="119">
        <v>33436.6</v>
      </c>
      <c r="E329" s="114"/>
      <c r="F329" s="119">
        <f t="shared" si="15"/>
        <v>-331787.39999999997</v>
      </c>
      <c r="G329" s="188" t="s">
        <v>299</v>
      </c>
      <c r="H329" s="114" t="s">
        <v>719</v>
      </c>
    </row>
    <row r="330" spans="1:8" x14ac:dyDescent="0.25">
      <c r="A330" s="121">
        <v>42490</v>
      </c>
      <c r="B330" s="114"/>
      <c r="C330" s="149" t="s">
        <v>611</v>
      </c>
      <c r="D330" s="119">
        <v>31680.2</v>
      </c>
      <c r="E330" s="114"/>
      <c r="F330" s="119">
        <f t="shared" si="15"/>
        <v>-363467.6</v>
      </c>
      <c r="G330" s="188" t="s">
        <v>299</v>
      </c>
      <c r="H330" s="114" t="s">
        <v>719</v>
      </c>
    </row>
    <row r="331" spans="1:8" x14ac:dyDescent="0.25">
      <c r="A331" s="121">
        <v>42490</v>
      </c>
      <c r="B331" s="114"/>
      <c r="C331" s="149" t="s">
        <v>612</v>
      </c>
      <c r="D331" s="119">
        <v>57962</v>
      </c>
      <c r="E331" s="114"/>
      <c r="F331" s="119">
        <f t="shared" si="15"/>
        <v>-421429.6</v>
      </c>
      <c r="G331" s="188" t="s">
        <v>299</v>
      </c>
      <c r="H331" s="114" t="s">
        <v>719</v>
      </c>
    </row>
    <row r="332" spans="1:8" x14ac:dyDescent="0.25">
      <c r="A332" s="121"/>
      <c r="B332" s="114"/>
      <c r="C332" s="114"/>
      <c r="D332" s="119"/>
      <c r="E332" s="119"/>
      <c r="F332" s="119">
        <f t="shared" si="15"/>
        <v>-421429.6</v>
      </c>
      <c r="G332" s="119"/>
      <c r="H332" s="114"/>
    </row>
    <row r="333" spans="1:8" x14ac:dyDescent="0.25">
      <c r="A333" s="121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189" t="s">
        <v>613</v>
      </c>
      <c r="B334" s="115"/>
      <c r="C334" s="115"/>
      <c r="D334" s="117">
        <f>SUM(D322:D333)</f>
        <v>421429.6</v>
      </c>
      <c r="E334" s="119"/>
      <c r="F334" s="119"/>
      <c r="G334" s="119"/>
      <c r="H334" s="114"/>
    </row>
    <row r="335" spans="1:8" x14ac:dyDescent="0.25">
      <c r="A335" s="121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139"/>
      <c r="B336" s="142"/>
      <c r="C336" s="142"/>
      <c r="D336" s="142"/>
      <c r="E336" s="138"/>
      <c r="F336" s="138"/>
      <c r="G336" s="138"/>
      <c r="H336" s="142"/>
    </row>
    <row r="337" spans="1:10" x14ac:dyDescent="0.25">
      <c r="A337" s="291" t="s">
        <v>614</v>
      </c>
      <c r="B337" s="291"/>
      <c r="C337" s="291"/>
      <c r="D337" s="291"/>
      <c r="E337" s="291"/>
      <c r="F337" s="291"/>
      <c r="G337" s="291"/>
      <c r="H337" s="291"/>
    </row>
    <row r="338" spans="1:10" x14ac:dyDescent="0.25">
      <c r="A338" s="139"/>
      <c r="B338" s="142"/>
      <c r="C338" s="142"/>
      <c r="D338" s="142"/>
      <c r="E338" s="138"/>
      <c r="F338" s="138"/>
      <c r="G338" s="138"/>
      <c r="H338" s="142"/>
    </row>
    <row r="339" spans="1:10" x14ac:dyDescent="0.25">
      <c r="A339" s="127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10" x14ac:dyDescent="0.25">
      <c r="A340" s="190"/>
      <c r="B340" s="142"/>
      <c r="C340" s="191"/>
      <c r="D340" s="142"/>
      <c r="E340" s="138"/>
      <c r="F340" s="138"/>
      <c r="G340" s="138"/>
      <c r="H340" s="142"/>
    </row>
    <row r="341" spans="1:10" x14ac:dyDescent="0.25">
      <c r="A341" s="148">
        <v>42474</v>
      </c>
      <c r="B341" s="187"/>
      <c r="C341" s="159" t="s">
        <v>423</v>
      </c>
      <c r="D341" s="119"/>
      <c r="E341" s="119">
        <v>212905.60000000001</v>
      </c>
      <c r="F341" s="119">
        <v>212905.60000000001</v>
      </c>
      <c r="G341" s="188" t="s">
        <v>391</v>
      </c>
      <c r="H341" s="114" t="s">
        <v>392</v>
      </c>
    </row>
    <row r="342" spans="1:10" x14ac:dyDescent="0.25">
      <c r="A342" s="121">
        <v>42489</v>
      </c>
      <c r="B342" s="114"/>
      <c r="C342" s="149" t="s">
        <v>615</v>
      </c>
      <c r="D342" s="114"/>
      <c r="E342" s="119">
        <v>208524</v>
      </c>
      <c r="F342" s="114">
        <v>208524</v>
      </c>
      <c r="G342" s="188" t="s">
        <v>391</v>
      </c>
      <c r="H342" s="114" t="s">
        <v>392</v>
      </c>
    </row>
    <row r="343" spans="1:10" x14ac:dyDescent="0.25">
      <c r="A343" s="121"/>
      <c r="B343" s="114"/>
      <c r="C343" s="114"/>
      <c r="D343" s="114"/>
      <c r="E343" s="119"/>
      <c r="F343" s="119"/>
      <c r="G343" s="119"/>
      <c r="H343" s="114"/>
    </row>
    <row r="344" spans="1:10" x14ac:dyDescent="0.25">
      <c r="A344" s="121"/>
      <c r="B344" s="114"/>
      <c r="C344" s="192" t="s">
        <v>616</v>
      </c>
      <c r="D344" s="114"/>
      <c r="E344" s="117">
        <f>SUM(E341:E343)</f>
        <v>421429.6</v>
      </c>
      <c r="F344" s="119"/>
      <c r="G344" s="119"/>
      <c r="H344" s="114"/>
    </row>
    <row r="345" spans="1:10" x14ac:dyDescent="0.25">
      <c r="A345" s="139"/>
      <c r="B345" s="142"/>
      <c r="C345" s="142"/>
      <c r="D345" s="142"/>
      <c r="E345" s="138"/>
      <c r="F345" s="138"/>
      <c r="G345" s="138"/>
      <c r="H345" s="142"/>
    </row>
    <row r="346" spans="1:10" x14ac:dyDescent="0.25">
      <c r="A346" s="123"/>
      <c r="B346" s="112"/>
      <c r="C346" s="112"/>
      <c r="D346" s="112"/>
      <c r="E346" s="125"/>
      <c r="F346" s="112"/>
      <c r="G346" s="112"/>
      <c r="H346" s="112"/>
    </row>
    <row r="347" spans="1:10" x14ac:dyDescent="0.25">
      <c r="A347" s="291" t="s">
        <v>400</v>
      </c>
      <c r="B347" s="291"/>
      <c r="C347" s="291"/>
      <c r="D347" s="291"/>
      <c r="E347" s="291"/>
      <c r="F347" s="291"/>
      <c r="G347" s="291"/>
      <c r="H347" s="291"/>
    </row>
    <row r="348" spans="1:10" x14ac:dyDescent="0.25">
      <c r="A348" s="123"/>
      <c r="B348" s="112"/>
      <c r="C348" s="112"/>
      <c r="D348" s="112"/>
      <c r="E348" s="125"/>
      <c r="F348" s="112"/>
      <c r="G348" s="112"/>
      <c r="H348" s="112"/>
    </row>
    <row r="349" spans="1:10" x14ac:dyDescent="0.25">
      <c r="A349" s="127" t="s">
        <v>1</v>
      </c>
      <c r="B349" s="134" t="s">
        <v>402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10" x14ac:dyDescent="0.25">
      <c r="A350" s="139"/>
      <c r="B350" s="171"/>
      <c r="C350" s="140"/>
      <c r="D350" s="141"/>
      <c r="E350" s="141"/>
      <c r="F350" s="141"/>
      <c r="G350" s="141"/>
      <c r="H350" s="140"/>
    </row>
    <row r="351" spans="1:10" x14ac:dyDescent="0.25">
      <c r="A351" s="121"/>
      <c r="B351" s="114"/>
      <c r="C351" s="118" t="s">
        <v>401</v>
      </c>
      <c r="D351" s="114"/>
      <c r="E351" s="119"/>
      <c r="F351" s="114"/>
      <c r="G351" s="114"/>
      <c r="H351" s="114"/>
    </row>
    <row r="352" spans="1:10" x14ac:dyDescent="0.25">
      <c r="A352" s="121">
        <v>42479</v>
      </c>
      <c r="B352" s="114"/>
      <c r="C352" s="114" t="s">
        <v>546</v>
      </c>
      <c r="D352" s="119"/>
      <c r="E352" s="119">
        <v>999994.19</v>
      </c>
      <c r="F352" s="119">
        <f>+F351-D352+E352</f>
        <v>999994.19</v>
      </c>
      <c r="G352" s="118" t="s">
        <v>403</v>
      </c>
      <c r="H352" s="114" t="s">
        <v>547</v>
      </c>
      <c r="J352">
        <v>999994.19</v>
      </c>
    </row>
    <row r="353" spans="1:10" x14ac:dyDescent="0.25">
      <c r="A353" s="121">
        <v>42490</v>
      </c>
      <c r="B353" s="114"/>
      <c r="C353" s="114" t="s">
        <v>706</v>
      </c>
      <c r="D353" s="114"/>
      <c r="E353" s="119">
        <v>13438.34</v>
      </c>
      <c r="F353" s="119">
        <f t="shared" ref="F353:F354" si="16">+F352-D353+E353</f>
        <v>1013432.5299999999</v>
      </c>
      <c r="G353" s="118" t="s">
        <v>735</v>
      </c>
      <c r="H353" s="114" t="s">
        <v>618</v>
      </c>
      <c r="J353">
        <v>13438.34</v>
      </c>
    </row>
    <row r="354" spans="1:10" x14ac:dyDescent="0.25">
      <c r="A354" s="121"/>
      <c r="B354" s="114"/>
      <c r="C354" s="114"/>
      <c r="D354" s="114"/>
      <c r="E354" s="119"/>
      <c r="F354" s="119">
        <f t="shared" si="16"/>
        <v>1013432.5299999999</v>
      </c>
      <c r="G354" s="114"/>
      <c r="H354" s="114"/>
      <c r="J354">
        <f>SUM(J352:J353)</f>
        <v>1013432.5299999999</v>
      </c>
    </row>
    <row r="355" spans="1:10" x14ac:dyDescent="0.25">
      <c r="A355" s="121"/>
      <c r="B355" s="114"/>
      <c r="C355" s="114"/>
      <c r="D355" s="114"/>
      <c r="E355" s="119"/>
      <c r="F355" s="119"/>
      <c r="G355" s="114"/>
      <c r="H355" s="114"/>
    </row>
    <row r="356" spans="1:10" x14ac:dyDescent="0.25">
      <c r="A356" s="121"/>
      <c r="B356" s="115" t="s">
        <v>617</v>
      </c>
      <c r="C356" s="114"/>
      <c r="D356" s="117"/>
      <c r="E356" s="117">
        <f>SUM(E352:E355)</f>
        <v>1013432.5299999999</v>
      </c>
      <c r="F356" s="119"/>
      <c r="G356" s="114"/>
      <c r="H356" s="114"/>
    </row>
    <row r="357" spans="1:10" x14ac:dyDescent="0.25">
      <c r="A357" s="121"/>
      <c r="B357" s="115"/>
      <c r="C357" s="114"/>
      <c r="D357" s="117"/>
      <c r="E357" s="119"/>
      <c r="F357" s="119"/>
      <c r="G357" s="114"/>
      <c r="H357" s="114"/>
    </row>
    <row r="358" spans="1:10" x14ac:dyDescent="0.25">
      <c r="A358" s="123"/>
      <c r="B358" s="112"/>
      <c r="C358" s="112"/>
      <c r="D358" s="112"/>
      <c r="E358" s="125"/>
      <c r="F358" s="112"/>
      <c r="G358" s="112"/>
      <c r="H358" s="112"/>
    </row>
    <row r="359" spans="1:10" x14ac:dyDescent="0.25">
      <c r="A359" s="292" t="s">
        <v>619</v>
      </c>
      <c r="B359" s="292"/>
      <c r="C359" s="292"/>
      <c r="D359" s="292"/>
      <c r="E359" s="292"/>
      <c r="F359" s="292"/>
      <c r="G359" s="292"/>
      <c r="H359" s="292"/>
    </row>
    <row r="360" spans="1:10" x14ac:dyDescent="0.25">
      <c r="A360" s="139"/>
      <c r="B360" s="140"/>
      <c r="C360" s="140"/>
      <c r="D360" s="141"/>
      <c r="E360" s="141"/>
      <c r="F360" s="141"/>
      <c r="G360" s="141"/>
      <c r="H360" s="145"/>
    </row>
    <row r="361" spans="1:10" x14ac:dyDescent="0.25">
      <c r="A361" s="127" t="s">
        <v>1</v>
      </c>
      <c r="B361" s="134" t="s">
        <v>43</v>
      </c>
      <c r="C361" s="128" t="s">
        <v>44</v>
      </c>
      <c r="D361" s="129" t="s">
        <v>4</v>
      </c>
      <c r="E361" s="129" t="s">
        <v>5</v>
      </c>
      <c r="F361" s="129"/>
      <c r="G361" s="129" t="s">
        <v>6</v>
      </c>
      <c r="H361" s="128" t="s">
        <v>7</v>
      </c>
    </row>
    <row r="362" spans="1:10" x14ac:dyDescent="0.25">
      <c r="A362" s="139"/>
      <c r="B362" s="142"/>
      <c r="C362" s="142"/>
      <c r="D362" s="138"/>
      <c r="E362" s="138"/>
      <c r="F362" s="138"/>
      <c r="G362" s="137"/>
      <c r="H362" s="142"/>
    </row>
    <row r="363" spans="1:10" x14ac:dyDescent="0.25">
      <c r="A363" s="121"/>
      <c r="B363" s="114"/>
      <c r="C363" s="118" t="s">
        <v>22</v>
      </c>
      <c r="D363" s="119"/>
      <c r="E363" s="119"/>
      <c r="F363" s="119"/>
      <c r="G363" s="119">
        <v>3126563.85</v>
      </c>
      <c r="H363" s="114"/>
    </row>
    <row r="364" spans="1:10" x14ac:dyDescent="0.25">
      <c r="A364" s="121">
        <v>42490</v>
      </c>
      <c r="B364" s="114">
        <v>102108097</v>
      </c>
      <c r="C364" s="149" t="s">
        <v>45</v>
      </c>
      <c r="D364" s="119">
        <v>919162.49</v>
      </c>
      <c r="E364" s="119"/>
      <c r="F364" s="119"/>
      <c r="G364" s="119">
        <f>+G363-D364+E364</f>
        <v>2207401.3600000003</v>
      </c>
      <c r="H364" s="114" t="s">
        <v>718</v>
      </c>
    </row>
    <row r="365" spans="1:10" x14ac:dyDescent="0.25">
      <c r="A365" s="121">
        <v>42490</v>
      </c>
      <c r="B365" s="114">
        <v>102108097</v>
      </c>
      <c r="C365" s="149" t="s">
        <v>45</v>
      </c>
      <c r="D365" s="119">
        <v>1196898.55</v>
      </c>
      <c r="E365" s="119"/>
      <c r="F365" s="119"/>
      <c r="G365" s="119">
        <f t="shared" ref="G365:G367" si="17">+G364-D365+E365</f>
        <v>1010502.8100000003</v>
      </c>
      <c r="H365" s="114" t="s">
        <v>710</v>
      </c>
    </row>
    <row r="366" spans="1:10" x14ac:dyDescent="0.25">
      <c r="A366" s="121">
        <v>42490</v>
      </c>
      <c r="B366" s="114">
        <v>102108097</v>
      </c>
      <c r="C366" s="149" t="s">
        <v>45</v>
      </c>
      <c r="D366" s="119"/>
      <c r="E366" s="119">
        <v>1058887.56</v>
      </c>
      <c r="F366" s="119"/>
      <c r="G366" s="119">
        <f t="shared" si="17"/>
        <v>2069390.3700000003</v>
      </c>
      <c r="H366" s="116" t="s">
        <v>585</v>
      </c>
    </row>
    <row r="367" spans="1:10" x14ac:dyDescent="0.25">
      <c r="A367" s="121"/>
      <c r="B367" s="114"/>
      <c r="C367" s="149"/>
      <c r="D367" s="114"/>
      <c r="E367" s="114"/>
      <c r="F367" s="114"/>
      <c r="G367" s="117">
        <f t="shared" si="17"/>
        <v>2069390.3700000003</v>
      </c>
      <c r="H367" s="114"/>
      <c r="J367">
        <v>2069390.37</v>
      </c>
    </row>
    <row r="368" spans="1:10" x14ac:dyDescent="0.25">
      <c r="A368" s="121"/>
      <c r="B368" s="114"/>
      <c r="C368" s="149"/>
      <c r="D368" s="114"/>
      <c r="E368" s="114"/>
      <c r="F368" s="114"/>
      <c r="G368" s="119"/>
      <c r="H368" s="114"/>
      <c r="J368">
        <v>-2074633.14</v>
      </c>
    </row>
    <row r="369" spans="1:10" x14ac:dyDescent="0.25">
      <c r="A369" s="121"/>
      <c r="B369" s="114"/>
      <c r="C369" s="149"/>
      <c r="D369" s="114"/>
      <c r="E369" s="114"/>
      <c r="F369" s="114"/>
      <c r="G369" s="119"/>
      <c r="H369" s="114"/>
      <c r="J369">
        <f>SUM(J367:J368)</f>
        <v>-5242.7699999997858</v>
      </c>
    </row>
    <row r="370" spans="1:10" x14ac:dyDescent="0.25">
      <c r="A370" s="121"/>
      <c r="B370" s="114"/>
      <c r="C370" s="118" t="s">
        <v>22</v>
      </c>
      <c r="D370" s="114"/>
      <c r="E370" s="114"/>
      <c r="F370" s="114"/>
      <c r="G370" s="119">
        <v>0</v>
      </c>
      <c r="H370" s="114"/>
    </row>
    <row r="371" spans="1:10" x14ac:dyDescent="0.25">
      <c r="A371" s="121">
        <v>42490</v>
      </c>
      <c r="B371" s="114">
        <v>191521942</v>
      </c>
      <c r="C371" s="149" t="s">
        <v>406</v>
      </c>
      <c r="D371" s="119">
        <v>0</v>
      </c>
      <c r="E371" s="114"/>
      <c r="F371" s="114"/>
      <c r="G371" s="119">
        <f t="shared" ref="G371:G373" si="18">+G370-D371+E371</f>
        <v>0</v>
      </c>
      <c r="H371" s="114"/>
    </row>
    <row r="372" spans="1:10" x14ac:dyDescent="0.25">
      <c r="A372" s="121">
        <v>42490</v>
      </c>
      <c r="B372" s="114">
        <v>191521942</v>
      </c>
      <c r="C372" s="149" t="s">
        <v>407</v>
      </c>
      <c r="D372" s="114"/>
      <c r="E372" s="119">
        <v>0</v>
      </c>
      <c r="F372" s="114"/>
      <c r="G372" s="119">
        <f t="shared" si="18"/>
        <v>0</v>
      </c>
      <c r="H372" s="114"/>
    </row>
    <row r="373" spans="1:10" x14ac:dyDescent="0.25">
      <c r="A373" s="121"/>
      <c r="B373" s="114"/>
      <c r="C373" s="149"/>
      <c r="D373" s="114"/>
      <c r="E373" s="114"/>
      <c r="F373" s="114"/>
      <c r="G373" s="119">
        <f t="shared" si="18"/>
        <v>0</v>
      </c>
      <c r="H373" s="114"/>
    </row>
    <row r="374" spans="1:10" x14ac:dyDescent="0.25">
      <c r="A374" s="121"/>
      <c r="B374" s="114"/>
      <c r="C374" s="149"/>
      <c r="D374" s="114"/>
      <c r="E374" s="114"/>
      <c r="F374" s="114"/>
      <c r="G374" s="119"/>
      <c r="H374" s="114"/>
    </row>
    <row r="375" spans="1:10" x14ac:dyDescent="0.25">
      <c r="A375" s="121"/>
      <c r="B375" s="114"/>
      <c r="C375" s="159"/>
      <c r="D375" s="114"/>
      <c r="E375" s="114"/>
      <c r="F375" s="114"/>
      <c r="G375" s="119"/>
      <c r="H375" s="114"/>
    </row>
    <row r="376" spans="1:10" x14ac:dyDescent="0.25">
      <c r="A376" s="121"/>
      <c r="B376" s="114"/>
      <c r="C376" s="159" t="s">
        <v>22</v>
      </c>
      <c r="D376" s="116"/>
      <c r="E376" s="114"/>
      <c r="F376" s="114"/>
      <c r="G376" s="119">
        <v>876641.57</v>
      </c>
      <c r="H376" s="114"/>
    </row>
    <row r="377" spans="1:10" x14ac:dyDescent="0.25">
      <c r="A377" s="121">
        <v>42490</v>
      </c>
      <c r="B377" s="114">
        <v>154169336</v>
      </c>
      <c r="C377" s="149" t="s">
        <v>49</v>
      </c>
      <c r="D377" s="119">
        <v>989945.5</v>
      </c>
      <c r="E377" s="119"/>
      <c r="F377" s="114"/>
      <c r="G377" s="119">
        <f t="shared" ref="G377:G380" si="19">+G376-D377+E377</f>
        <v>-113303.93000000005</v>
      </c>
      <c r="H377" s="114" t="s">
        <v>718</v>
      </c>
    </row>
    <row r="378" spans="1:10" x14ac:dyDescent="0.25">
      <c r="A378" s="121">
        <v>42490</v>
      </c>
      <c r="B378" s="114">
        <v>154169336</v>
      </c>
      <c r="C378" s="149" t="s">
        <v>49</v>
      </c>
      <c r="D378" s="119">
        <v>212905.60000000001</v>
      </c>
      <c r="E378" s="119"/>
      <c r="F378" s="114"/>
      <c r="G378" s="119">
        <f t="shared" si="19"/>
        <v>-326209.53000000003</v>
      </c>
      <c r="H378" s="114" t="s">
        <v>717</v>
      </c>
    </row>
    <row r="379" spans="1:10" x14ac:dyDescent="0.25">
      <c r="A379" s="121">
        <v>42490</v>
      </c>
      <c r="B379" s="114">
        <v>154169336</v>
      </c>
      <c r="C379" s="149" t="s">
        <v>49</v>
      </c>
      <c r="D379" s="119"/>
      <c r="E379" s="119">
        <v>1710234.16</v>
      </c>
      <c r="F379" s="114"/>
      <c r="G379" s="119">
        <f t="shared" si="19"/>
        <v>1384024.63</v>
      </c>
      <c r="H379" s="116" t="s">
        <v>716</v>
      </c>
    </row>
    <row r="380" spans="1:10" x14ac:dyDescent="0.25">
      <c r="A380" s="121"/>
      <c r="B380" s="116"/>
      <c r="C380" s="149"/>
      <c r="D380" s="119"/>
      <c r="E380" s="119"/>
      <c r="F380" s="119"/>
      <c r="G380" s="119">
        <f t="shared" si="19"/>
        <v>1384024.63</v>
      </c>
      <c r="H380" s="116"/>
    </row>
    <row r="381" spans="1:10" x14ac:dyDescent="0.25">
      <c r="A381" s="121"/>
      <c r="B381" s="116"/>
      <c r="C381" s="149"/>
      <c r="D381" s="119"/>
      <c r="E381" s="119"/>
      <c r="F381" s="119"/>
      <c r="G381" s="119"/>
      <c r="H381" s="116"/>
    </row>
    <row r="382" spans="1:10" x14ac:dyDescent="0.25">
      <c r="A382" s="121"/>
      <c r="B382" s="116"/>
      <c r="C382" s="149"/>
      <c r="D382" s="119"/>
      <c r="E382" s="119"/>
      <c r="F382" s="119"/>
      <c r="G382" s="119"/>
      <c r="H382" s="116"/>
    </row>
    <row r="383" spans="1:10" x14ac:dyDescent="0.25">
      <c r="A383" s="121"/>
      <c r="B383" s="114"/>
      <c r="C383" s="118" t="s">
        <v>22</v>
      </c>
      <c r="D383" s="114"/>
      <c r="E383" s="114"/>
      <c r="F383" s="114"/>
      <c r="G383" s="119">
        <v>637637.81999999995</v>
      </c>
      <c r="H383" s="114"/>
    </row>
    <row r="384" spans="1:10" x14ac:dyDescent="0.25">
      <c r="A384" s="121">
        <v>42490</v>
      </c>
      <c r="B384" s="114">
        <v>170513539</v>
      </c>
      <c r="C384" s="114" t="s">
        <v>53</v>
      </c>
      <c r="D384" s="114"/>
      <c r="E384" s="119">
        <v>40748.74</v>
      </c>
      <c r="F384" s="119"/>
      <c r="G384" s="119">
        <f>+G383-D384+E384</f>
        <v>678386.55999999994</v>
      </c>
      <c r="H384" s="114" t="s">
        <v>715</v>
      </c>
    </row>
    <row r="385" spans="1:8" x14ac:dyDescent="0.25">
      <c r="A385" s="121"/>
      <c r="B385" s="114"/>
      <c r="C385" s="114"/>
      <c r="D385" s="114"/>
      <c r="E385" s="119"/>
      <c r="F385" s="119"/>
      <c r="G385" s="119">
        <f t="shared" ref="G385" si="20">+G384-D385+E385</f>
        <v>678386.55999999994</v>
      </c>
      <c r="H385" s="114"/>
    </row>
    <row r="386" spans="1:8" x14ac:dyDescent="0.25">
      <c r="A386" s="121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121"/>
      <c r="B387" s="114"/>
      <c r="C387" s="114"/>
      <c r="D387" s="114"/>
      <c r="E387" s="119"/>
      <c r="F387" s="119"/>
      <c r="G387" s="119"/>
      <c r="H387" s="114"/>
    </row>
    <row r="388" spans="1:8" x14ac:dyDescent="0.25">
      <c r="A388" s="121"/>
      <c r="B388" s="114"/>
      <c r="C388" s="118" t="s">
        <v>22</v>
      </c>
      <c r="D388" s="114"/>
      <c r="E388" s="119"/>
      <c r="F388" s="119"/>
      <c r="G388" s="119">
        <v>95966.85</v>
      </c>
      <c r="H388" s="114"/>
    </row>
    <row r="389" spans="1:8" x14ac:dyDescent="0.25">
      <c r="A389" s="121">
        <v>42490</v>
      </c>
      <c r="B389" s="114">
        <v>170513660</v>
      </c>
      <c r="C389" s="114" t="s">
        <v>408</v>
      </c>
      <c r="D389" s="114"/>
      <c r="E389" s="119">
        <v>6115.14</v>
      </c>
      <c r="F389" s="119"/>
      <c r="G389" s="119">
        <f>+G388-D389+E389</f>
        <v>102081.99</v>
      </c>
      <c r="H389" s="114" t="s">
        <v>715</v>
      </c>
    </row>
    <row r="390" spans="1:8" x14ac:dyDescent="0.25">
      <c r="A390" s="121"/>
      <c r="B390" s="114"/>
      <c r="C390" s="114"/>
      <c r="D390" s="114"/>
      <c r="E390" s="119"/>
      <c r="F390" s="119"/>
      <c r="G390" s="119">
        <f t="shared" ref="G390" si="21">+G389-D390+E390</f>
        <v>102081.99</v>
      </c>
      <c r="H390" s="114"/>
    </row>
    <row r="391" spans="1:8" x14ac:dyDescent="0.25">
      <c r="A391" s="121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121"/>
      <c r="B392" s="114"/>
      <c r="C392" s="114"/>
      <c r="D392" s="114"/>
      <c r="E392" s="119"/>
      <c r="F392" s="119"/>
      <c r="G392" s="119"/>
      <c r="H392" s="114"/>
    </row>
    <row r="393" spans="1:8" x14ac:dyDescent="0.25">
      <c r="A393" s="121"/>
      <c r="B393" s="114"/>
      <c r="C393" s="118" t="s">
        <v>22</v>
      </c>
      <c r="D393" s="114"/>
      <c r="E393" s="119"/>
      <c r="F393" s="119"/>
      <c r="G393" s="119">
        <v>609823.80000000005</v>
      </c>
      <c r="H393" s="114"/>
    </row>
    <row r="394" spans="1:8" x14ac:dyDescent="0.25">
      <c r="A394" s="121">
        <v>42490</v>
      </c>
      <c r="B394" s="114">
        <v>170514365</v>
      </c>
      <c r="C394" s="114" t="s">
        <v>386</v>
      </c>
      <c r="D394" s="119">
        <v>19720</v>
      </c>
      <c r="E394" s="119"/>
      <c r="F394" s="119"/>
      <c r="G394" s="119">
        <f>+G393-D394+E394</f>
        <v>590103.80000000005</v>
      </c>
      <c r="H394" s="114" t="s">
        <v>714</v>
      </c>
    </row>
    <row r="395" spans="1:8" x14ac:dyDescent="0.25">
      <c r="A395" s="121">
        <v>42490</v>
      </c>
      <c r="B395" s="114">
        <v>170514365</v>
      </c>
      <c r="C395" s="114" t="s">
        <v>386</v>
      </c>
      <c r="D395" s="119">
        <v>0</v>
      </c>
      <c r="E395" s="119"/>
      <c r="F395" s="119"/>
      <c r="G395" s="119">
        <f t="shared" ref="G395:G397" si="22">+G394-D395+E395</f>
        <v>590103.80000000005</v>
      </c>
      <c r="H395" s="114" t="s">
        <v>713</v>
      </c>
    </row>
    <row r="396" spans="1:8" x14ac:dyDescent="0.25">
      <c r="A396" s="121">
        <v>42490</v>
      </c>
      <c r="B396" s="114">
        <v>170514365</v>
      </c>
      <c r="C396" s="114" t="s">
        <v>386</v>
      </c>
      <c r="D396" s="114"/>
      <c r="E396" s="119">
        <v>196677.28</v>
      </c>
      <c r="F396" s="119"/>
      <c r="G396" s="119">
        <f t="shared" si="22"/>
        <v>786781.08000000007</v>
      </c>
      <c r="H396" s="114" t="s">
        <v>712</v>
      </c>
    </row>
    <row r="397" spans="1:8" x14ac:dyDescent="0.25">
      <c r="A397" s="121"/>
      <c r="B397" s="114"/>
      <c r="C397" s="114"/>
      <c r="D397" s="114"/>
      <c r="E397" s="119"/>
      <c r="F397" s="119"/>
      <c r="G397" s="119">
        <f t="shared" si="22"/>
        <v>786781.08000000007</v>
      </c>
      <c r="H397" s="114"/>
    </row>
    <row r="398" spans="1:8" x14ac:dyDescent="0.25">
      <c r="A398" s="121"/>
      <c r="B398" s="114"/>
      <c r="C398" s="114"/>
      <c r="D398" s="114"/>
      <c r="E398" s="119"/>
      <c r="F398" s="119"/>
      <c r="G398" s="117"/>
      <c r="H398" s="114"/>
    </row>
    <row r="399" spans="1:8" x14ac:dyDescent="0.25">
      <c r="A399" s="121"/>
      <c r="B399" s="114"/>
      <c r="C399" s="114"/>
      <c r="D399" s="114"/>
      <c r="E399" s="114"/>
      <c r="F399" s="114"/>
      <c r="G399" s="117"/>
      <c r="H399" s="114"/>
    </row>
    <row r="400" spans="1:8" x14ac:dyDescent="0.25">
      <c r="A400" s="121"/>
      <c r="B400" s="114"/>
      <c r="C400" s="118" t="s">
        <v>22</v>
      </c>
      <c r="D400" s="114"/>
      <c r="E400" s="114"/>
      <c r="F400" s="114"/>
      <c r="G400" s="119">
        <v>999130.62</v>
      </c>
      <c r="H400" s="114"/>
    </row>
    <row r="401" spans="1:8" x14ac:dyDescent="0.25">
      <c r="A401" s="121">
        <v>42490</v>
      </c>
      <c r="B401" s="114">
        <v>170514373</v>
      </c>
      <c r="C401" s="149" t="s">
        <v>50</v>
      </c>
      <c r="D401" s="119">
        <v>475221.85</v>
      </c>
      <c r="E401" s="119"/>
      <c r="F401" s="114"/>
      <c r="G401" s="119">
        <f>+G400-D401+E401</f>
        <v>523908.77</v>
      </c>
      <c r="H401" s="114" t="s">
        <v>711</v>
      </c>
    </row>
    <row r="402" spans="1:8" x14ac:dyDescent="0.25">
      <c r="A402" s="121">
        <v>42490</v>
      </c>
      <c r="B402" s="114">
        <v>170514373</v>
      </c>
      <c r="C402" s="149" t="s">
        <v>50</v>
      </c>
      <c r="D402" s="119">
        <v>208524</v>
      </c>
      <c r="E402" s="119"/>
      <c r="F402" s="119"/>
      <c r="G402" s="119">
        <f t="shared" ref="G402:G404" si="23">+G401-D402+E402</f>
        <v>315384.77</v>
      </c>
      <c r="H402" s="114" t="s">
        <v>710</v>
      </c>
    </row>
    <row r="403" spans="1:8" x14ac:dyDescent="0.25">
      <c r="A403" s="121">
        <v>42490</v>
      </c>
      <c r="B403" s="114">
        <v>170514373</v>
      </c>
      <c r="C403" s="149" t="s">
        <v>50</v>
      </c>
      <c r="D403" s="119"/>
      <c r="E403" s="119">
        <v>802676.29</v>
      </c>
      <c r="F403" s="114"/>
      <c r="G403" s="119">
        <f t="shared" si="23"/>
        <v>1118061.06</v>
      </c>
      <c r="H403" s="114" t="s">
        <v>709</v>
      </c>
    </row>
    <row r="404" spans="1:8" x14ac:dyDescent="0.25">
      <c r="A404" s="121"/>
      <c r="B404" s="114"/>
      <c r="C404" s="149"/>
      <c r="D404" s="114"/>
      <c r="E404" s="114"/>
      <c r="F404" s="114"/>
      <c r="G404" s="117">
        <f t="shared" si="23"/>
        <v>1118061.06</v>
      </c>
      <c r="H404" s="114"/>
    </row>
    <row r="405" spans="1:8" x14ac:dyDescent="0.25">
      <c r="A405" s="121"/>
      <c r="B405" s="114"/>
      <c r="C405" s="149"/>
      <c r="D405" s="114"/>
      <c r="E405" s="114"/>
      <c r="F405" s="114"/>
      <c r="G405" s="119"/>
      <c r="H405" s="114"/>
    </row>
    <row r="406" spans="1:8" x14ac:dyDescent="0.25">
      <c r="A406" s="121"/>
      <c r="B406" s="114"/>
      <c r="C406" s="114"/>
      <c r="D406" s="114"/>
      <c r="E406" s="114"/>
      <c r="F406" s="114"/>
      <c r="G406" s="119"/>
      <c r="H406" s="114"/>
    </row>
    <row r="407" spans="1:8" x14ac:dyDescent="0.25">
      <c r="A407" s="121"/>
      <c r="B407" s="114"/>
      <c r="C407" s="118" t="s">
        <v>22</v>
      </c>
      <c r="D407" s="114"/>
      <c r="E407" s="114"/>
      <c r="F407" s="114"/>
      <c r="G407" s="119">
        <v>744.95</v>
      </c>
      <c r="H407" s="114"/>
    </row>
    <row r="408" spans="1:8" x14ac:dyDescent="0.25">
      <c r="A408" s="121">
        <v>42490</v>
      </c>
      <c r="B408" s="114">
        <v>163939685</v>
      </c>
      <c r="C408" s="114" t="s">
        <v>51</v>
      </c>
      <c r="D408" s="119">
        <v>421429.6</v>
      </c>
      <c r="E408" s="117"/>
      <c r="F408" s="115"/>
      <c r="G408" s="119">
        <f t="shared" ref="G408:G410" si="24">+G407-D408+E408</f>
        <v>-420684.64999999997</v>
      </c>
      <c r="H408" s="114" t="s">
        <v>708</v>
      </c>
    </row>
    <row r="409" spans="1:8" x14ac:dyDescent="0.25">
      <c r="A409" s="121">
        <v>42490</v>
      </c>
      <c r="B409" s="114">
        <v>163939685</v>
      </c>
      <c r="C409" s="114" t="s">
        <v>51</v>
      </c>
      <c r="D409" s="119"/>
      <c r="E409" s="119">
        <v>421429.6</v>
      </c>
      <c r="F409" s="114"/>
      <c r="G409" s="119">
        <f t="shared" si="24"/>
        <v>744.95000000001164</v>
      </c>
      <c r="H409" s="114" t="s">
        <v>707</v>
      </c>
    </row>
    <row r="410" spans="1:8" x14ac:dyDescent="0.25">
      <c r="A410" s="121"/>
      <c r="B410" s="114"/>
      <c r="C410" s="114"/>
      <c r="D410" s="119"/>
      <c r="E410" s="119"/>
      <c r="F410" s="119"/>
      <c r="G410" s="119">
        <f t="shared" si="24"/>
        <v>744.95000000001164</v>
      </c>
      <c r="H410" s="114"/>
    </row>
    <row r="411" spans="1:8" x14ac:dyDescent="0.25">
      <c r="A411" s="121"/>
      <c r="B411" s="114"/>
      <c r="C411" s="170"/>
      <c r="D411" s="114"/>
      <c r="E411" s="114"/>
      <c r="F411" s="114"/>
      <c r="G411" s="119"/>
      <c r="H411" s="114"/>
    </row>
    <row r="412" spans="1:8" x14ac:dyDescent="0.25">
      <c r="A412" s="121"/>
      <c r="B412" s="114"/>
      <c r="C412" s="170"/>
      <c r="D412" s="114"/>
      <c r="E412" s="114"/>
      <c r="F412" s="114"/>
      <c r="G412" s="119"/>
      <c r="H412" s="114"/>
    </row>
    <row r="413" spans="1:8" x14ac:dyDescent="0.25">
      <c r="A413" s="121"/>
      <c r="B413" s="114"/>
      <c r="C413" s="118" t="s">
        <v>22</v>
      </c>
      <c r="D413" s="114"/>
      <c r="E413" s="114"/>
      <c r="F413" s="114"/>
      <c r="G413" s="119">
        <v>16729.400000000001</v>
      </c>
      <c r="H413" s="114"/>
    </row>
    <row r="414" spans="1:8" x14ac:dyDescent="0.25">
      <c r="A414" s="121">
        <v>42490</v>
      </c>
      <c r="B414" s="114">
        <v>195620732</v>
      </c>
      <c r="C414" s="147" t="s">
        <v>52</v>
      </c>
      <c r="D414" s="119">
        <v>0</v>
      </c>
      <c r="E414" s="117"/>
      <c r="F414" s="117"/>
      <c r="G414" s="119">
        <v>16729.400000000001</v>
      </c>
      <c r="H414" s="114"/>
    </row>
    <row r="415" spans="1:8" x14ac:dyDescent="0.25">
      <c r="A415" s="121"/>
      <c r="B415" s="114"/>
      <c r="C415" s="170"/>
      <c r="D415" s="119"/>
      <c r="E415" s="119"/>
      <c r="F415" s="114"/>
      <c r="G415" s="119">
        <v>16729.400000000001</v>
      </c>
      <c r="H415" s="114"/>
    </row>
    <row r="416" spans="1:8" x14ac:dyDescent="0.25">
      <c r="A416" s="121"/>
      <c r="B416" s="114"/>
      <c r="C416" s="170"/>
      <c r="D416" s="119"/>
      <c r="E416" s="119"/>
      <c r="F416" s="114"/>
      <c r="G416" s="119"/>
      <c r="H416" s="114"/>
    </row>
    <row r="417" spans="1:8" x14ac:dyDescent="0.25">
      <c r="A417" s="121"/>
      <c r="B417" s="114"/>
      <c r="C417" s="170"/>
      <c r="D417" s="114"/>
      <c r="E417" s="114"/>
      <c r="F417" s="114"/>
      <c r="G417" s="119"/>
      <c r="H417" s="114"/>
    </row>
    <row r="418" spans="1:8" x14ac:dyDescent="0.25">
      <c r="A418" s="121"/>
      <c r="B418" s="114"/>
      <c r="C418" s="118" t="s">
        <v>22</v>
      </c>
      <c r="D418" s="114"/>
      <c r="E418" s="114"/>
      <c r="F418" s="114"/>
      <c r="G418" s="117">
        <v>0</v>
      </c>
      <c r="H418" s="114"/>
    </row>
    <row r="419" spans="1:8" x14ac:dyDescent="0.25">
      <c r="A419" s="121"/>
      <c r="B419" s="114"/>
      <c r="C419" s="118"/>
      <c r="D419" s="114"/>
      <c r="E419" s="114"/>
      <c r="F419" s="114"/>
      <c r="G419" s="117"/>
      <c r="H419" s="114"/>
    </row>
    <row r="420" spans="1:8" x14ac:dyDescent="0.25">
      <c r="A420" s="174">
        <v>42490</v>
      </c>
      <c r="B420" s="152">
        <v>103464199</v>
      </c>
      <c r="C420" s="152" t="s">
        <v>393</v>
      </c>
      <c r="D420" s="132">
        <v>0</v>
      </c>
      <c r="E420" s="132"/>
      <c r="F420" s="152"/>
      <c r="G420" s="132">
        <f>+G418-D420+E420</f>
        <v>0</v>
      </c>
      <c r="H420" s="152"/>
    </row>
    <row r="421" spans="1:8" x14ac:dyDescent="0.25">
      <c r="A421" s="174">
        <v>42490</v>
      </c>
      <c r="B421" s="114">
        <v>103464199</v>
      </c>
      <c r="C421" s="114" t="s">
        <v>393</v>
      </c>
      <c r="D421" s="119">
        <v>0</v>
      </c>
      <c r="E421" s="119"/>
      <c r="F421" s="114"/>
      <c r="G421" s="119">
        <f t="shared" ref="G421:G422" si="25">+G420-D421+E421</f>
        <v>0</v>
      </c>
      <c r="H421" s="114"/>
    </row>
    <row r="422" spans="1:8" x14ac:dyDescent="0.25">
      <c r="A422" s="121"/>
      <c r="B422" s="114"/>
      <c r="C422" s="114"/>
      <c r="D422" s="114"/>
      <c r="E422" s="114"/>
      <c r="F422" s="114"/>
      <c r="G422" s="119">
        <f t="shared" si="25"/>
        <v>0</v>
      </c>
      <c r="H422" s="114"/>
    </row>
    <row r="423" spans="1:8" x14ac:dyDescent="0.25">
      <c r="A423" s="121"/>
      <c r="B423" s="114"/>
      <c r="C423" s="114"/>
      <c r="D423" s="114"/>
      <c r="E423" s="114"/>
      <c r="F423" s="114"/>
      <c r="G423" s="119"/>
      <c r="H423" s="114"/>
    </row>
    <row r="424" spans="1:8" x14ac:dyDescent="0.25">
      <c r="A424" s="121"/>
      <c r="B424" s="114"/>
      <c r="C424" s="193" t="s">
        <v>404</v>
      </c>
      <c r="D424" s="114"/>
      <c r="E424" s="114"/>
      <c r="F424" s="114"/>
      <c r="G424" s="114"/>
      <c r="H424" s="114"/>
    </row>
    <row r="425" spans="1:8" x14ac:dyDescent="0.25">
      <c r="A425" s="121"/>
      <c r="B425" s="114"/>
      <c r="C425" s="114"/>
      <c r="D425" s="114"/>
      <c r="E425" s="114"/>
      <c r="F425" s="114"/>
      <c r="G425" s="114"/>
      <c r="H425" s="114"/>
    </row>
    <row r="426" spans="1:8" x14ac:dyDescent="0.25">
      <c r="A426" s="121"/>
      <c r="B426" s="114"/>
      <c r="C426" s="118" t="s">
        <v>22</v>
      </c>
      <c r="D426" s="114"/>
      <c r="E426" s="114"/>
      <c r="F426" s="114"/>
      <c r="G426" s="119">
        <v>4012044.36</v>
      </c>
      <c r="H426" s="114"/>
    </row>
    <row r="427" spans="1:8" x14ac:dyDescent="0.25">
      <c r="A427" s="121">
        <v>42490</v>
      </c>
      <c r="B427" s="114">
        <v>2046371965</v>
      </c>
      <c r="C427" s="114" t="s">
        <v>405</v>
      </c>
      <c r="D427" s="114"/>
      <c r="E427" s="119">
        <v>999994.19</v>
      </c>
      <c r="F427" s="114"/>
      <c r="G427" s="119">
        <f t="shared" ref="G427:G430" si="26">+G426-D427+E427</f>
        <v>5012038.55</v>
      </c>
      <c r="H427" s="114" t="s">
        <v>425</v>
      </c>
    </row>
    <row r="428" spans="1:8" x14ac:dyDescent="0.25">
      <c r="A428" s="121">
        <v>42490</v>
      </c>
      <c r="B428" s="114">
        <v>2046371965</v>
      </c>
      <c r="C428" s="114" t="s">
        <v>405</v>
      </c>
      <c r="D428" s="114"/>
      <c r="E428" s="119">
        <v>13438.34</v>
      </c>
      <c r="F428" s="114"/>
      <c r="G428" s="119">
        <f t="shared" si="26"/>
        <v>5025476.8899999997</v>
      </c>
      <c r="H428" s="114" t="s">
        <v>424</v>
      </c>
    </row>
    <row r="429" spans="1:8" x14ac:dyDescent="0.25">
      <c r="A429" s="121"/>
      <c r="B429" s="114"/>
      <c r="C429" s="114"/>
      <c r="D429" s="114"/>
      <c r="E429" s="119"/>
      <c r="F429" s="114"/>
      <c r="G429" s="119">
        <f t="shared" si="26"/>
        <v>5025476.8899999997</v>
      </c>
      <c r="H429" s="114"/>
    </row>
    <row r="430" spans="1:8" x14ac:dyDescent="0.25">
      <c r="A430" s="121"/>
      <c r="B430" s="114"/>
      <c r="C430" s="114"/>
      <c r="D430" s="114"/>
      <c r="E430" s="119"/>
      <c r="F430" s="114"/>
      <c r="G430" s="119">
        <f t="shared" si="26"/>
        <v>5025476.8899999997</v>
      </c>
      <c r="H430" s="114"/>
    </row>
    <row r="431" spans="1:8" x14ac:dyDescent="0.25">
      <c r="A431" s="121"/>
      <c r="B431" s="114"/>
      <c r="C431" s="114"/>
      <c r="D431" s="114"/>
      <c r="E431" s="114"/>
      <c r="F431" s="114"/>
      <c r="G431" s="114"/>
      <c r="H431" s="114"/>
    </row>
  </sheetData>
  <mergeCells count="19">
    <mergeCell ref="A347:H347"/>
    <mergeCell ref="A359:H359"/>
    <mergeCell ref="A225:H225"/>
    <mergeCell ref="A239:H239"/>
    <mergeCell ref="A252:H252"/>
    <mergeCell ref="A264:H264"/>
    <mergeCell ref="A272:H272"/>
    <mergeCell ref="B294:C294"/>
    <mergeCell ref="A297:H297"/>
    <mergeCell ref="B304:C304"/>
    <mergeCell ref="A307:H307"/>
    <mergeCell ref="A317:H317"/>
    <mergeCell ref="A337:H337"/>
    <mergeCell ref="A216:H216"/>
    <mergeCell ref="A2:H2"/>
    <mergeCell ref="D154:F154"/>
    <mergeCell ref="A182:C182"/>
    <mergeCell ref="A191:C191"/>
    <mergeCell ref="A194:H194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:N46"/>
    </sheetView>
  </sheetViews>
  <sheetFormatPr baseColWidth="10" defaultRowHeight="15" x14ac:dyDescent="0.25"/>
  <cols>
    <col min="6" max="6" width="12.7109375" customWidth="1"/>
  </cols>
  <sheetData>
    <row r="1" spans="1:14" x14ac:dyDescent="0.25">
      <c r="H1" t="s">
        <v>741</v>
      </c>
    </row>
    <row r="2" spans="1:14" x14ac:dyDescent="0.25">
      <c r="A2" s="286" t="s">
        <v>32</v>
      </c>
      <c r="B2" s="286"/>
      <c r="C2" s="286"/>
      <c r="D2" s="286"/>
      <c r="E2" s="286"/>
      <c r="F2" s="286"/>
      <c r="G2" s="296" t="s">
        <v>33</v>
      </c>
      <c r="H2" s="297"/>
      <c r="I2" s="297"/>
      <c r="J2" s="298"/>
      <c r="K2" s="296" t="s">
        <v>34</v>
      </c>
      <c r="L2" s="297"/>
      <c r="M2" s="297"/>
      <c r="N2" s="297"/>
    </row>
    <row r="3" spans="1:14" x14ac:dyDescent="0.25">
      <c r="A3" s="286" t="s">
        <v>620</v>
      </c>
      <c r="B3" s="286"/>
      <c r="C3" s="286"/>
      <c r="D3" s="286"/>
      <c r="E3" s="286"/>
      <c r="F3" s="286"/>
      <c r="G3" s="296" t="s">
        <v>621</v>
      </c>
      <c r="H3" s="297"/>
      <c r="I3" s="297"/>
      <c r="J3" s="298"/>
      <c r="K3" s="296" t="s">
        <v>622</v>
      </c>
      <c r="L3" s="297"/>
      <c r="M3" s="297"/>
      <c r="N3" s="297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42464</v>
      </c>
      <c r="B8" s="3"/>
      <c r="C8" s="4">
        <v>13206</v>
      </c>
      <c r="D8" s="61">
        <v>67011.899999999994</v>
      </c>
      <c r="E8" s="62">
        <v>19790.669999999998</v>
      </c>
      <c r="F8" s="4"/>
      <c r="G8" s="79">
        <v>1391.25</v>
      </c>
      <c r="H8" s="3"/>
      <c r="I8" s="3"/>
      <c r="J8" s="30"/>
      <c r="K8" s="79">
        <v>208.69</v>
      </c>
      <c r="L8" s="3"/>
      <c r="M8" s="4"/>
      <c r="N8" s="4"/>
    </row>
    <row r="9" spans="1:14" x14ac:dyDescent="0.25">
      <c r="A9" s="18">
        <v>42465</v>
      </c>
      <c r="C9" s="4">
        <v>10550</v>
      </c>
      <c r="D9" s="10">
        <v>34527.269999999997</v>
      </c>
      <c r="E9" s="10">
        <v>3807.59</v>
      </c>
      <c r="F9" s="4"/>
      <c r="G9" s="103">
        <v>3702.75</v>
      </c>
      <c r="H9" s="3"/>
      <c r="I9" s="3"/>
      <c r="J9" s="30"/>
      <c r="K9" s="79">
        <v>555.66999999999996</v>
      </c>
      <c r="L9" s="3"/>
      <c r="M9" s="4"/>
      <c r="N9" s="4"/>
    </row>
    <row r="10" spans="1:14" x14ac:dyDescent="0.25">
      <c r="A10" s="17">
        <v>42466</v>
      </c>
      <c r="C10" s="4">
        <v>8617</v>
      </c>
      <c r="D10" s="10">
        <v>33851.97</v>
      </c>
      <c r="E10" s="104">
        <v>11171.7</v>
      </c>
      <c r="F10" s="4"/>
      <c r="G10" s="79">
        <v>3221.8</v>
      </c>
      <c r="H10" s="3"/>
      <c r="I10" s="3"/>
      <c r="J10" s="30"/>
      <c r="K10" s="79">
        <v>480.35</v>
      </c>
      <c r="L10" s="3"/>
      <c r="M10" s="4"/>
      <c r="N10" s="4"/>
    </row>
    <row r="11" spans="1:14" x14ac:dyDescent="0.25">
      <c r="A11" s="17">
        <v>42467</v>
      </c>
      <c r="C11" s="4">
        <v>24088</v>
      </c>
      <c r="D11" s="10">
        <v>17856.349999999999</v>
      </c>
      <c r="E11" s="10">
        <v>3349.2</v>
      </c>
      <c r="F11" s="4"/>
      <c r="G11" s="79">
        <v>751.95</v>
      </c>
      <c r="H11" s="3"/>
      <c r="I11" s="3"/>
      <c r="J11" s="30"/>
      <c r="K11" s="79">
        <v>112.89</v>
      </c>
      <c r="L11" s="3"/>
      <c r="M11" s="4"/>
      <c r="N11" s="4"/>
    </row>
    <row r="12" spans="1:14" x14ac:dyDescent="0.25">
      <c r="A12" s="17">
        <v>42467</v>
      </c>
      <c r="B12" t="s">
        <v>623</v>
      </c>
      <c r="C12" s="4"/>
      <c r="D12" s="10"/>
      <c r="E12" s="10"/>
      <c r="F12" s="4">
        <v>130</v>
      </c>
      <c r="G12" s="31"/>
      <c r="H12" s="3"/>
      <c r="I12" s="3"/>
      <c r="J12" s="30"/>
      <c r="K12" s="79"/>
      <c r="L12" s="3"/>
      <c r="M12" s="4"/>
      <c r="N12" s="4"/>
    </row>
    <row r="13" spans="1:14" x14ac:dyDescent="0.25">
      <c r="A13" s="1">
        <v>42468</v>
      </c>
      <c r="B13" s="1"/>
      <c r="C13" s="4">
        <v>20062</v>
      </c>
      <c r="D13" s="4">
        <v>6441.64</v>
      </c>
      <c r="E13" s="23">
        <v>857.02</v>
      </c>
      <c r="F13" s="23"/>
      <c r="G13" s="79">
        <v>445.2</v>
      </c>
      <c r="H13" s="3"/>
      <c r="I13" s="3"/>
      <c r="J13" s="30"/>
      <c r="K13" s="79">
        <v>66.78</v>
      </c>
      <c r="L13" s="3"/>
      <c r="M13" s="4"/>
      <c r="N13" s="4"/>
    </row>
    <row r="14" spans="1:14" x14ac:dyDescent="0.25">
      <c r="A14" s="1">
        <v>42468</v>
      </c>
      <c r="B14" s="157" t="s">
        <v>624</v>
      </c>
      <c r="C14" s="4"/>
      <c r="D14" s="4"/>
      <c r="E14" s="23"/>
      <c r="F14" s="23">
        <v>51.2</v>
      </c>
      <c r="G14" s="79">
        <v>0</v>
      </c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42471</v>
      </c>
      <c r="B15" s="1"/>
      <c r="C15" s="4">
        <v>10747.06</v>
      </c>
      <c r="D15" s="4">
        <v>35617.18</v>
      </c>
      <c r="E15" s="23">
        <v>3579.97</v>
      </c>
      <c r="F15" s="23"/>
      <c r="G15" s="79">
        <v>1113</v>
      </c>
      <c r="H15" s="3"/>
      <c r="I15" s="3"/>
      <c r="J15" s="30"/>
      <c r="K15" s="79">
        <v>166.95</v>
      </c>
      <c r="L15" s="3"/>
      <c r="M15" s="4"/>
      <c r="N15" s="4"/>
    </row>
    <row r="16" spans="1:14" x14ac:dyDescent="0.25">
      <c r="A16" s="1">
        <v>42472</v>
      </c>
      <c r="B16" s="1"/>
      <c r="C16" s="4">
        <v>13654</v>
      </c>
      <c r="D16" s="4">
        <v>35876.93</v>
      </c>
      <c r="E16" s="23">
        <v>3579.97</v>
      </c>
      <c r="F16" s="23"/>
      <c r="G16" s="79">
        <v>1113</v>
      </c>
      <c r="H16" s="3"/>
      <c r="I16" s="3"/>
      <c r="J16" s="30"/>
      <c r="K16" s="79">
        <v>166.95</v>
      </c>
      <c r="L16" s="3"/>
      <c r="M16" s="4"/>
      <c r="N16" s="4"/>
    </row>
    <row r="17" spans="1:14" x14ac:dyDescent="0.25">
      <c r="A17" s="1">
        <v>42473</v>
      </c>
      <c r="B17" s="1"/>
      <c r="C17" s="4">
        <v>7446</v>
      </c>
      <c r="D17" s="4">
        <v>44365.48</v>
      </c>
      <c r="E17" s="23">
        <v>3286.33</v>
      </c>
      <c r="F17" s="23"/>
      <c r="G17" s="79">
        <v>1150.0999999999999</v>
      </c>
      <c r="H17" s="3"/>
      <c r="I17" s="3"/>
      <c r="J17" s="30"/>
      <c r="K17" s="79">
        <v>172.51</v>
      </c>
      <c r="L17" s="3"/>
      <c r="M17" s="4"/>
      <c r="N17" s="4"/>
    </row>
    <row r="18" spans="1:14" x14ac:dyDescent="0.25">
      <c r="A18" s="1">
        <v>42474</v>
      </c>
      <c r="B18" s="1"/>
      <c r="C18" s="4">
        <v>6393.5</v>
      </c>
      <c r="D18" s="4">
        <v>15713.71</v>
      </c>
      <c r="E18" s="23">
        <v>4812.63</v>
      </c>
      <c r="F18" s="23"/>
      <c r="G18" s="79">
        <v>1318.47</v>
      </c>
      <c r="H18" s="3"/>
      <c r="I18" s="3"/>
      <c r="J18" s="30"/>
      <c r="K18" s="79">
        <v>197.93</v>
      </c>
      <c r="L18" s="3"/>
      <c r="M18" s="4"/>
      <c r="N18" s="4"/>
    </row>
    <row r="19" spans="1:14" x14ac:dyDescent="0.25">
      <c r="A19" s="1">
        <v>42475</v>
      </c>
      <c r="B19" s="1"/>
      <c r="C19" s="4">
        <v>869</v>
      </c>
      <c r="D19" s="4">
        <v>50324.97</v>
      </c>
      <c r="E19" s="23">
        <v>23579.11</v>
      </c>
      <c r="F19" s="23"/>
      <c r="G19" s="79">
        <v>5429.2</v>
      </c>
      <c r="H19" s="3"/>
      <c r="I19" s="3"/>
      <c r="J19" s="30"/>
      <c r="K19" s="79">
        <v>819</v>
      </c>
      <c r="L19" s="3"/>
      <c r="M19" s="4"/>
      <c r="N19" s="4"/>
    </row>
    <row r="20" spans="1:14" x14ac:dyDescent="0.25">
      <c r="A20" s="1">
        <v>42478</v>
      </c>
      <c r="B20" s="1"/>
      <c r="C20" s="4">
        <v>5678</v>
      </c>
      <c r="D20" s="4">
        <v>76822.350000000006</v>
      </c>
      <c r="E20" s="23">
        <v>3433.51</v>
      </c>
      <c r="F20" s="23"/>
      <c r="G20" s="79">
        <v>593.6</v>
      </c>
      <c r="H20" s="3"/>
      <c r="I20" s="3"/>
      <c r="J20" s="30"/>
      <c r="K20" s="79">
        <v>89.02</v>
      </c>
      <c r="L20" s="3"/>
      <c r="M20" s="4"/>
      <c r="N20" s="4"/>
    </row>
    <row r="21" spans="1:14" x14ac:dyDescent="0.25">
      <c r="A21" s="1">
        <v>42479</v>
      </c>
      <c r="B21" s="1"/>
      <c r="C21" s="4">
        <v>27109</v>
      </c>
      <c r="D21" s="61">
        <v>5330.81</v>
      </c>
      <c r="E21" s="23">
        <v>4880.51</v>
      </c>
      <c r="F21" s="23"/>
      <c r="G21" s="79">
        <v>1113</v>
      </c>
      <c r="H21" s="3"/>
      <c r="I21" s="3"/>
      <c r="J21" s="30"/>
      <c r="K21" s="79">
        <v>166.95</v>
      </c>
      <c r="L21" s="3"/>
      <c r="M21" s="4"/>
      <c r="N21" s="4"/>
    </row>
    <row r="22" spans="1:14" x14ac:dyDescent="0.25">
      <c r="A22" s="1">
        <v>42480</v>
      </c>
      <c r="B22" s="1"/>
      <c r="C22" s="4">
        <v>13849</v>
      </c>
      <c r="D22" s="4">
        <v>23599.07</v>
      </c>
      <c r="E22" s="23">
        <v>3080</v>
      </c>
      <c r="F22" s="23"/>
      <c r="G22" s="79">
        <v>800</v>
      </c>
      <c r="H22" s="3"/>
      <c r="I22" s="3"/>
      <c r="J22" s="30"/>
      <c r="K22" s="79">
        <v>120</v>
      </c>
      <c r="L22" s="3"/>
      <c r="M22" s="4"/>
      <c r="N22" s="4"/>
    </row>
    <row r="23" spans="1:14" x14ac:dyDescent="0.25">
      <c r="A23" s="1">
        <v>42480</v>
      </c>
      <c r="B23" s="157" t="s">
        <v>625</v>
      </c>
      <c r="C23" s="4"/>
      <c r="D23" s="4"/>
      <c r="E23" s="23"/>
      <c r="F23" s="23">
        <v>425.61</v>
      </c>
      <c r="G23" s="79"/>
      <c r="H23" s="3"/>
      <c r="I23" s="3"/>
      <c r="J23" s="30"/>
      <c r="K23" s="79"/>
      <c r="L23" s="3"/>
      <c r="M23" s="4"/>
      <c r="N23" s="4"/>
    </row>
    <row r="24" spans="1:14" x14ac:dyDescent="0.25">
      <c r="A24" s="1">
        <v>42481</v>
      </c>
      <c r="B24" s="1"/>
      <c r="C24" s="4">
        <v>4684</v>
      </c>
      <c r="D24" s="4">
        <v>7009.4</v>
      </c>
      <c r="E24" s="23">
        <v>12418.51</v>
      </c>
      <c r="F24" s="23"/>
      <c r="G24" s="79">
        <v>2563.1999999999998</v>
      </c>
      <c r="H24" s="3"/>
      <c r="I24" s="3"/>
      <c r="J24" s="30"/>
      <c r="K24" s="79">
        <v>384.41</v>
      </c>
      <c r="L24" s="3"/>
      <c r="M24" s="4"/>
      <c r="N24" s="4"/>
    </row>
    <row r="25" spans="1:14" x14ac:dyDescent="0.25">
      <c r="A25" s="1">
        <v>42481</v>
      </c>
      <c r="B25" s="157" t="s">
        <v>626</v>
      </c>
      <c r="C25" s="4"/>
      <c r="D25" s="4"/>
      <c r="E25" s="23">
        <v>23662.46</v>
      </c>
      <c r="F25" s="23"/>
      <c r="G25" s="79"/>
      <c r="H25" s="3">
        <v>6058.04</v>
      </c>
      <c r="I25" s="3"/>
      <c r="J25" s="30"/>
      <c r="K25" s="79"/>
      <c r="L25" s="3">
        <v>908.64</v>
      </c>
      <c r="M25" s="4"/>
      <c r="N25" s="4"/>
    </row>
    <row r="26" spans="1:14" x14ac:dyDescent="0.25">
      <c r="A26" s="1">
        <v>42481</v>
      </c>
      <c r="B26" s="157" t="s">
        <v>627</v>
      </c>
      <c r="C26" s="4"/>
      <c r="D26" s="4"/>
      <c r="E26" s="23"/>
      <c r="F26" s="23">
        <v>4950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42482</v>
      </c>
      <c r="B27" s="1"/>
      <c r="C27" s="4">
        <v>3154</v>
      </c>
      <c r="D27" s="4">
        <v>17856.02</v>
      </c>
      <c r="E27" s="23">
        <v>4578.6499999999996</v>
      </c>
      <c r="F27" s="23"/>
      <c r="G27" s="79">
        <v>1236.5999999999999</v>
      </c>
      <c r="H27" s="3"/>
      <c r="I27" s="3"/>
      <c r="J27" s="30"/>
      <c r="K27" s="79">
        <v>185.6</v>
      </c>
      <c r="L27" s="3"/>
      <c r="M27" s="4"/>
      <c r="N27" s="4"/>
    </row>
    <row r="28" spans="1:14" x14ac:dyDescent="0.25">
      <c r="A28" s="1">
        <v>42485</v>
      </c>
      <c r="B28" s="1"/>
      <c r="C28" s="4">
        <v>4201</v>
      </c>
      <c r="D28" s="4">
        <v>11449.66</v>
      </c>
      <c r="E28" s="23">
        <v>15116.41</v>
      </c>
      <c r="F28" s="23"/>
      <c r="G28" s="79">
        <v>3025.85</v>
      </c>
      <c r="H28" s="3"/>
      <c r="I28" s="3"/>
      <c r="J28" s="30"/>
      <c r="K28" s="79">
        <v>454.55</v>
      </c>
      <c r="L28" s="3"/>
      <c r="M28" s="4"/>
      <c r="N28" s="4"/>
    </row>
    <row r="29" spans="1:14" x14ac:dyDescent="0.25">
      <c r="A29" s="1">
        <v>42486</v>
      </c>
      <c r="B29" s="1"/>
      <c r="C29" s="4">
        <v>81276</v>
      </c>
      <c r="D29" s="4">
        <v>46747.32</v>
      </c>
      <c r="E29" s="4">
        <v>834.75</v>
      </c>
      <c r="F29" s="4"/>
      <c r="G29" s="79">
        <v>166.95</v>
      </c>
      <c r="H29" s="3"/>
      <c r="I29" s="3"/>
      <c r="J29" s="30"/>
      <c r="K29" s="79">
        <v>25.02</v>
      </c>
      <c r="L29" s="3"/>
      <c r="M29" s="4"/>
      <c r="N29" s="4"/>
    </row>
    <row r="30" spans="1:14" x14ac:dyDescent="0.25">
      <c r="A30" s="1">
        <v>42487</v>
      </c>
      <c r="B30" s="1"/>
      <c r="C30" s="4">
        <v>10600</v>
      </c>
      <c r="D30" s="4">
        <v>44835.27</v>
      </c>
      <c r="E30" s="23">
        <v>2398.5300000000002</v>
      </c>
      <c r="F30" s="23"/>
      <c r="G30" s="79">
        <v>890.4</v>
      </c>
      <c r="H30" s="3"/>
      <c r="I30" s="3"/>
      <c r="J30" s="30"/>
      <c r="K30" s="79">
        <v>133.56</v>
      </c>
      <c r="L30" s="3"/>
      <c r="M30" s="4"/>
      <c r="N30" s="4"/>
    </row>
    <row r="31" spans="1:14" x14ac:dyDescent="0.25">
      <c r="A31" s="1">
        <v>42487</v>
      </c>
      <c r="B31" s="157" t="s">
        <v>628</v>
      </c>
      <c r="C31" s="4"/>
      <c r="D31" s="22"/>
      <c r="E31" s="102"/>
      <c r="F31" s="23">
        <v>39.99</v>
      </c>
      <c r="G31" s="79"/>
      <c r="H31" s="3"/>
      <c r="I31" s="3"/>
      <c r="J31" s="30"/>
      <c r="K31" s="79"/>
      <c r="L31" s="9"/>
      <c r="M31" s="22"/>
      <c r="N31" s="22"/>
    </row>
    <row r="32" spans="1:14" x14ac:dyDescent="0.25">
      <c r="A32" s="1">
        <v>42488</v>
      </c>
      <c r="B32" s="157" t="s">
        <v>629</v>
      </c>
      <c r="C32" s="4"/>
      <c r="D32" s="22"/>
      <c r="E32" s="102"/>
      <c r="F32" s="23">
        <v>192</v>
      </c>
      <c r="G32" s="79"/>
      <c r="H32" s="3"/>
      <c r="I32" s="3"/>
      <c r="J32" s="30"/>
      <c r="K32" s="79"/>
      <c r="L32" s="9"/>
      <c r="M32" s="22"/>
      <c r="N32" s="22"/>
    </row>
    <row r="33" spans="1:15" x14ac:dyDescent="0.25">
      <c r="A33" s="1">
        <v>42488</v>
      </c>
      <c r="B33" s="1"/>
      <c r="C33" s="4">
        <v>4876</v>
      </c>
      <c r="D33" s="22">
        <v>12884.69</v>
      </c>
      <c r="E33" s="102">
        <v>0</v>
      </c>
      <c r="F33" s="23"/>
      <c r="G33" s="79">
        <v>222.6</v>
      </c>
      <c r="H33" s="3"/>
      <c r="I33" s="3"/>
      <c r="J33" s="30"/>
      <c r="K33" s="79"/>
      <c r="L33" s="9"/>
      <c r="M33" s="22"/>
      <c r="N33" s="22"/>
    </row>
    <row r="34" spans="1:15" x14ac:dyDescent="0.25">
      <c r="A34" s="1">
        <v>42489</v>
      </c>
      <c r="B34" s="1"/>
      <c r="C34" s="4">
        <v>7375</v>
      </c>
      <c r="D34" s="22">
        <v>16376.91</v>
      </c>
      <c r="E34" s="102">
        <v>428.51</v>
      </c>
      <c r="F34" s="23"/>
      <c r="G34" s="79"/>
      <c r="H34" s="3"/>
      <c r="I34" s="3"/>
      <c r="J34" s="30"/>
      <c r="K34" s="79">
        <v>33.39</v>
      </c>
      <c r="L34" s="9"/>
      <c r="M34" s="22"/>
      <c r="N34" s="22"/>
    </row>
    <row r="35" spans="1:15" x14ac:dyDescent="0.25">
      <c r="A35" s="1">
        <v>42489</v>
      </c>
      <c r="B35" s="157" t="s">
        <v>630</v>
      </c>
      <c r="C35" s="16"/>
      <c r="D35" s="4"/>
      <c r="E35" s="23">
        <v>8455.74</v>
      </c>
      <c r="F35" s="23"/>
      <c r="G35" s="79"/>
      <c r="H35" s="3"/>
      <c r="I35" s="3">
        <v>2622.4</v>
      </c>
      <c r="J35" s="30"/>
      <c r="K35" s="79"/>
      <c r="L35" s="3"/>
      <c r="M35" s="4">
        <v>393.4</v>
      </c>
      <c r="N35" s="4"/>
    </row>
    <row r="36" spans="1:15" x14ac:dyDescent="0.25">
      <c r="A36" s="1">
        <v>42489</v>
      </c>
      <c r="B36" s="157" t="s">
        <v>631</v>
      </c>
      <c r="C36" s="4"/>
      <c r="D36" s="16"/>
      <c r="E36" s="26">
        <v>5413.53</v>
      </c>
      <c r="F36" s="26"/>
      <c r="G36" s="32"/>
      <c r="H36" s="24"/>
      <c r="I36" s="24"/>
      <c r="J36" s="110">
        <v>1819.38</v>
      </c>
      <c r="K36" s="32"/>
      <c r="L36" s="24"/>
      <c r="M36" s="76"/>
      <c r="N36" s="76">
        <v>272.88</v>
      </c>
    </row>
    <row r="37" spans="1:15" x14ac:dyDescent="0.25">
      <c r="A37" s="1">
        <v>42489</v>
      </c>
      <c r="B37" s="157" t="s">
        <v>632</v>
      </c>
      <c r="C37" s="4"/>
      <c r="D37" s="4"/>
      <c r="E37" s="23">
        <v>7650</v>
      </c>
      <c r="F37" s="23"/>
      <c r="G37" s="32">
        <f>SUM(G8:G36)</f>
        <v>30248.92</v>
      </c>
      <c r="H37" s="24">
        <f>SUM(H9:H36)</f>
        <v>6058.04</v>
      </c>
      <c r="I37" s="24">
        <f>SUM(I8:I36)</f>
        <v>2622.4</v>
      </c>
      <c r="J37" s="111">
        <f>SUM(J9:J36)</f>
        <v>1819.38</v>
      </c>
      <c r="K37" s="32">
        <f>SUM(K8:K36)</f>
        <v>4540.2200000000012</v>
      </c>
      <c r="L37" s="24">
        <f>SUM(L8:L36)</f>
        <v>908.64</v>
      </c>
      <c r="M37" s="16">
        <f>SUM(M8:M36)</f>
        <v>393.4</v>
      </c>
      <c r="N37" s="16">
        <f>SUM(N8:N36)</f>
        <v>272.88</v>
      </c>
    </row>
    <row r="38" spans="1:15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5" ht="15.75" x14ac:dyDescent="0.25">
      <c r="A39" s="299"/>
      <c r="B39" s="299"/>
      <c r="C39" s="299"/>
      <c r="D39" s="299"/>
      <c r="E39" s="105"/>
      <c r="F39" s="27"/>
      <c r="G39" s="300" t="s">
        <v>35</v>
      </c>
      <c r="H39" s="299"/>
      <c r="I39" s="299"/>
      <c r="J39" s="33">
        <v>40748.74</v>
      </c>
      <c r="K39" s="300" t="s">
        <v>35</v>
      </c>
      <c r="L39" s="299"/>
      <c r="M39" s="299"/>
      <c r="N39" s="25">
        <v>6115.14</v>
      </c>
    </row>
    <row r="40" spans="1:15" x14ac:dyDescent="0.25">
      <c r="A40" s="109"/>
      <c r="B40" s="3"/>
      <c r="C40" s="16">
        <f>SUM(C8:C38)</f>
        <v>278434.56</v>
      </c>
      <c r="D40" s="16">
        <f>SUM(D8:D38)</f>
        <v>604498.9</v>
      </c>
      <c r="E40" s="26">
        <f>SUM(E8:E39)</f>
        <v>170165.3</v>
      </c>
      <c r="F40" s="26">
        <f>SUM(F8:F39)</f>
        <v>5788.7999999999993</v>
      </c>
      <c r="G40" s="79"/>
      <c r="H40" s="3"/>
      <c r="I40" s="3"/>
      <c r="J40" s="30"/>
      <c r="K40" s="79"/>
      <c r="L40" s="3"/>
      <c r="M40" s="4"/>
      <c r="N40" s="4"/>
      <c r="O40">
        <v>6115.14</v>
      </c>
    </row>
    <row r="41" spans="1:15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5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637637.81999999995</v>
      </c>
      <c r="K42" s="79"/>
      <c r="L42" s="24" t="s">
        <v>22</v>
      </c>
      <c r="M42" s="4"/>
      <c r="N42" s="16">
        <v>95966.85</v>
      </c>
    </row>
    <row r="43" spans="1:15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5" ht="15.75" x14ac:dyDescent="0.25">
      <c r="A44" s="299" t="s">
        <v>35</v>
      </c>
      <c r="B44" s="299"/>
      <c r="C44" s="299"/>
      <c r="D44" s="299"/>
      <c r="E44" s="105"/>
      <c r="F44" s="27">
        <v>1058887.56</v>
      </c>
      <c r="G44" s="300" t="s">
        <v>35</v>
      </c>
      <c r="H44" s="299"/>
      <c r="I44" s="299"/>
      <c r="J44" s="33">
        <f>SUM(J39:J43)</f>
        <v>678386.55999999994</v>
      </c>
      <c r="K44" s="300" t="s">
        <v>35</v>
      </c>
      <c r="L44" s="299"/>
      <c r="M44" s="299"/>
      <c r="N44" s="25">
        <f>SUM(N39:N43)</f>
        <v>102081.99</v>
      </c>
    </row>
    <row r="45" spans="1:15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5" x14ac:dyDescent="0.25">
      <c r="C47">
        <v>278434.56</v>
      </c>
    </row>
    <row r="48" spans="1:15" x14ac:dyDescent="0.25">
      <c r="C48">
        <v>604498.9</v>
      </c>
      <c r="L48">
        <v>4540.22</v>
      </c>
      <c r="M48">
        <v>102321.48</v>
      </c>
    </row>
    <row r="49" spans="3:13" x14ac:dyDescent="0.25">
      <c r="C49">
        <v>170165.3</v>
      </c>
      <c r="L49">
        <v>908.64</v>
      </c>
      <c r="M49">
        <v>-102081.99</v>
      </c>
    </row>
    <row r="50" spans="3:13" x14ac:dyDescent="0.25">
      <c r="C50">
        <v>5788.8</v>
      </c>
      <c r="L50">
        <v>393.4</v>
      </c>
      <c r="M50">
        <f>SUM(M48:M49)</f>
        <v>239.48999999999069</v>
      </c>
    </row>
    <row r="51" spans="3:13" x14ac:dyDescent="0.25">
      <c r="C51">
        <f>SUM(C47:C50)</f>
        <v>1058887.56</v>
      </c>
      <c r="L51">
        <v>272.88</v>
      </c>
    </row>
    <row r="52" spans="3:13" x14ac:dyDescent="0.25">
      <c r="C52">
        <v>-1058887.56</v>
      </c>
      <c r="L52">
        <f>SUM(L48:L51)</f>
        <v>6115.14</v>
      </c>
    </row>
    <row r="53" spans="3:13" x14ac:dyDescent="0.25">
      <c r="C53">
        <f>SUM(C51:C52)</f>
        <v>0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2" workbookViewId="0">
      <selection activeCell="E47" sqref="E47"/>
    </sheetView>
  </sheetViews>
  <sheetFormatPr baseColWidth="10" defaultRowHeight="15" x14ac:dyDescent="0.25"/>
  <cols>
    <col min="6" max="6" width="13.140625" customWidth="1"/>
  </cols>
  <sheetData>
    <row r="1" spans="1:14" x14ac:dyDescent="0.25">
      <c r="H1" t="s">
        <v>988</v>
      </c>
    </row>
    <row r="2" spans="1:14" x14ac:dyDescent="0.25">
      <c r="A2" s="286" t="s">
        <v>32</v>
      </c>
      <c r="B2" s="286"/>
      <c r="C2" s="286"/>
      <c r="D2" s="286"/>
      <c r="E2" s="286"/>
      <c r="F2" s="286"/>
      <c r="G2" s="296" t="s">
        <v>33</v>
      </c>
      <c r="H2" s="297"/>
      <c r="I2" s="297"/>
      <c r="J2" s="298"/>
      <c r="K2" s="296" t="s">
        <v>34</v>
      </c>
      <c r="L2" s="297"/>
      <c r="M2" s="297"/>
      <c r="N2" s="297"/>
    </row>
    <row r="3" spans="1:14" x14ac:dyDescent="0.25">
      <c r="A3" s="286" t="s">
        <v>829</v>
      </c>
      <c r="B3" s="286"/>
      <c r="C3" s="286"/>
      <c r="D3" s="286"/>
      <c r="E3" s="286"/>
      <c r="F3" s="286"/>
      <c r="G3" s="296" t="s">
        <v>830</v>
      </c>
      <c r="H3" s="297"/>
      <c r="I3" s="297"/>
      <c r="J3" s="298"/>
      <c r="K3" s="296" t="s">
        <v>831</v>
      </c>
      <c r="L3" s="297"/>
      <c r="M3" s="297"/>
      <c r="N3" s="297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42492</v>
      </c>
      <c r="B8" s="3"/>
      <c r="C8" s="4">
        <v>2064</v>
      </c>
      <c r="D8" s="61">
        <v>12313.59</v>
      </c>
      <c r="E8" s="62">
        <v>4736.2700000000004</v>
      </c>
      <c r="F8" s="4"/>
      <c r="G8" s="79">
        <v>1375.05</v>
      </c>
      <c r="H8" s="3"/>
      <c r="I8" s="3"/>
      <c r="J8" s="30"/>
      <c r="K8" s="79">
        <v>206.24</v>
      </c>
      <c r="L8" s="3"/>
      <c r="M8" s="4"/>
      <c r="N8" s="4"/>
    </row>
    <row r="9" spans="1:14" x14ac:dyDescent="0.25">
      <c r="A9" s="18">
        <v>42493</v>
      </c>
      <c r="C9" s="4">
        <v>2360</v>
      </c>
      <c r="D9" s="10">
        <v>18062.240000000002</v>
      </c>
      <c r="E9" s="10">
        <v>1669.5</v>
      </c>
      <c r="F9" s="4"/>
      <c r="G9" s="103">
        <v>333.9</v>
      </c>
      <c r="H9" s="3"/>
      <c r="I9" s="3"/>
      <c r="J9" s="30"/>
      <c r="K9" s="79">
        <v>50.07</v>
      </c>
      <c r="L9" s="3"/>
      <c r="M9" s="4"/>
      <c r="N9" s="4"/>
    </row>
    <row r="10" spans="1:14" x14ac:dyDescent="0.25">
      <c r="A10" s="17">
        <v>42494</v>
      </c>
      <c r="C10" s="4">
        <v>6022</v>
      </c>
      <c r="D10" s="10">
        <v>8366.84</v>
      </c>
      <c r="E10" s="104">
        <v>3598.5</v>
      </c>
      <c r="F10" s="4"/>
      <c r="G10" s="79">
        <v>259.7</v>
      </c>
      <c r="H10" s="3"/>
      <c r="I10" s="3"/>
      <c r="J10" s="30"/>
      <c r="K10" s="79">
        <v>38.92</v>
      </c>
      <c r="L10" s="3"/>
      <c r="M10" s="4"/>
      <c r="N10" s="4"/>
    </row>
    <row r="11" spans="1:14" x14ac:dyDescent="0.25">
      <c r="A11" s="17">
        <v>42495</v>
      </c>
      <c r="C11" s="4">
        <v>9033.2800000000007</v>
      </c>
      <c r="D11" s="10">
        <v>38194.589999999997</v>
      </c>
      <c r="E11" s="10">
        <v>1484</v>
      </c>
      <c r="F11" s="4"/>
      <c r="G11" s="79">
        <v>296.8</v>
      </c>
      <c r="H11" s="3"/>
      <c r="I11" s="3"/>
      <c r="J11" s="30"/>
      <c r="K11" s="79">
        <v>44.51</v>
      </c>
      <c r="L11" s="3"/>
      <c r="M11" s="4"/>
      <c r="N11" s="4"/>
    </row>
    <row r="12" spans="1:14" x14ac:dyDescent="0.25">
      <c r="A12" s="17">
        <v>42499</v>
      </c>
      <c r="C12" s="4">
        <v>33664</v>
      </c>
      <c r="D12" s="10">
        <v>14438.55</v>
      </c>
      <c r="E12" s="10">
        <v>371</v>
      </c>
      <c r="F12" s="4"/>
      <c r="G12" s="31">
        <v>74.2</v>
      </c>
      <c r="H12" s="3"/>
      <c r="I12" s="3"/>
      <c r="J12" s="30"/>
      <c r="K12" s="79">
        <v>11.12</v>
      </c>
      <c r="L12" s="3"/>
      <c r="M12" s="4"/>
      <c r="N12" s="4"/>
    </row>
    <row r="13" spans="1:14" x14ac:dyDescent="0.25">
      <c r="A13" s="1">
        <v>42500</v>
      </c>
      <c r="B13" s="1"/>
      <c r="C13" s="4">
        <v>42150</v>
      </c>
      <c r="D13" s="4"/>
      <c r="E13" s="23"/>
      <c r="F13" s="23"/>
      <c r="G13" s="79"/>
      <c r="H13" s="3"/>
      <c r="I13" s="3"/>
      <c r="J13" s="30"/>
      <c r="K13" s="79"/>
      <c r="L13" s="3"/>
      <c r="M13" s="4"/>
      <c r="N13" s="4"/>
    </row>
    <row r="14" spans="1:14" x14ac:dyDescent="0.25">
      <c r="A14" s="1">
        <v>42501</v>
      </c>
      <c r="B14" s="157"/>
      <c r="C14" s="4">
        <v>13804.5</v>
      </c>
      <c r="D14" s="4">
        <v>11685.55</v>
      </c>
      <c r="E14" s="23"/>
      <c r="F14" s="23"/>
      <c r="G14" s="79"/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42502</v>
      </c>
      <c r="B15" s="1"/>
      <c r="C15" s="4">
        <v>59326</v>
      </c>
      <c r="D15" s="4">
        <v>12479.62</v>
      </c>
      <c r="E15" s="23">
        <v>1541.51</v>
      </c>
      <c r="F15" s="23"/>
      <c r="G15" s="79">
        <v>445.2</v>
      </c>
      <c r="H15" s="3"/>
      <c r="I15" s="3"/>
      <c r="J15" s="30"/>
      <c r="K15" s="79">
        <v>66.78</v>
      </c>
      <c r="L15" s="3"/>
      <c r="M15" s="4"/>
      <c r="N15" s="4"/>
    </row>
    <row r="16" spans="1:14" x14ac:dyDescent="0.25">
      <c r="A16" s="1">
        <v>42503</v>
      </c>
      <c r="B16" s="1"/>
      <c r="C16" s="4">
        <v>5565</v>
      </c>
      <c r="D16" s="4">
        <v>14763.91</v>
      </c>
      <c r="E16" s="23">
        <v>4624.53</v>
      </c>
      <c r="F16" s="23"/>
      <c r="G16" s="79">
        <v>1335.6</v>
      </c>
      <c r="H16" s="3"/>
      <c r="I16" s="3"/>
      <c r="J16" s="30"/>
      <c r="K16" s="79">
        <v>65.52</v>
      </c>
      <c r="L16" s="3"/>
      <c r="M16" s="4"/>
      <c r="N16" s="4"/>
    </row>
    <row r="17" spans="1:14" x14ac:dyDescent="0.25">
      <c r="A17" s="1">
        <v>42506</v>
      </c>
      <c r="B17" s="1"/>
      <c r="C17" s="4">
        <v>511608.4</v>
      </c>
      <c r="D17" s="4">
        <v>4566.3100000000004</v>
      </c>
      <c r="E17" s="23">
        <v>3333.16</v>
      </c>
      <c r="F17" s="23"/>
      <c r="G17" s="79">
        <v>436.68</v>
      </c>
      <c r="H17" s="3"/>
      <c r="I17" s="3"/>
      <c r="J17" s="30"/>
      <c r="K17" s="79">
        <v>200.34</v>
      </c>
      <c r="L17" s="3"/>
      <c r="M17" s="4"/>
      <c r="N17" s="4"/>
    </row>
    <row r="18" spans="1:14" x14ac:dyDescent="0.25">
      <c r="A18" s="1">
        <v>42507</v>
      </c>
      <c r="B18" s="1"/>
      <c r="C18" s="4">
        <v>4045</v>
      </c>
      <c r="D18" s="4">
        <v>65411.74</v>
      </c>
      <c r="E18" s="23"/>
      <c r="F18" s="23"/>
      <c r="G18" s="79"/>
      <c r="H18" s="3"/>
      <c r="I18" s="3"/>
      <c r="J18" s="30"/>
      <c r="K18" s="79"/>
      <c r="L18" s="3"/>
      <c r="M18" s="4"/>
      <c r="N18" s="4"/>
    </row>
    <row r="19" spans="1:14" x14ac:dyDescent="0.25">
      <c r="A19" s="1">
        <v>42508</v>
      </c>
      <c r="B19" s="1"/>
      <c r="C19" s="4">
        <v>9567</v>
      </c>
      <c r="D19" s="4">
        <v>58142.31</v>
      </c>
      <c r="E19" s="23">
        <v>3784</v>
      </c>
      <c r="F19" s="23"/>
      <c r="G19" s="79">
        <v>296.8</v>
      </c>
      <c r="H19" s="3"/>
      <c r="I19" s="3"/>
      <c r="J19" s="30"/>
      <c r="K19" s="79">
        <v>44.48</v>
      </c>
      <c r="L19" s="3"/>
      <c r="M19" s="4"/>
      <c r="N19" s="4"/>
    </row>
    <row r="20" spans="1:14" x14ac:dyDescent="0.25">
      <c r="A20" s="1">
        <v>42509</v>
      </c>
      <c r="B20" s="1"/>
      <c r="C20" s="4">
        <v>7602</v>
      </c>
      <c r="D20" s="4">
        <v>7979.87</v>
      </c>
      <c r="E20" s="23">
        <v>6789</v>
      </c>
      <c r="F20" s="23"/>
      <c r="G20" s="79">
        <v>666.81</v>
      </c>
      <c r="H20" s="3"/>
      <c r="I20" s="3"/>
      <c r="J20" s="30"/>
      <c r="K20" s="79">
        <v>100.17</v>
      </c>
      <c r="L20" s="3"/>
      <c r="M20" s="4"/>
      <c r="N20" s="4"/>
    </row>
    <row r="21" spans="1:14" x14ac:dyDescent="0.25">
      <c r="A21" s="1">
        <v>42510</v>
      </c>
      <c r="B21" s="1"/>
      <c r="C21" s="4">
        <v>11900.2</v>
      </c>
      <c r="D21" s="61">
        <v>36580.6</v>
      </c>
      <c r="E21" s="23">
        <v>92.75</v>
      </c>
      <c r="F21" s="23"/>
      <c r="G21" s="79">
        <v>18.55</v>
      </c>
      <c r="H21" s="3"/>
      <c r="I21" s="3"/>
      <c r="J21" s="30"/>
      <c r="K21" s="79">
        <v>2.78</v>
      </c>
      <c r="L21" s="3"/>
      <c r="M21" s="4"/>
      <c r="N21" s="4"/>
    </row>
    <row r="22" spans="1:14" x14ac:dyDescent="0.25">
      <c r="A22" s="1">
        <v>42513</v>
      </c>
      <c r="B22" s="1"/>
      <c r="C22" s="4">
        <v>7743</v>
      </c>
      <c r="D22" s="4">
        <v>4963.0600000000004</v>
      </c>
      <c r="E22" s="23">
        <v>3376</v>
      </c>
      <c r="F22" s="23"/>
      <c r="G22" s="79">
        <v>443.2</v>
      </c>
      <c r="H22" s="3"/>
      <c r="I22" s="3"/>
      <c r="J22" s="30"/>
      <c r="K22" s="79">
        <v>68.78</v>
      </c>
      <c r="L22" s="3"/>
      <c r="M22" s="4"/>
      <c r="N22" s="4"/>
    </row>
    <row r="23" spans="1:14" x14ac:dyDescent="0.25">
      <c r="A23" s="1">
        <v>42514</v>
      </c>
      <c r="B23" s="157"/>
      <c r="C23" s="4">
        <v>5321</v>
      </c>
      <c r="D23" s="4">
        <v>11463.68</v>
      </c>
      <c r="E23" s="23">
        <v>4025.25</v>
      </c>
      <c r="F23" s="23"/>
      <c r="G23" s="79">
        <v>575.04999999999995</v>
      </c>
      <c r="H23" s="3"/>
      <c r="I23" s="3"/>
      <c r="J23" s="30"/>
      <c r="K23" s="79">
        <v>86.24</v>
      </c>
      <c r="L23" s="3"/>
      <c r="M23" s="4"/>
      <c r="N23" s="4"/>
    </row>
    <row r="24" spans="1:14" x14ac:dyDescent="0.25">
      <c r="A24" s="1">
        <v>42514</v>
      </c>
      <c r="B24" s="157" t="s">
        <v>832</v>
      </c>
      <c r="C24" s="4"/>
      <c r="D24" s="4"/>
      <c r="E24" s="23"/>
      <c r="F24" s="23">
        <v>3400</v>
      </c>
      <c r="G24" s="79"/>
      <c r="H24" s="3"/>
      <c r="I24" s="3"/>
      <c r="J24" s="30"/>
      <c r="K24" s="79"/>
      <c r="L24" s="3"/>
      <c r="M24" s="4"/>
      <c r="N24" s="4"/>
    </row>
    <row r="25" spans="1:14" x14ac:dyDescent="0.25">
      <c r="A25" s="1">
        <v>42514</v>
      </c>
      <c r="B25" s="157" t="s">
        <v>832</v>
      </c>
      <c r="C25" s="4"/>
      <c r="D25" s="4"/>
      <c r="E25" s="23"/>
      <c r="F25" s="23">
        <v>2864.59</v>
      </c>
      <c r="G25" s="79"/>
      <c r="H25" s="3"/>
      <c r="I25" s="3"/>
      <c r="J25" s="30"/>
      <c r="K25" s="79"/>
      <c r="L25" s="3"/>
      <c r="M25" s="4"/>
      <c r="N25" s="4"/>
    </row>
    <row r="26" spans="1:14" x14ac:dyDescent="0.25">
      <c r="A26" s="1">
        <v>42514</v>
      </c>
      <c r="B26" s="157" t="s">
        <v>832</v>
      </c>
      <c r="C26" s="4"/>
      <c r="D26" s="4"/>
      <c r="E26" s="23"/>
      <c r="F26" s="23">
        <v>3001.86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42515</v>
      </c>
      <c r="B27" s="1"/>
      <c r="C27" s="4">
        <v>6274.5</v>
      </c>
      <c r="D27" s="4">
        <v>13927.19</v>
      </c>
      <c r="E27" s="23">
        <v>4872.8999999999996</v>
      </c>
      <c r="F27" s="23"/>
      <c r="G27" s="79">
        <v>974.55</v>
      </c>
      <c r="H27" s="3"/>
      <c r="I27" s="3"/>
      <c r="J27" s="30"/>
      <c r="K27" s="79">
        <v>146.28</v>
      </c>
      <c r="L27" s="3"/>
      <c r="M27" s="4"/>
      <c r="N27" s="4"/>
    </row>
    <row r="28" spans="1:14" x14ac:dyDescent="0.25">
      <c r="A28" s="1">
        <v>42516</v>
      </c>
      <c r="B28" s="1"/>
      <c r="C28" s="4">
        <v>3060</v>
      </c>
      <c r="D28" s="4">
        <v>11433.66</v>
      </c>
      <c r="E28" s="23"/>
      <c r="F28" s="23"/>
      <c r="G28" s="79"/>
      <c r="H28" s="3"/>
      <c r="I28" s="3"/>
      <c r="J28" s="30"/>
      <c r="K28" s="79"/>
      <c r="L28" s="3"/>
      <c r="M28" s="4"/>
      <c r="N28" s="4"/>
    </row>
    <row r="29" spans="1:14" x14ac:dyDescent="0.25">
      <c r="A29" s="1">
        <v>42517</v>
      </c>
      <c r="B29" s="1"/>
      <c r="C29" s="4">
        <v>3105</v>
      </c>
      <c r="D29" s="4">
        <v>10486.42</v>
      </c>
      <c r="E29" s="4"/>
      <c r="F29" s="4"/>
      <c r="G29" s="79"/>
      <c r="H29" s="3"/>
      <c r="I29" s="3"/>
      <c r="J29" s="30"/>
      <c r="K29" s="79"/>
      <c r="L29" s="3"/>
      <c r="M29" s="4"/>
      <c r="N29" s="4"/>
    </row>
    <row r="30" spans="1:14" x14ac:dyDescent="0.25">
      <c r="A30" s="1">
        <v>42520</v>
      </c>
      <c r="B30" s="1"/>
      <c r="C30" s="4">
        <v>11162.4</v>
      </c>
      <c r="D30" s="4">
        <v>1834.67</v>
      </c>
      <c r="E30" s="23">
        <v>2263</v>
      </c>
      <c r="F30" s="23"/>
      <c r="G30" s="79">
        <v>222.6</v>
      </c>
      <c r="H30" s="3"/>
      <c r="I30" s="3"/>
      <c r="J30" s="30"/>
      <c r="K30" s="79">
        <v>33.39</v>
      </c>
      <c r="L30" s="3"/>
      <c r="M30" s="4"/>
      <c r="N30" s="4"/>
    </row>
    <row r="31" spans="1:14" x14ac:dyDescent="0.25">
      <c r="A31" s="1">
        <v>42520</v>
      </c>
      <c r="B31" s="157" t="s">
        <v>833</v>
      </c>
      <c r="C31" s="4"/>
      <c r="D31" s="22"/>
      <c r="E31" s="102">
        <v>7304.63</v>
      </c>
      <c r="F31" s="23"/>
      <c r="G31" s="79"/>
      <c r="H31" s="3">
        <v>2111.64</v>
      </c>
      <c r="I31" s="3"/>
      <c r="J31" s="30"/>
      <c r="K31" s="79"/>
      <c r="L31" s="9">
        <v>436.38</v>
      </c>
      <c r="M31" s="22"/>
      <c r="N31" s="22"/>
    </row>
    <row r="32" spans="1:14" x14ac:dyDescent="0.25">
      <c r="A32" s="1">
        <v>42520</v>
      </c>
      <c r="B32" s="157" t="s">
        <v>834</v>
      </c>
      <c r="C32" s="4"/>
      <c r="D32" s="22"/>
      <c r="E32" s="102">
        <v>2334.2600000000002</v>
      </c>
      <c r="F32" s="23"/>
      <c r="G32" s="79"/>
      <c r="H32" s="3"/>
      <c r="I32" s="3">
        <v>236.88</v>
      </c>
      <c r="J32" s="30"/>
      <c r="K32" s="79"/>
      <c r="L32" s="9"/>
      <c r="M32" s="22">
        <v>35.56</v>
      </c>
      <c r="N32" s="22"/>
    </row>
    <row r="33" spans="1:14" x14ac:dyDescent="0.25">
      <c r="A33" s="1">
        <v>42520</v>
      </c>
      <c r="B33" s="1" t="s">
        <v>835</v>
      </c>
      <c r="C33" s="4"/>
      <c r="D33" s="22"/>
      <c r="E33" s="102">
        <v>1172.43</v>
      </c>
      <c r="F33" s="23"/>
      <c r="G33" s="79"/>
      <c r="H33" s="3"/>
      <c r="I33" s="3"/>
      <c r="J33" s="30">
        <v>609.05999999999995</v>
      </c>
      <c r="K33" s="79"/>
      <c r="L33" s="9"/>
      <c r="M33" s="22"/>
      <c r="N33" s="22">
        <v>91.35</v>
      </c>
    </row>
    <row r="34" spans="1:14" x14ac:dyDescent="0.25">
      <c r="A34" s="1">
        <v>42521</v>
      </c>
      <c r="B34" s="1"/>
      <c r="C34" s="4">
        <v>4415</v>
      </c>
      <c r="D34" s="22">
        <v>8955.9</v>
      </c>
      <c r="E34" s="102"/>
      <c r="F34" s="23"/>
      <c r="G34" s="79"/>
      <c r="H34" s="3"/>
      <c r="I34" s="3"/>
      <c r="J34" s="30"/>
      <c r="K34" s="79"/>
      <c r="L34" s="9"/>
      <c r="M34" s="22"/>
      <c r="N34" s="22"/>
    </row>
    <row r="35" spans="1:14" x14ac:dyDescent="0.25">
      <c r="A35" s="1">
        <v>42521</v>
      </c>
      <c r="B35" s="157" t="s">
        <v>836</v>
      </c>
      <c r="C35" s="16"/>
      <c r="D35" s="4"/>
      <c r="E35" s="23"/>
      <c r="F35" s="23">
        <v>7450</v>
      </c>
      <c r="G35" s="79"/>
      <c r="H35" s="3"/>
      <c r="I35" s="3"/>
      <c r="J35" s="30"/>
      <c r="K35" s="79"/>
      <c r="L35" s="3"/>
      <c r="M35" s="4"/>
      <c r="N35" s="4"/>
    </row>
    <row r="36" spans="1:14" x14ac:dyDescent="0.25">
      <c r="A36" s="1">
        <v>42521</v>
      </c>
      <c r="B36" s="157" t="s">
        <v>837</v>
      </c>
      <c r="C36" s="4"/>
      <c r="D36" s="16"/>
      <c r="E36" s="26"/>
      <c r="F36" s="195">
        <v>8950</v>
      </c>
      <c r="G36" s="32"/>
      <c r="H36" s="24"/>
      <c r="I36" s="24"/>
      <c r="J36" s="110"/>
      <c r="K36" s="32"/>
      <c r="L36" s="24"/>
      <c r="M36" s="76"/>
      <c r="N36" s="76"/>
    </row>
    <row r="37" spans="1:14" x14ac:dyDescent="0.25">
      <c r="A37" s="1"/>
      <c r="B37" s="157"/>
      <c r="C37" s="4"/>
      <c r="D37" s="4"/>
      <c r="E37" s="23"/>
      <c r="F37" s="23"/>
      <c r="G37" s="32">
        <f>SUM(G8:G36)</f>
        <v>7754.6900000000005</v>
      </c>
      <c r="H37" s="24">
        <f>SUM(H9:H36)</f>
        <v>2111.64</v>
      </c>
      <c r="I37" s="24">
        <f>SUM(I8:I36)</f>
        <v>236.88</v>
      </c>
      <c r="J37" s="111">
        <f>SUM(J9:J36)</f>
        <v>609.05999999999995</v>
      </c>
      <c r="K37" s="32">
        <f>SUM(K8:K36)</f>
        <v>1165.6200000000001</v>
      </c>
      <c r="L37" s="24">
        <f>SUM(L8:L36)</f>
        <v>436.38</v>
      </c>
      <c r="M37" s="16">
        <f>SUM(M8:M36)</f>
        <v>35.56</v>
      </c>
      <c r="N37" s="16">
        <f>SUM(N8:N36)</f>
        <v>91.35</v>
      </c>
    </row>
    <row r="38" spans="1:14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4" ht="15.75" x14ac:dyDescent="0.25">
      <c r="A39" s="299"/>
      <c r="B39" s="299"/>
      <c r="C39" s="299"/>
      <c r="D39" s="299"/>
      <c r="E39" s="105"/>
      <c r="F39" s="27"/>
      <c r="G39" s="300" t="s">
        <v>35</v>
      </c>
      <c r="H39" s="299"/>
      <c r="I39" s="299"/>
      <c r="J39" s="33">
        <v>10712.27</v>
      </c>
      <c r="K39" s="300" t="s">
        <v>35</v>
      </c>
      <c r="L39" s="299"/>
      <c r="M39" s="299"/>
      <c r="N39" s="25">
        <v>1728.91</v>
      </c>
    </row>
    <row r="40" spans="1:14" x14ac:dyDescent="0.25">
      <c r="A40" s="109"/>
      <c r="B40" s="3"/>
      <c r="C40" s="16">
        <f>SUM(C8:C38)</f>
        <v>759792.28</v>
      </c>
      <c r="D40" s="16">
        <f>SUM(D8:D38)</f>
        <v>366050.29999999993</v>
      </c>
      <c r="E40" s="26">
        <f>SUM(E8:E39)</f>
        <v>57372.69</v>
      </c>
      <c r="F40" s="26">
        <f>SUM(F8:F39)</f>
        <v>25666.45</v>
      </c>
      <c r="G40" s="79"/>
      <c r="H40" s="3"/>
      <c r="I40" s="3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4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678386.56</v>
      </c>
      <c r="K42" s="79"/>
      <c r="L42" s="24" t="s">
        <v>22</v>
      </c>
      <c r="M42" s="4"/>
      <c r="N42" s="16">
        <v>102081.99</v>
      </c>
    </row>
    <row r="43" spans="1:14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4" ht="15.75" x14ac:dyDescent="0.25">
      <c r="A44" s="299" t="s">
        <v>35</v>
      </c>
      <c r="B44" s="299"/>
      <c r="C44" s="299"/>
      <c r="D44" s="299"/>
      <c r="E44" s="105"/>
      <c r="F44" s="27">
        <v>1208881.72</v>
      </c>
      <c r="G44" s="300" t="s">
        <v>35</v>
      </c>
      <c r="H44" s="299"/>
      <c r="I44" s="299"/>
      <c r="J44" s="33">
        <f>SUM(J39:J43)</f>
        <v>689098.83000000007</v>
      </c>
      <c r="K44" s="300" t="s">
        <v>35</v>
      </c>
      <c r="L44" s="299"/>
      <c r="M44" s="299"/>
      <c r="N44" s="25">
        <f>SUM(N39:N43)</f>
        <v>103810.90000000001</v>
      </c>
    </row>
    <row r="45" spans="1:14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4" x14ac:dyDescent="0.25">
      <c r="H47">
        <v>7754.69</v>
      </c>
    </row>
    <row r="48" spans="1:14" x14ac:dyDescent="0.25">
      <c r="D48">
        <v>759792.28</v>
      </c>
      <c r="H48">
        <v>2111.64</v>
      </c>
    </row>
    <row r="49" spans="4:13" x14ac:dyDescent="0.25">
      <c r="D49">
        <v>366050.3</v>
      </c>
      <c r="H49">
        <v>236.88</v>
      </c>
      <c r="M49">
        <v>1165.6199999999999</v>
      </c>
    </row>
    <row r="50" spans="4:13" x14ac:dyDescent="0.25">
      <c r="D50">
        <v>57372.69</v>
      </c>
      <c r="H50">
        <v>609.05999999999995</v>
      </c>
      <c r="M50">
        <v>436.38</v>
      </c>
    </row>
    <row r="51" spans="4:13" x14ac:dyDescent="0.25">
      <c r="D51">
        <v>25666.45</v>
      </c>
      <c r="H51">
        <f>SUM(H47:H50)</f>
        <v>10712.269999999999</v>
      </c>
      <c r="M51">
        <v>35.56</v>
      </c>
    </row>
    <row r="52" spans="4:13" x14ac:dyDescent="0.25">
      <c r="D52">
        <f>SUM(D48:D51)</f>
        <v>1208881.72</v>
      </c>
      <c r="H52">
        <v>678386.56</v>
      </c>
      <c r="M52">
        <v>91.35</v>
      </c>
    </row>
    <row r="53" spans="4:13" x14ac:dyDescent="0.25">
      <c r="H53">
        <f>SUM(H51:H52)</f>
        <v>689098.83000000007</v>
      </c>
      <c r="M53">
        <f>SUM(M49:M52)</f>
        <v>1728.9099999999999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0"/>
  <sheetViews>
    <sheetView topLeftCell="A143" workbookViewId="0">
      <selection activeCell="A156" sqref="A156:XFD169"/>
    </sheetView>
  </sheetViews>
  <sheetFormatPr baseColWidth="10" defaultRowHeight="15" x14ac:dyDescent="0.25"/>
  <cols>
    <col min="1" max="1" width="11.42578125" style="89"/>
    <col min="3" max="3" width="34.85546875" customWidth="1"/>
    <col min="4" max="4" width="11.7109375" bestFit="1" customWidth="1"/>
    <col min="5" max="5" width="12.28515625" customWidth="1"/>
    <col min="6" max="6" width="13.85546875" customWidth="1"/>
    <col min="7" max="7" width="15.140625" customWidth="1"/>
    <col min="8" max="8" width="46.5703125" customWidth="1"/>
  </cols>
  <sheetData>
    <row r="2" spans="1:8" x14ac:dyDescent="0.25">
      <c r="A2" s="288" t="s">
        <v>742</v>
      </c>
      <c r="B2" s="288"/>
      <c r="C2" s="288"/>
      <c r="D2" s="288"/>
      <c r="E2" s="288"/>
      <c r="F2" s="288"/>
      <c r="G2" s="288"/>
      <c r="H2" s="288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42492</v>
      </c>
      <c r="B6" s="118"/>
      <c r="C6" s="200" t="s">
        <v>743</v>
      </c>
      <c r="D6" s="205">
        <v>1440</v>
      </c>
      <c r="E6" s="161"/>
      <c r="F6" s="119">
        <f>+F5-D6+E6</f>
        <v>-1440</v>
      </c>
      <c r="G6" s="204" t="s">
        <v>247</v>
      </c>
      <c r="H6" s="149" t="s">
        <v>743</v>
      </c>
    </row>
    <row r="7" spans="1:8" x14ac:dyDescent="0.25">
      <c r="A7" s="148">
        <v>42492</v>
      </c>
      <c r="B7" s="118"/>
      <c r="C7" s="200" t="s">
        <v>744</v>
      </c>
      <c r="D7" s="205">
        <v>230.4</v>
      </c>
      <c r="E7" s="161"/>
      <c r="F7" s="119">
        <f t="shared" ref="F7:F72" si="0">+F6-D7+E7</f>
        <v>-1670.4</v>
      </c>
      <c r="G7" s="204" t="s">
        <v>247</v>
      </c>
      <c r="H7" s="149" t="s">
        <v>744</v>
      </c>
    </row>
    <row r="8" spans="1:8" x14ac:dyDescent="0.25">
      <c r="A8" s="148">
        <v>42492</v>
      </c>
      <c r="B8" s="118">
        <v>750</v>
      </c>
      <c r="C8" s="200" t="s">
        <v>92</v>
      </c>
      <c r="D8" s="188">
        <v>9164</v>
      </c>
      <c r="E8" s="119"/>
      <c r="F8" s="119">
        <f t="shared" si="0"/>
        <v>-10834.4</v>
      </c>
      <c r="G8" s="200" t="s">
        <v>915</v>
      </c>
      <c r="H8" s="149" t="s">
        <v>745</v>
      </c>
    </row>
    <row r="9" spans="1:8" x14ac:dyDescent="0.25">
      <c r="A9" s="148">
        <v>42492</v>
      </c>
      <c r="B9" s="118">
        <v>751</v>
      </c>
      <c r="C9" s="200" t="s">
        <v>92</v>
      </c>
      <c r="D9" s="203">
        <v>6496</v>
      </c>
      <c r="E9" s="119"/>
      <c r="F9" s="119">
        <f t="shared" si="0"/>
        <v>-17330.400000000001</v>
      </c>
      <c r="G9" s="200" t="s">
        <v>915</v>
      </c>
      <c r="H9" s="149" t="s">
        <v>746</v>
      </c>
    </row>
    <row r="10" spans="1:8" x14ac:dyDescent="0.25">
      <c r="A10" s="148">
        <v>42492</v>
      </c>
      <c r="B10" s="118">
        <v>752</v>
      </c>
      <c r="C10" s="158" t="s">
        <v>92</v>
      </c>
      <c r="D10" s="188">
        <v>4640</v>
      </c>
      <c r="E10" s="119"/>
      <c r="F10" s="119">
        <f t="shared" si="0"/>
        <v>-21970.400000000001</v>
      </c>
      <c r="G10" s="200" t="s">
        <v>915</v>
      </c>
      <c r="H10" s="149" t="s">
        <v>747</v>
      </c>
    </row>
    <row r="11" spans="1:8" x14ac:dyDescent="0.25">
      <c r="A11" s="148">
        <v>42492</v>
      </c>
      <c r="B11" s="118">
        <v>753</v>
      </c>
      <c r="C11" s="158" t="s">
        <v>748</v>
      </c>
      <c r="D11" s="188">
        <v>2500</v>
      </c>
      <c r="E11" s="119"/>
      <c r="F11" s="119">
        <f t="shared" si="0"/>
        <v>-24470.400000000001</v>
      </c>
      <c r="G11" s="200" t="s">
        <v>263</v>
      </c>
      <c r="H11" s="149" t="s">
        <v>366</v>
      </c>
    </row>
    <row r="12" spans="1:8" x14ac:dyDescent="0.25">
      <c r="A12" s="148">
        <v>42492</v>
      </c>
      <c r="B12" s="118">
        <v>754</v>
      </c>
      <c r="C12" s="158" t="s">
        <v>749</v>
      </c>
      <c r="D12" s="188">
        <v>600</v>
      </c>
      <c r="E12" s="119"/>
      <c r="F12" s="119">
        <f t="shared" si="0"/>
        <v>-25070.400000000001</v>
      </c>
      <c r="G12" s="200" t="s">
        <v>916</v>
      </c>
      <c r="H12" s="149" t="s">
        <v>750</v>
      </c>
    </row>
    <row r="13" spans="1:8" x14ac:dyDescent="0.25">
      <c r="A13" s="148">
        <v>42492</v>
      </c>
      <c r="B13" s="118">
        <v>755</v>
      </c>
      <c r="C13" s="158" t="s">
        <v>728</v>
      </c>
      <c r="D13" s="188">
        <v>2500</v>
      </c>
      <c r="E13" s="119"/>
      <c r="F13" s="119">
        <f t="shared" si="0"/>
        <v>-27570.400000000001</v>
      </c>
      <c r="G13" s="200" t="s">
        <v>739</v>
      </c>
      <c r="H13" s="149" t="s">
        <v>989</v>
      </c>
    </row>
    <row r="14" spans="1:8" x14ac:dyDescent="0.25">
      <c r="A14" s="148">
        <v>42492</v>
      </c>
      <c r="B14" s="118">
        <v>756</v>
      </c>
      <c r="C14" s="158" t="s">
        <v>751</v>
      </c>
      <c r="D14" s="188">
        <v>0</v>
      </c>
      <c r="E14" s="119"/>
      <c r="F14" s="119">
        <f t="shared" si="0"/>
        <v>-27570.400000000001</v>
      </c>
      <c r="G14" s="200" t="s">
        <v>36</v>
      </c>
      <c r="H14" s="149" t="s">
        <v>752</v>
      </c>
    </row>
    <row r="15" spans="1:8" x14ac:dyDescent="0.25">
      <c r="A15" s="121">
        <v>42493</v>
      </c>
      <c r="B15" s="118">
        <v>757</v>
      </c>
      <c r="C15" s="206" t="s">
        <v>504</v>
      </c>
      <c r="D15" s="188">
        <v>3000</v>
      </c>
      <c r="E15" s="119"/>
      <c r="F15" s="119">
        <f t="shared" si="0"/>
        <v>-30570.400000000001</v>
      </c>
      <c r="G15" s="204" t="s">
        <v>263</v>
      </c>
      <c r="H15" s="114" t="s">
        <v>366</v>
      </c>
    </row>
    <row r="16" spans="1:8" x14ac:dyDescent="0.25">
      <c r="A16" s="121">
        <v>42494</v>
      </c>
      <c r="B16" s="118">
        <v>758</v>
      </c>
      <c r="C16" s="206" t="s">
        <v>753</v>
      </c>
      <c r="D16" s="188">
        <v>2000</v>
      </c>
      <c r="E16" s="119"/>
      <c r="F16" s="119">
        <f t="shared" si="0"/>
        <v>-32570.400000000001</v>
      </c>
      <c r="G16" s="200" t="s">
        <v>675</v>
      </c>
      <c r="H16" s="114" t="s">
        <v>412</v>
      </c>
    </row>
    <row r="17" spans="1:8" x14ac:dyDescent="0.25">
      <c r="A17" s="121">
        <v>42494</v>
      </c>
      <c r="B17" s="118">
        <v>759</v>
      </c>
      <c r="C17" s="206" t="s">
        <v>754</v>
      </c>
      <c r="D17" s="188">
        <v>68525</v>
      </c>
      <c r="E17" s="119"/>
      <c r="F17" s="119">
        <f t="shared" si="0"/>
        <v>-101095.4</v>
      </c>
      <c r="G17" s="200" t="s">
        <v>265</v>
      </c>
      <c r="H17" s="114" t="s">
        <v>990</v>
      </c>
    </row>
    <row r="18" spans="1:8" x14ac:dyDescent="0.25">
      <c r="A18" s="121">
        <v>42494</v>
      </c>
      <c r="B18" s="118">
        <v>760</v>
      </c>
      <c r="C18" s="206" t="s">
        <v>15</v>
      </c>
      <c r="D18" s="188">
        <v>10273.1</v>
      </c>
      <c r="E18" s="119"/>
      <c r="F18" s="119">
        <f t="shared" si="0"/>
        <v>-111368.5</v>
      </c>
      <c r="G18" s="200" t="s">
        <v>16</v>
      </c>
      <c r="H18" s="114" t="s">
        <v>16</v>
      </c>
    </row>
    <row r="19" spans="1:8" x14ac:dyDescent="0.25">
      <c r="A19" s="121">
        <v>42495</v>
      </c>
      <c r="B19" s="118">
        <v>761</v>
      </c>
      <c r="C19" s="206" t="s">
        <v>61</v>
      </c>
      <c r="D19" s="188">
        <v>1750</v>
      </c>
      <c r="E19" s="119"/>
      <c r="F19" s="119">
        <f t="shared" si="0"/>
        <v>-113118.5</v>
      </c>
      <c r="G19" s="200" t="s">
        <v>917</v>
      </c>
      <c r="H19" s="114" t="s">
        <v>654</v>
      </c>
    </row>
    <row r="20" spans="1:8" x14ac:dyDescent="0.25">
      <c r="A20" s="121">
        <v>42495</v>
      </c>
      <c r="B20" s="118">
        <v>762</v>
      </c>
      <c r="C20" s="206" t="s">
        <v>755</v>
      </c>
      <c r="D20" s="188">
        <v>1000</v>
      </c>
      <c r="E20" s="119"/>
      <c r="F20" s="119">
        <f t="shared" si="0"/>
        <v>-114118.5</v>
      </c>
      <c r="G20" s="200" t="s">
        <v>370</v>
      </c>
      <c r="H20" s="114" t="s">
        <v>85</v>
      </c>
    </row>
    <row r="21" spans="1:8" x14ac:dyDescent="0.25">
      <c r="A21" s="121">
        <v>42495</v>
      </c>
      <c r="B21" s="118">
        <v>763</v>
      </c>
      <c r="C21" s="206" t="s">
        <v>36</v>
      </c>
      <c r="D21" s="188">
        <v>0</v>
      </c>
      <c r="E21" s="119"/>
      <c r="F21" s="119">
        <f t="shared" si="0"/>
        <v>-114118.5</v>
      </c>
      <c r="G21" s="204" t="s">
        <v>36</v>
      </c>
      <c r="H21" s="114"/>
    </row>
    <row r="22" spans="1:8" x14ac:dyDescent="0.25">
      <c r="A22" s="121">
        <v>42495</v>
      </c>
      <c r="B22" s="118">
        <v>764</v>
      </c>
      <c r="C22" s="206" t="s">
        <v>59</v>
      </c>
      <c r="D22" s="188">
        <v>10000</v>
      </c>
      <c r="E22" s="119"/>
      <c r="F22" s="119">
        <f t="shared" si="0"/>
        <v>-124118.5</v>
      </c>
      <c r="G22" s="200" t="s">
        <v>918</v>
      </c>
      <c r="H22" s="114" t="s">
        <v>756</v>
      </c>
    </row>
    <row r="23" spans="1:8" x14ac:dyDescent="0.25">
      <c r="A23" s="121">
        <v>42495</v>
      </c>
      <c r="B23" s="118">
        <v>765</v>
      </c>
      <c r="C23" s="206" t="s">
        <v>757</v>
      </c>
      <c r="D23" s="188">
        <v>400</v>
      </c>
      <c r="E23" s="119"/>
      <c r="F23" s="119">
        <f t="shared" si="0"/>
        <v>-124518.5</v>
      </c>
      <c r="G23" s="200" t="s">
        <v>370</v>
      </c>
      <c r="H23" s="114" t="s">
        <v>758</v>
      </c>
    </row>
    <row r="24" spans="1:8" x14ac:dyDescent="0.25">
      <c r="A24" s="121">
        <v>42495</v>
      </c>
      <c r="B24" s="118">
        <v>766</v>
      </c>
      <c r="C24" s="206" t="s">
        <v>759</v>
      </c>
      <c r="D24" s="188">
        <v>1000</v>
      </c>
      <c r="E24" s="119"/>
      <c r="F24" s="119">
        <f t="shared" si="0"/>
        <v>-125518.5</v>
      </c>
      <c r="G24" s="200" t="s">
        <v>370</v>
      </c>
      <c r="H24" s="114" t="s">
        <v>760</v>
      </c>
    </row>
    <row r="25" spans="1:8" x14ac:dyDescent="0.25">
      <c r="A25" s="121">
        <v>42495</v>
      </c>
      <c r="B25" s="118">
        <v>767</v>
      </c>
      <c r="C25" s="206" t="s">
        <v>761</v>
      </c>
      <c r="D25" s="188">
        <v>470</v>
      </c>
      <c r="E25" s="119"/>
      <c r="F25" s="119">
        <f t="shared" si="0"/>
        <v>-125988.5</v>
      </c>
      <c r="G25" s="200" t="s">
        <v>916</v>
      </c>
      <c r="H25" s="114" t="s">
        <v>762</v>
      </c>
    </row>
    <row r="26" spans="1:8" x14ac:dyDescent="0.25">
      <c r="A26" s="121">
        <v>42495</v>
      </c>
      <c r="B26" s="118">
        <v>768</v>
      </c>
      <c r="C26" s="206" t="s">
        <v>474</v>
      </c>
      <c r="D26" s="188">
        <v>11187.64</v>
      </c>
      <c r="E26" s="119"/>
      <c r="F26" s="119">
        <f t="shared" si="0"/>
        <v>-137176.14000000001</v>
      </c>
      <c r="G26" s="200" t="s">
        <v>661</v>
      </c>
      <c r="H26" s="114" t="s">
        <v>991</v>
      </c>
    </row>
    <row r="27" spans="1:8" x14ac:dyDescent="0.25">
      <c r="A27" s="121">
        <v>42499</v>
      </c>
      <c r="B27" s="118">
        <v>769</v>
      </c>
      <c r="C27" s="206" t="s">
        <v>763</v>
      </c>
      <c r="D27" s="188">
        <v>1200</v>
      </c>
      <c r="E27" s="119"/>
      <c r="F27" s="119">
        <f t="shared" si="0"/>
        <v>-138376.14000000001</v>
      </c>
      <c r="G27" s="200" t="s">
        <v>370</v>
      </c>
      <c r="H27" s="114" t="s">
        <v>85</v>
      </c>
    </row>
    <row r="28" spans="1:8" x14ac:dyDescent="0.25">
      <c r="A28" s="121">
        <v>42499</v>
      </c>
      <c r="B28" s="118">
        <v>770</v>
      </c>
      <c r="C28" s="206" t="s">
        <v>764</v>
      </c>
      <c r="D28" s="188">
        <v>162.4</v>
      </c>
      <c r="E28" s="119"/>
      <c r="F28" s="119">
        <f t="shared" si="0"/>
        <v>-138538.54</v>
      </c>
      <c r="G28" s="200" t="s">
        <v>740</v>
      </c>
      <c r="H28" s="114" t="s">
        <v>765</v>
      </c>
    </row>
    <row r="29" spans="1:8" x14ac:dyDescent="0.25">
      <c r="A29" s="121">
        <v>42500</v>
      </c>
      <c r="B29" s="118">
        <v>771</v>
      </c>
      <c r="C29" s="206" t="s">
        <v>753</v>
      </c>
      <c r="D29" s="188">
        <v>1314.93</v>
      </c>
      <c r="E29" s="119"/>
      <c r="F29" s="119">
        <f t="shared" si="0"/>
        <v>-139853.47</v>
      </c>
      <c r="G29" s="200" t="s">
        <v>675</v>
      </c>
      <c r="H29" s="114" t="s">
        <v>412</v>
      </c>
    </row>
    <row r="30" spans="1:8" x14ac:dyDescent="0.25">
      <c r="A30" s="121">
        <v>42500</v>
      </c>
      <c r="B30" s="118">
        <v>772</v>
      </c>
      <c r="C30" s="206" t="s">
        <v>766</v>
      </c>
      <c r="D30" s="188">
        <v>400</v>
      </c>
      <c r="E30" s="119"/>
      <c r="F30" s="119">
        <f t="shared" si="0"/>
        <v>-140253.47</v>
      </c>
      <c r="G30" s="200" t="s">
        <v>370</v>
      </c>
      <c r="H30" s="114" t="s">
        <v>767</v>
      </c>
    </row>
    <row r="31" spans="1:8" x14ac:dyDescent="0.25">
      <c r="A31" s="121">
        <v>42501</v>
      </c>
      <c r="B31" s="118">
        <v>773</v>
      </c>
      <c r="C31" s="206" t="s">
        <v>36</v>
      </c>
      <c r="D31" s="188">
        <v>0</v>
      </c>
      <c r="E31" s="119"/>
      <c r="F31" s="119">
        <f t="shared" si="0"/>
        <v>-140253.47</v>
      </c>
      <c r="G31" s="200" t="s">
        <v>36</v>
      </c>
      <c r="H31" s="114" t="s">
        <v>412</v>
      </c>
    </row>
    <row r="32" spans="1:8" x14ac:dyDescent="0.25">
      <c r="A32" s="121">
        <v>42501</v>
      </c>
      <c r="B32" s="118">
        <v>774</v>
      </c>
      <c r="C32" s="206" t="s">
        <v>768</v>
      </c>
      <c r="D32" s="188">
        <v>1628</v>
      </c>
      <c r="E32" s="119"/>
      <c r="F32" s="119">
        <f t="shared" si="0"/>
        <v>-141881.47</v>
      </c>
      <c r="G32" s="200" t="s">
        <v>271</v>
      </c>
      <c r="H32" s="114" t="s">
        <v>127</v>
      </c>
    </row>
    <row r="33" spans="1:10" x14ac:dyDescent="0.25">
      <c r="A33" s="121">
        <v>42501</v>
      </c>
      <c r="B33" s="118">
        <v>775</v>
      </c>
      <c r="C33" s="206" t="s">
        <v>8</v>
      </c>
      <c r="D33" s="188">
        <v>2000</v>
      </c>
      <c r="E33" s="119"/>
      <c r="F33" s="119">
        <f t="shared" si="0"/>
        <v>-143881.47</v>
      </c>
      <c r="G33" s="200" t="s">
        <v>263</v>
      </c>
      <c r="H33" s="114" t="s">
        <v>366</v>
      </c>
    </row>
    <row r="34" spans="1:10" x14ac:dyDescent="0.25">
      <c r="A34" s="121">
        <v>42501</v>
      </c>
      <c r="B34" s="118">
        <v>776</v>
      </c>
      <c r="C34" s="206" t="s">
        <v>769</v>
      </c>
      <c r="D34" s="188">
        <v>16080</v>
      </c>
      <c r="E34" s="119"/>
      <c r="F34" s="119">
        <f t="shared" si="0"/>
        <v>-159961.47</v>
      </c>
      <c r="G34" s="200" t="s">
        <v>271</v>
      </c>
      <c r="H34" s="114" t="s">
        <v>127</v>
      </c>
    </row>
    <row r="35" spans="1:10" x14ac:dyDescent="0.25">
      <c r="A35" s="121">
        <v>42501</v>
      </c>
      <c r="B35" s="118">
        <v>777</v>
      </c>
      <c r="C35" s="206" t="s">
        <v>36</v>
      </c>
      <c r="D35" s="188">
        <v>0</v>
      </c>
      <c r="E35" s="119"/>
      <c r="F35" s="119">
        <f t="shared" si="0"/>
        <v>-159961.47</v>
      </c>
      <c r="G35" s="200" t="s">
        <v>36</v>
      </c>
      <c r="H35" s="114"/>
    </row>
    <row r="36" spans="1:10" x14ac:dyDescent="0.25">
      <c r="A36" s="121">
        <v>42501</v>
      </c>
      <c r="B36" s="118">
        <v>778</v>
      </c>
      <c r="C36" s="206" t="s">
        <v>770</v>
      </c>
      <c r="D36" s="188">
        <v>4000</v>
      </c>
      <c r="E36" s="119"/>
      <c r="F36" s="119">
        <f t="shared" si="0"/>
        <v>-163961.47</v>
      </c>
      <c r="G36" s="200" t="s">
        <v>263</v>
      </c>
      <c r="H36" s="114" t="s">
        <v>366</v>
      </c>
    </row>
    <row r="37" spans="1:10" x14ac:dyDescent="0.25">
      <c r="A37" s="121">
        <v>42501</v>
      </c>
      <c r="B37" s="118">
        <v>779</v>
      </c>
      <c r="C37" s="206" t="s">
        <v>771</v>
      </c>
      <c r="D37" s="188">
        <v>5000</v>
      </c>
      <c r="E37" s="119"/>
      <c r="F37" s="119">
        <f t="shared" si="0"/>
        <v>-168961.47</v>
      </c>
      <c r="G37" s="200" t="s">
        <v>263</v>
      </c>
      <c r="H37" s="114" t="s">
        <v>366</v>
      </c>
    </row>
    <row r="38" spans="1:10" x14ac:dyDescent="0.25">
      <c r="A38" s="121">
        <v>42501</v>
      </c>
      <c r="B38" s="118">
        <v>780</v>
      </c>
      <c r="C38" s="206" t="s">
        <v>772</v>
      </c>
      <c r="D38" s="188">
        <v>7035</v>
      </c>
      <c r="E38" s="119"/>
      <c r="F38" s="119">
        <f t="shared" si="0"/>
        <v>-175996.47</v>
      </c>
      <c r="G38" s="200" t="s">
        <v>271</v>
      </c>
      <c r="H38" s="114" t="s">
        <v>127</v>
      </c>
    </row>
    <row r="39" spans="1:10" x14ac:dyDescent="0.25">
      <c r="A39" s="121">
        <v>42502</v>
      </c>
      <c r="B39" s="118">
        <v>781</v>
      </c>
      <c r="C39" s="206" t="s">
        <v>59</v>
      </c>
      <c r="D39" s="188">
        <v>60000</v>
      </c>
      <c r="E39" s="119"/>
      <c r="F39" s="119">
        <f t="shared" si="0"/>
        <v>-235996.47</v>
      </c>
      <c r="G39" s="200" t="s">
        <v>919</v>
      </c>
      <c r="H39" s="114" t="s">
        <v>773</v>
      </c>
    </row>
    <row r="40" spans="1:10" x14ac:dyDescent="0.25">
      <c r="A40" s="121">
        <v>42502</v>
      </c>
      <c r="B40" s="118">
        <v>782</v>
      </c>
      <c r="C40" s="206" t="s">
        <v>774</v>
      </c>
      <c r="D40" s="188">
        <v>3466</v>
      </c>
      <c r="E40" s="119"/>
      <c r="F40" s="119">
        <f t="shared" si="0"/>
        <v>-239462.47</v>
      </c>
      <c r="G40" s="200" t="s">
        <v>271</v>
      </c>
      <c r="H40" s="114" t="s">
        <v>127</v>
      </c>
    </row>
    <row r="41" spans="1:10" x14ac:dyDescent="0.25">
      <c r="A41" s="121">
        <v>42502</v>
      </c>
      <c r="B41" s="118">
        <v>783</v>
      </c>
      <c r="C41" s="206" t="s">
        <v>360</v>
      </c>
      <c r="D41" s="188">
        <v>10200</v>
      </c>
      <c r="E41" s="119"/>
      <c r="F41" s="119">
        <f t="shared" si="0"/>
        <v>-249662.47</v>
      </c>
      <c r="G41" s="204" t="s">
        <v>299</v>
      </c>
      <c r="H41" s="114" t="s">
        <v>775</v>
      </c>
      <c r="I41" s="198"/>
      <c r="J41" s="198"/>
    </row>
    <row r="42" spans="1:10" x14ac:dyDescent="0.25">
      <c r="A42" s="121">
        <v>42502</v>
      </c>
      <c r="B42" s="118">
        <v>784</v>
      </c>
      <c r="C42" s="206" t="s">
        <v>91</v>
      </c>
      <c r="D42" s="188">
        <v>4413.6899999999996</v>
      </c>
      <c r="E42" s="119"/>
      <c r="F42" s="119">
        <f t="shared" si="0"/>
        <v>-254076.16</v>
      </c>
      <c r="G42" s="200" t="s">
        <v>261</v>
      </c>
      <c r="H42" s="114" t="s">
        <v>776</v>
      </c>
    </row>
    <row r="43" spans="1:10" x14ac:dyDescent="0.25">
      <c r="A43" s="121">
        <v>42502</v>
      </c>
      <c r="B43" s="118">
        <v>785</v>
      </c>
      <c r="C43" s="206" t="s">
        <v>777</v>
      </c>
      <c r="D43" s="188">
        <v>2853.6</v>
      </c>
      <c r="E43" s="119"/>
      <c r="F43" s="119">
        <f t="shared" si="0"/>
        <v>-256929.76</v>
      </c>
      <c r="G43" s="200" t="s">
        <v>920</v>
      </c>
      <c r="H43" s="114" t="s">
        <v>778</v>
      </c>
    </row>
    <row r="44" spans="1:10" x14ac:dyDescent="0.25">
      <c r="A44" s="121">
        <v>42502</v>
      </c>
      <c r="B44" s="118">
        <v>786</v>
      </c>
      <c r="C44" s="206" t="s">
        <v>457</v>
      </c>
      <c r="D44" s="188">
        <v>6056.36</v>
      </c>
      <c r="E44" s="119"/>
      <c r="F44" s="119">
        <f t="shared" si="0"/>
        <v>-262986.12</v>
      </c>
      <c r="G44" s="200" t="s">
        <v>681</v>
      </c>
      <c r="H44" s="114" t="s">
        <v>779</v>
      </c>
    </row>
    <row r="45" spans="1:10" x14ac:dyDescent="0.25">
      <c r="A45" s="121">
        <v>42502</v>
      </c>
      <c r="B45" s="118">
        <v>787</v>
      </c>
      <c r="C45" s="206" t="s">
        <v>780</v>
      </c>
      <c r="D45" s="188">
        <v>1350</v>
      </c>
      <c r="E45" s="119"/>
      <c r="F45" s="119">
        <f t="shared" si="0"/>
        <v>-264336.12</v>
      </c>
      <c r="G45" s="200" t="s">
        <v>278</v>
      </c>
      <c r="H45" s="114" t="s">
        <v>781</v>
      </c>
    </row>
    <row r="46" spans="1:10" x14ac:dyDescent="0.25">
      <c r="A46" s="121">
        <v>42502</v>
      </c>
      <c r="B46" s="118">
        <v>788</v>
      </c>
      <c r="C46" s="206" t="s">
        <v>782</v>
      </c>
      <c r="D46" s="188">
        <v>2320</v>
      </c>
      <c r="E46" s="119"/>
      <c r="F46" s="119">
        <f t="shared" si="0"/>
        <v>-266656.12</v>
      </c>
      <c r="G46" s="200" t="s">
        <v>369</v>
      </c>
      <c r="H46" s="114" t="s">
        <v>783</v>
      </c>
    </row>
    <row r="47" spans="1:10" x14ac:dyDescent="0.25">
      <c r="A47" s="121">
        <v>42502</v>
      </c>
      <c r="B47" s="118">
        <v>789</v>
      </c>
      <c r="C47" s="206" t="s">
        <v>397</v>
      </c>
      <c r="D47" s="188">
        <v>2494</v>
      </c>
      <c r="E47" s="119"/>
      <c r="F47" s="119">
        <f t="shared" si="0"/>
        <v>-269150.12</v>
      </c>
      <c r="G47" s="200" t="s">
        <v>261</v>
      </c>
      <c r="H47" s="114" t="s">
        <v>921</v>
      </c>
    </row>
    <row r="48" spans="1:10" x14ac:dyDescent="0.25">
      <c r="A48" s="121">
        <v>42502</v>
      </c>
      <c r="B48" s="118">
        <v>790</v>
      </c>
      <c r="C48" s="206" t="s">
        <v>784</v>
      </c>
      <c r="D48" s="188">
        <v>1170.44</v>
      </c>
      <c r="E48" s="119"/>
      <c r="F48" s="119">
        <f t="shared" si="0"/>
        <v>-270320.56</v>
      </c>
      <c r="G48" s="200" t="s">
        <v>261</v>
      </c>
      <c r="H48" s="114" t="s">
        <v>922</v>
      </c>
    </row>
    <row r="49" spans="1:9" x14ac:dyDescent="0.25">
      <c r="A49" s="121">
        <v>42503</v>
      </c>
      <c r="B49" s="118">
        <v>791</v>
      </c>
      <c r="C49" s="206" t="s">
        <v>751</v>
      </c>
      <c r="D49" s="188">
        <v>826578.92</v>
      </c>
      <c r="E49" s="188"/>
      <c r="F49" s="119">
        <f t="shared" si="0"/>
        <v>-1096899.48</v>
      </c>
      <c r="G49" s="204" t="s">
        <v>923</v>
      </c>
      <c r="H49" s="204" t="s">
        <v>785</v>
      </c>
      <c r="I49" s="194"/>
    </row>
    <row r="50" spans="1:9" x14ac:dyDescent="0.25">
      <c r="A50" s="121">
        <v>42503</v>
      </c>
      <c r="B50" s="118"/>
      <c r="C50" s="206" t="s">
        <v>840</v>
      </c>
      <c r="D50" s="188">
        <v>162</v>
      </c>
      <c r="E50" s="188"/>
      <c r="F50" s="119">
        <f t="shared" si="0"/>
        <v>-1097061.48</v>
      </c>
      <c r="G50" s="204" t="s">
        <v>247</v>
      </c>
      <c r="H50" s="204" t="s">
        <v>843</v>
      </c>
      <c r="I50" s="194"/>
    </row>
    <row r="51" spans="1:9" x14ac:dyDescent="0.25">
      <c r="A51" s="121">
        <v>42503</v>
      </c>
      <c r="B51" s="118"/>
      <c r="C51" s="206" t="s">
        <v>841</v>
      </c>
      <c r="D51" s="188">
        <v>25.92</v>
      </c>
      <c r="E51" s="188"/>
      <c r="F51" s="119">
        <f t="shared" si="0"/>
        <v>-1097087.3999999999</v>
      </c>
      <c r="G51" s="204" t="s">
        <v>842</v>
      </c>
      <c r="H51" s="204" t="s">
        <v>844</v>
      </c>
      <c r="I51" s="194"/>
    </row>
    <row r="52" spans="1:9" x14ac:dyDescent="0.25">
      <c r="A52" s="121">
        <v>42503</v>
      </c>
      <c r="B52" s="118">
        <v>792</v>
      </c>
      <c r="C52" s="206" t="s">
        <v>786</v>
      </c>
      <c r="D52" s="188">
        <v>3000</v>
      </c>
      <c r="E52" s="188"/>
      <c r="F52" s="119">
        <f t="shared" si="0"/>
        <v>-1100087.3999999999</v>
      </c>
      <c r="G52" s="204" t="s">
        <v>263</v>
      </c>
      <c r="H52" s="204" t="s">
        <v>366</v>
      </c>
    </row>
    <row r="53" spans="1:9" x14ac:dyDescent="0.25">
      <c r="A53" s="121">
        <v>42506</v>
      </c>
      <c r="B53" s="118">
        <v>793</v>
      </c>
      <c r="C53" s="206" t="s">
        <v>61</v>
      </c>
      <c r="D53" s="188">
        <v>1900</v>
      </c>
      <c r="E53" s="188"/>
      <c r="F53" s="119">
        <f t="shared" si="0"/>
        <v>-1101987.3999999999</v>
      </c>
      <c r="G53" s="204" t="s">
        <v>253</v>
      </c>
      <c r="H53" s="204" t="s">
        <v>62</v>
      </c>
    </row>
    <row r="54" spans="1:9" x14ac:dyDescent="0.25">
      <c r="A54" s="121">
        <v>42506</v>
      </c>
      <c r="B54" s="118">
        <v>794</v>
      </c>
      <c r="C54" s="206" t="s">
        <v>11</v>
      </c>
      <c r="D54" s="188">
        <v>1800</v>
      </c>
      <c r="E54" s="188"/>
      <c r="F54" s="119">
        <f t="shared" si="0"/>
        <v>-1103787.3999999999</v>
      </c>
      <c r="G54" s="204" t="s">
        <v>253</v>
      </c>
      <c r="H54" s="204" t="s">
        <v>695</v>
      </c>
    </row>
    <row r="55" spans="1:9" x14ac:dyDescent="0.25">
      <c r="A55" s="121">
        <v>42506</v>
      </c>
      <c r="B55" s="118">
        <v>795</v>
      </c>
      <c r="C55" s="206" t="s">
        <v>10</v>
      </c>
      <c r="D55" s="188">
        <v>800</v>
      </c>
      <c r="E55" s="188"/>
      <c r="F55" s="119">
        <f t="shared" si="0"/>
        <v>-1104587.3999999999</v>
      </c>
      <c r="G55" s="204" t="s">
        <v>253</v>
      </c>
      <c r="H55" s="204" t="s">
        <v>433</v>
      </c>
    </row>
    <row r="56" spans="1:9" x14ac:dyDescent="0.25">
      <c r="A56" s="121">
        <v>42506</v>
      </c>
      <c r="B56" s="118">
        <v>796</v>
      </c>
      <c r="C56" s="206" t="s">
        <v>12</v>
      </c>
      <c r="D56" s="188">
        <v>800</v>
      </c>
      <c r="E56" s="188"/>
      <c r="F56" s="119">
        <f t="shared" si="0"/>
        <v>-1105387.3999999999</v>
      </c>
      <c r="G56" s="204" t="s">
        <v>253</v>
      </c>
      <c r="H56" s="204" t="s">
        <v>981</v>
      </c>
    </row>
    <row r="57" spans="1:9" x14ac:dyDescent="0.25">
      <c r="A57" s="121">
        <v>42506</v>
      </c>
      <c r="B57" s="118">
        <v>797</v>
      </c>
      <c r="C57" s="206" t="s">
        <v>129</v>
      </c>
      <c r="D57" s="188">
        <v>1900</v>
      </c>
      <c r="E57" s="188"/>
      <c r="F57" s="119">
        <f t="shared" si="0"/>
        <v>-1107287.3999999999</v>
      </c>
      <c r="G57" s="204" t="s">
        <v>253</v>
      </c>
      <c r="H57" s="204" t="s">
        <v>653</v>
      </c>
    </row>
    <row r="58" spans="1:9" x14ac:dyDescent="0.25">
      <c r="A58" s="121">
        <v>42506</v>
      </c>
      <c r="B58" s="118">
        <v>798</v>
      </c>
      <c r="C58" s="206" t="s">
        <v>130</v>
      </c>
      <c r="D58" s="188">
        <v>1000</v>
      </c>
      <c r="E58" s="188"/>
      <c r="F58" s="119">
        <f t="shared" si="0"/>
        <v>-1108287.3999999999</v>
      </c>
      <c r="G58" s="204" t="s">
        <v>253</v>
      </c>
      <c r="H58" s="204" t="s">
        <v>467</v>
      </c>
    </row>
    <row r="59" spans="1:9" x14ac:dyDescent="0.25">
      <c r="A59" s="121">
        <v>42506</v>
      </c>
      <c r="B59" s="118">
        <v>799</v>
      </c>
      <c r="C59" s="206" t="s">
        <v>395</v>
      </c>
      <c r="D59" s="188">
        <v>800</v>
      </c>
      <c r="E59" s="188"/>
      <c r="F59" s="119">
        <f t="shared" si="0"/>
        <v>-1109087.3999999999</v>
      </c>
      <c r="G59" s="204" t="s">
        <v>253</v>
      </c>
      <c r="H59" s="204" t="s">
        <v>924</v>
      </c>
    </row>
    <row r="60" spans="1:9" x14ac:dyDescent="0.25">
      <c r="A60" s="121">
        <v>42506</v>
      </c>
      <c r="B60" s="118">
        <v>800</v>
      </c>
      <c r="C60" s="206" t="s">
        <v>787</v>
      </c>
      <c r="D60" s="188">
        <v>800</v>
      </c>
      <c r="E60" s="188"/>
      <c r="F60" s="119">
        <f t="shared" si="0"/>
        <v>-1109887.3999999999</v>
      </c>
      <c r="G60" s="204" t="s">
        <v>370</v>
      </c>
      <c r="H60" s="204" t="s">
        <v>982</v>
      </c>
    </row>
    <row r="61" spans="1:9" x14ac:dyDescent="0.25">
      <c r="A61" s="121">
        <v>42506</v>
      </c>
      <c r="B61" s="118">
        <v>801</v>
      </c>
      <c r="C61" s="206" t="s">
        <v>788</v>
      </c>
      <c r="D61" s="188">
        <v>1000</v>
      </c>
      <c r="E61" s="188"/>
      <c r="F61" s="119">
        <f t="shared" si="0"/>
        <v>-1110887.3999999999</v>
      </c>
      <c r="G61" s="204" t="s">
        <v>263</v>
      </c>
      <c r="H61" s="204" t="s">
        <v>366</v>
      </c>
    </row>
    <row r="62" spans="1:9" x14ac:dyDescent="0.25">
      <c r="A62" s="121">
        <v>42506</v>
      </c>
      <c r="B62" s="118">
        <v>802</v>
      </c>
      <c r="C62" s="206" t="s">
        <v>789</v>
      </c>
      <c r="D62" s="188">
        <v>28727.4</v>
      </c>
      <c r="E62" s="188"/>
      <c r="F62" s="119">
        <f t="shared" si="0"/>
        <v>-1139614.7999999998</v>
      </c>
      <c r="G62" s="204" t="s">
        <v>925</v>
      </c>
      <c r="H62" s="204" t="s">
        <v>790</v>
      </c>
    </row>
    <row r="63" spans="1:9" x14ac:dyDescent="0.25">
      <c r="A63" s="121">
        <v>42506</v>
      </c>
      <c r="B63" s="118">
        <v>803</v>
      </c>
      <c r="C63" s="206" t="s">
        <v>751</v>
      </c>
      <c r="D63" s="188">
        <v>85924.97</v>
      </c>
      <c r="E63" s="188"/>
      <c r="F63" s="119">
        <f t="shared" si="0"/>
        <v>-1225539.7699999998</v>
      </c>
      <c r="G63" s="204" t="s">
        <v>427</v>
      </c>
      <c r="H63" s="204" t="s">
        <v>926</v>
      </c>
    </row>
    <row r="64" spans="1:9" x14ac:dyDescent="0.25">
      <c r="A64" s="121">
        <v>42506</v>
      </c>
      <c r="B64" s="118">
        <v>804</v>
      </c>
      <c r="C64" s="206" t="s">
        <v>791</v>
      </c>
      <c r="D64" s="188">
        <v>7603.75</v>
      </c>
      <c r="E64" s="188"/>
      <c r="F64" s="119">
        <f t="shared" si="0"/>
        <v>-1233143.5199999998</v>
      </c>
      <c r="G64" s="204" t="s">
        <v>927</v>
      </c>
      <c r="H64" s="204" t="s">
        <v>928</v>
      </c>
    </row>
    <row r="65" spans="1:8" x14ac:dyDescent="0.25">
      <c r="A65" s="121">
        <v>42506</v>
      </c>
      <c r="B65" s="118">
        <v>805</v>
      </c>
      <c r="C65" s="206" t="s">
        <v>754</v>
      </c>
      <c r="D65" s="188">
        <v>55100</v>
      </c>
      <c r="E65" s="188"/>
      <c r="F65" s="119">
        <f t="shared" si="0"/>
        <v>-1288243.5199999998</v>
      </c>
      <c r="G65" s="204" t="s">
        <v>265</v>
      </c>
      <c r="H65" s="204" t="s">
        <v>929</v>
      </c>
    </row>
    <row r="66" spans="1:8" x14ac:dyDescent="0.25">
      <c r="A66" s="121">
        <v>42506</v>
      </c>
      <c r="B66" s="118">
        <v>806</v>
      </c>
      <c r="C66" s="206" t="s">
        <v>487</v>
      </c>
      <c r="D66" s="188">
        <v>2300</v>
      </c>
      <c r="E66" s="188"/>
      <c r="F66" s="119">
        <f t="shared" si="0"/>
        <v>-1290543.5199999998</v>
      </c>
      <c r="G66" s="204" t="s">
        <v>258</v>
      </c>
      <c r="H66" s="204" t="s">
        <v>930</v>
      </c>
    </row>
    <row r="67" spans="1:8" x14ac:dyDescent="0.25">
      <c r="A67" s="121">
        <v>42507</v>
      </c>
      <c r="B67" s="118">
        <v>807</v>
      </c>
      <c r="C67" s="206" t="s">
        <v>792</v>
      </c>
      <c r="D67" s="188">
        <v>1000</v>
      </c>
      <c r="E67" s="188"/>
      <c r="F67" s="119">
        <f t="shared" si="0"/>
        <v>-1291543.5199999998</v>
      </c>
      <c r="G67" s="204" t="s">
        <v>263</v>
      </c>
      <c r="H67" s="204" t="s">
        <v>366</v>
      </c>
    </row>
    <row r="68" spans="1:8" x14ac:dyDescent="0.25">
      <c r="A68" s="121">
        <v>42507</v>
      </c>
      <c r="B68" s="118">
        <v>808</v>
      </c>
      <c r="C68" s="206" t="s">
        <v>793</v>
      </c>
      <c r="D68" s="188">
        <v>5000</v>
      </c>
      <c r="E68" s="188"/>
      <c r="F68" s="119">
        <f t="shared" si="0"/>
        <v>-1296543.5199999998</v>
      </c>
      <c r="G68" s="204" t="s">
        <v>675</v>
      </c>
      <c r="H68" s="204" t="s">
        <v>412</v>
      </c>
    </row>
    <row r="69" spans="1:8" x14ac:dyDescent="0.25">
      <c r="A69" s="121">
        <v>42507</v>
      </c>
      <c r="B69" s="118">
        <v>809</v>
      </c>
      <c r="C69" s="206" t="s">
        <v>92</v>
      </c>
      <c r="D69" s="188">
        <v>7656</v>
      </c>
      <c r="E69" s="188"/>
      <c r="F69" s="119">
        <f t="shared" si="0"/>
        <v>-1304199.5199999998</v>
      </c>
      <c r="G69" s="204" t="s">
        <v>932</v>
      </c>
      <c r="H69" s="204" t="s">
        <v>931</v>
      </c>
    </row>
    <row r="70" spans="1:8" x14ac:dyDescent="0.25">
      <c r="A70" s="121">
        <v>42507</v>
      </c>
      <c r="B70" s="118">
        <v>810</v>
      </c>
      <c r="C70" s="206" t="s">
        <v>92</v>
      </c>
      <c r="D70" s="188">
        <v>6496</v>
      </c>
      <c r="E70" s="188"/>
      <c r="F70" s="119">
        <f t="shared" si="0"/>
        <v>-1310695.5199999998</v>
      </c>
      <c r="G70" s="204" t="s">
        <v>932</v>
      </c>
      <c r="H70" s="204" t="s">
        <v>933</v>
      </c>
    </row>
    <row r="71" spans="1:8" x14ac:dyDescent="0.25">
      <c r="A71" s="121">
        <v>42508</v>
      </c>
      <c r="B71" s="118">
        <v>811</v>
      </c>
      <c r="C71" s="204" t="s">
        <v>794</v>
      </c>
      <c r="D71" s="188">
        <v>1225</v>
      </c>
      <c r="E71" s="188"/>
      <c r="F71" s="119">
        <f t="shared" si="0"/>
        <v>-1311920.5199999998</v>
      </c>
      <c r="G71" s="204" t="s">
        <v>370</v>
      </c>
      <c r="H71" s="204" t="s">
        <v>795</v>
      </c>
    </row>
    <row r="72" spans="1:8" x14ac:dyDescent="0.25">
      <c r="A72" s="121">
        <v>42508</v>
      </c>
      <c r="B72" s="118">
        <v>812</v>
      </c>
      <c r="C72" s="204" t="s">
        <v>796</v>
      </c>
      <c r="D72" s="188">
        <v>1600</v>
      </c>
      <c r="E72" s="188"/>
      <c r="F72" s="119">
        <f t="shared" si="0"/>
        <v>-1313520.5199999998</v>
      </c>
      <c r="G72" s="204" t="s">
        <v>370</v>
      </c>
      <c r="H72" s="204" t="s">
        <v>795</v>
      </c>
    </row>
    <row r="73" spans="1:8" x14ac:dyDescent="0.25">
      <c r="A73" s="121">
        <v>42508</v>
      </c>
      <c r="B73" s="118">
        <v>813</v>
      </c>
      <c r="C73" s="206" t="s">
        <v>444</v>
      </c>
      <c r="D73" s="188">
        <v>1800</v>
      </c>
      <c r="E73" s="119"/>
      <c r="F73" s="119">
        <f t="shared" ref="F73:F115" si="1">+F72-D73+E73</f>
        <v>-1315320.5199999998</v>
      </c>
      <c r="G73" s="204" t="s">
        <v>253</v>
      </c>
      <c r="H73" s="114" t="s">
        <v>983</v>
      </c>
    </row>
    <row r="74" spans="1:8" x14ac:dyDescent="0.25">
      <c r="A74" s="121">
        <v>42508</v>
      </c>
      <c r="B74" s="207">
        <v>814</v>
      </c>
      <c r="C74" s="206" t="s">
        <v>753</v>
      </c>
      <c r="D74" s="188">
        <v>2784</v>
      </c>
      <c r="E74" s="119"/>
      <c r="F74" s="119">
        <f t="shared" si="1"/>
        <v>-1318104.5199999998</v>
      </c>
      <c r="G74" s="204" t="s">
        <v>675</v>
      </c>
      <c r="H74" s="204" t="s">
        <v>412</v>
      </c>
    </row>
    <row r="75" spans="1:8" x14ac:dyDescent="0.25">
      <c r="A75" s="121">
        <v>42508</v>
      </c>
      <c r="B75" s="207">
        <v>815</v>
      </c>
      <c r="C75" s="206" t="s">
        <v>14</v>
      </c>
      <c r="D75" s="188">
        <v>672.8</v>
      </c>
      <c r="E75" s="119"/>
      <c r="F75" s="119">
        <f t="shared" si="1"/>
        <v>-1318777.3199999998</v>
      </c>
      <c r="G75" s="204" t="s">
        <v>369</v>
      </c>
      <c r="H75" s="204" t="s">
        <v>934</v>
      </c>
    </row>
    <row r="76" spans="1:8" x14ac:dyDescent="0.25">
      <c r="A76" s="121">
        <v>42508</v>
      </c>
      <c r="B76" s="207">
        <v>816</v>
      </c>
      <c r="C76" s="206" t="s">
        <v>797</v>
      </c>
      <c r="D76" s="188">
        <v>8478</v>
      </c>
      <c r="E76" s="119"/>
      <c r="F76" s="119">
        <f t="shared" si="1"/>
        <v>-1327255.3199999998</v>
      </c>
      <c r="G76" s="204" t="s">
        <v>674</v>
      </c>
      <c r="H76" s="204" t="s">
        <v>798</v>
      </c>
    </row>
    <row r="77" spans="1:8" x14ac:dyDescent="0.25">
      <c r="A77" s="121">
        <v>42510</v>
      </c>
      <c r="B77" s="118">
        <v>817</v>
      </c>
      <c r="C77" s="206" t="s">
        <v>799</v>
      </c>
      <c r="D77" s="188">
        <v>3000</v>
      </c>
      <c r="E77" s="119"/>
      <c r="F77" s="119">
        <f t="shared" si="1"/>
        <v>-1330255.3199999998</v>
      </c>
      <c r="G77" s="204" t="s">
        <v>263</v>
      </c>
      <c r="H77" s="114" t="s">
        <v>366</v>
      </c>
    </row>
    <row r="78" spans="1:8" x14ac:dyDescent="0.25">
      <c r="A78" s="121">
        <v>42510</v>
      </c>
      <c r="B78" s="118">
        <v>818</v>
      </c>
      <c r="C78" s="206" t="s">
        <v>14</v>
      </c>
      <c r="D78" s="188">
        <v>3684.69</v>
      </c>
      <c r="E78" s="119"/>
      <c r="F78" s="119">
        <f t="shared" si="1"/>
        <v>-1333940.0099999998</v>
      </c>
      <c r="G78" s="204" t="s">
        <v>261</v>
      </c>
      <c r="H78" s="114" t="s">
        <v>935</v>
      </c>
    </row>
    <row r="79" spans="1:8" x14ac:dyDescent="0.25">
      <c r="A79" s="121">
        <v>42510</v>
      </c>
      <c r="B79" s="118">
        <v>819</v>
      </c>
      <c r="C79" s="206" t="s">
        <v>506</v>
      </c>
      <c r="D79" s="188">
        <v>2552</v>
      </c>
      <c r="E79" s="119"/>
      <c r="F79" s="119">
        <f t="shared" si="1"/>
        <v>-1336492.0099999998</v>
      </c>
      <c r="G79" s="204" t="s">
        <v>369</v>
      </c>
      <c r="H79" s="114" t="s">
        <v>936</v>
      </c>
    </row>
    <row r="80" spans="1:8" x14ac:dyDescent="0.25">
      <c r="A80" s="121">
        <v>42510</v>
      </c>
      <c r="B80" s="118">
        <v>820</v>
      </c>
      <c r="C80" s="206" t="s">
        <v>791</v>
      </c>
      <c r="D80" s="188">
        <v>2578.9</v>
      </c>
      <c r="E80" s="119"/>
      <c r="F80" s="119">
        <f t="shared" si="1"/>
        <v>-1339070.9099999997</v>
      </c>
      <c r="G80" s="204" t="s">
        <v>927</v>
      </c>
      <c r="H80" s="114" t="s">
        <v>937</v>
      </c>
    </row>
    <row r="81" spans="1:8" x14ac:dyDescent="0.25">
      <c r="A81" s="121">
        <v>42510</v>
      </c>
      <c r="B81" s="118">
        <v>821</v>
      </c>
      <c r="C81" s="206" t="s">
        <v>134</v>
      </c>
      <c r="D81" s="188">
        <v>2209.8000000000002</v>
      </c>
      <c r="E81" s="119"/>
      <c r="F81" s="119">
        <f t="shared" si="1"/>
        <v>-1341280.7099999997</v>
      </c>
      <c r="G81" s="204" t="s">
        <v>261</v>
      </c>
      <c r="H81" s="114" t="s">
        <v>800</v>
      </c>
    </row>
    <row r="82" spans="1:8" x14ac:dyDescent="0.25">
      <c r="A82" s="121">
        <v>42510</v>
      </c>
      <c r="B82" s="118">
        <v>822</v>
      </c>
      <c r="C82" s="206" t="s">
        <v>764</v>
      </c>
      <c r="D82" s="188">
        <v>1339.8</v>
      </c>
      <c r="E82" s="119"/>
      <c r="F82" s="119">
        <f t="shared" si="1"/>
        <v>-1342620.5099999998</v>
      </c>
      <c r="G82" s="204" t="s">
        <v>278</v>
      </c>
      <c r="H82" s="114" t="s">
        <v>938</v>
      </c>
    </row>
    <row r="83" spans="1:8" x14ac:dyDescent="0.25">
      <c r="A83" s="121">
        <v>42510</v>
      </c>
      <c r="B83" s="118">
        <v>823</v>
      </c>
      <c r="C83" s="206" t="s">
        <v>36</v>
      </c>
      <c r="D83" s="188">
        <v>0</v>
      </c>
      <c r="E83" s="119"/>
      <c r="F83" s="119">
        <f t="shared" si="1"/>
        <v>-1342620.5099999998</v>
      </c>
      <c r="G83" s="204" t="s">
        <v>36</v>
      </c>
      <c r="H83" s="114"/>
    </row>
    <row r="84" spans="1:8" x14ac:dyDescent="0.25">
      <c r="A84" s="121">
        <v>42510</v>
      </c>
      <c r="B84" s="118">
        <v>824</v>
      </c>
      <c r="C84" s="206" t="s">
        <v>801</v>
      </c>
      <c r="D84" s="188">
        <v>4419.6000000000004</v>
      </c>
      <c r="E84" s="119"/>
      <c r="F84" s="119">
        <f t="shared" si="1"/>
        <v>-1347040.1099999999</v>
      </c>
      <c r="G84" s="204" t="s">
        <v>278</v>
      </c>
      <c r="H84" s="114" t="s">
        <v>939</v>
      </c>
    </row>
    <row r="85" spans="1:8" x14ac:dyDescent="0.25">
      <c r="A85" s="121">
        <v>42510</v>
      </c>
      <c r="B85" s="118">
        <v>825</v>
      </c>
      <c r="C85" s="206" t="s">
        <v>802</v>
      </c>
      <c r="D85" s="188">
        <v>339</v>
      </c>
      <c r="E85" s="119"/>
      <c r="F85" s="119">
        <f t="shared" si="1"/>
        <v>-1347379.1099999999</v>
      </c>
      <c r="G85" s="204" t="s">
        <v>940</v>
      </c>
      <c r="H85" s="114" t="s">
        <v>941</v>
      </c>
    </row>
    <row r="86" spans="1:8" x14ac:dyDescent="0.25">
      <c r="A86" s="121">
        <v>42510</v>
      </c>
      <c r="B86" s="118">
        <v>826</v>
      </c>
      <c r="C86" s="206" t="s">
        <v>363</v>
      </c>
      <c r="D86" s="188">
        <v>909.04</v>
      </c>
      <c r="E86" s="119"/>
      <c r="F86" s="119">
        <f t="shared" si="1"/>
        <v>-1348288.15</v>
      </c>
      <c r="G86" s="204" t="s">
        <v>943</v>
      </c>
      <c r="H86" s="114" t="s">
        <v>942</v>
      </c>
    </row>
    <row r="87" spans="1:8" x14ac:dyDescent="0.25">
      <c r="A87" s="121">
        <v>42510</v>
      </c>
      <c r="B87" s="118">
        <v>827</v>
      </c>
      <c r="C87" s="206" t="s">
        <v>367</v>
      </c>
      <c r="D87" s="188">
        <v>2277.19</v>
      </c>
      <c r="E87" s="119"/>
      <c r="F87" s="119">
        <f t="shared" si="1"/>
        <v>-1350565.3399999999</v>
      </c>
      <c r="G87" s="204" t="s">
        <v>369</v>
      </c>
      <c r="H87" s="114" t="s">
        <v>944</v>
      </c>
    </row>
    <row r="88" spans="1:8" x14ac:dyDescent="0.25">
      <c r="A88" s="121">
        <v>42513</v>
      </c>
      <c r="B88" s="118">
        <v>828</v>
      </c>
      <c r="C88" s="206" t="s">
        <v>803</v>
      </c>
      <c r="D88" s="188">
        <v>3000</v>
      </c>
      <c r="E88" s="119"/>
      <c r="F88" s="119">
        <f t="shared" si="1"/>
        <v>-1353565.3399999999</v>
      </c>
      <c r="G88" s="204" t="s">
        <v>263</v>
      </c>
      <c r="H88" s="114" t="s">
        <v>366</v>
      </c>
    </row>
    <row r="89" spans="1:8" x14ac:dyDescent="0.25">
      <c r="A89" s="121">
        <v>42513</v>
      </c>
      <c r="B89" s="118">
        <v>829</v>
      </c>
      <c r="C89" s="206" t="s">
        <v>195</v>
      </c>
      <c r="D89" s="188">
        <v>1500</v>
      </c>
      <c r="E89" s="119"/>
      <c r="F89" s="119">
        <f t="shared" si="1"/>
        <v>-1355065.3399999999</v>
      </c>
      <c r="G89" s="204" t="s">
        <v>945</v>
      </c>
      <c r="H89" s="114" t="s">
        <v>366</v>
      </c>
    </row>
    <row r="90" spans="1:8" x14ac:dyDescent="0.25">
      <c r="A90" s="121">
        <v>42513</v>
      </c>
      <c r="B90" s="118">
        <v>830</v>
      </c>
      <c r="C90" s="206" t="s">
        <v>764</v>
      </c>
      <c r="D90" s="188">
        <v>893.2</v>
      </c>
      <c r="E90" s="119"/>
      <c r="F90" s="119">
        <f t="shared" si="1"/>
        <v>-1355958.5399999998</v>
      </c>
      <c r="G90" s="204" t="s">
        <v>278</v>
      </c>
      <c r="H90" s="114" t="s">
        <v>992</v>
      </c>
    </row>
    <row r="91" spans="1:8" x14ac:dyDescent="0.25">
      <c r="A91" s="121">
        <v>42513</v>
      </c>
      <c r="B91" s="118">
        <v>831</v>
      </c>
      <c r="C91" s="206" t="s">
        <v>804</v>
      </c>
      <c r="D91" s="188">
        <v>1000</v>
      </c>
      <c r="E91" s="119"/>
      <c r="F91" s="119">
        <f t="shared" si="1"/>
        <v>-1356958.5399999998</v>
      </c>
      <c r="G91" s="204" t="s">
        <v>916</v>
      </c>
      <c r="H91" s="114" t="s">
        <v>984</v>
      </c>
    </row>
    <row r="92" spans="1:8" x14ac:dyDescent="0.25">
      <c r="A92" s="121">
        <v>42515</v>
      </c>
      <c r="B92" s="118">
        <v>832</v>
      </c>
      <c r="C92" s="206" t="s">
        <v>733</v>
      </c>
      <c r="D92" s="188">
        <v>4000</v>
      </c>
      <c r="E92" s="119"/>
      <c r="F92" s="119">
        <f t="shared" si="1"/>
        <v>-1360958.5399999998</v>
      </c>
      <c r="G92" s="200" t="s">
        <v>263</v>
      </c>
      <c r="H92" s="149" t="s">
        <v>805</v>
      </c>
    </row>
    <row r="93" spans="1:8" x14ac:dyDescent="0.25">
      <c r="A93" s="121">
        <v>42515</v>
      </c>
      <c r="B93" s="118">
        <v>833</v>
      </c>
      <c r="C93" s="206" t="s">
        <v>764</v>
      </c>
      <c r="D93" s="188">
        <v>638</v>
      </c>
      <c r="E93" s="119"/>
      <c r="F93" s="119">
        <f t="shared" si="1"/>
        <v>-1361596.5399999998</v>
      </c>
      <c r="G93" s="200" t="s">
        <v>278</v>
      </c>
      <c r="H93" s="149" t="s">
        <v>946</v>
      </c>
    </row>
    <row r="94" spans="1:8" x14ac:dyDescent="0.25">
      <c r="A94" s="121">
        <v>42515</v>
      </c>
      <c r="B94" s="118">
        <v>834</v>
      </c>
      <c r="C94" s="206" t="s">
        <v>806</v>
      </c>
      <c r="D94" s="188">
        <v>2000</v>
      </c>
      <c r="E94" s="119"/>
      <c r="F94" s="119">
        <f t="shared" si="1"/>
        <v>-1363596.5399999998</v>
      </c>
      <c r="G94" s="200" t="s">
        <v>263</v>
      </c>
      <c r="H94" s="149" t="s">
        <v>366</v>
      </c>
    </row>
    <row r="95" spans="1:8" x14ac:dyDescent="0.25">
      <c r="A95" s="121">
        <v>42516</v>
      </c>
      <c r="B95" s="118">
        <v>835</v>
      </c>
      <c r="C95" s="206" t="s">
        <v>398</v>
      </c>
      <c r="D95" s="188">
        <v>9000</v>
      </c>
      <c r="E95" s="119"/>
      <c r="F95" s="119">
        <f t="shared" si="1"/>
        <v>-1372596.5399999998</v>
      </c>
      <c r="G95" s="200" t="s">
        <v>364</v>
      </c>
      <c r="H95" s="149" t="s">
        <v>947</v>
      </c>
    </row>
    <row r="96" spans="1:8" x14ac:dyDescent="0.25">
      <c r="A96" s="121">
        <v>42516</v>
      </c>
      <c r="B96" s="118">
        <v>836</v>
      </c>
      <c r="C96" s="206" t="s">
        <v>807</v>
      </c>
      <c r="D96" s="188">
        <v>4000</v>
      </c>
      <c r="E96" s="119"/>
      <c r="F96" s="119">
        <f t="shared" si="1"/>
        <v>-1376596.5399999998</v>
      </c>
      <c r="G96" s="200" t="s">
        <v>263</v>
      </c>
      <c r="H96" s="149" t="s">
        <v>366</v>
      </c>
    </row>
    <row r="97" spans="1:8" x14ac:dyDescent="0.25">
      <c r="A97" s="121">
        <v>42516</v>
      </c>
      <c r="B97" s="118">
        <v>837</v>
      </c>
      <c r="C97" s="206" t="s">
        <v>457</v>
      </c>
      <c r="D97" s="188">
        <v>12352.84</v>
      </c>
      <c r="E97" s="119"/>
      <c r="F97" s="119">
        <f t="shared" si="1"/>
        <v>-1388949.38</v>
      </c>
      <c r="G97" s="200" t="s">
        <v>681</v>
      </c>
      <c r="H97" s="149" t="s">
        <v>948</v>
      </c>
    </row>
    <row r="98" spans="1:8" x14ac:dyDescent="0.25">
      <c r="A98" s="121">
        <v>42516</v>
      </c>
      <c r="B98" s="118">
        <v>838</v>
      </c>
      <c r="C98" s="158" t="s">
        <v>808</v>
      </c>
      <c r="D98" s="188">
        <v>330</v>
      </c>
      <c r="E98" s="119"/>
      <c r="F98" s="119">
        <f t="shared" si="1"/>
        <v>-1389279.38</v>
      </c>
      <c r="G98" s="200" t="s">
        <v>259</v>
      </c>
      <c r="H98" s="149" t="s">
        <v>949</v>
      </c>
    </row>
    <row r="99" spans="1:8" x14ac:dyDescent="0.25">
      <c r="A99" s="121">
        <v>42516</v>
      </c>
      <c r="B99" s="118">
        <v>839</v>
      </c>
      <c r="C99" s="158" t="s">
        <v>202</v>
      </c>
      <c r="D99" s="188">
        <v>2000</v>
      </c>
      <c r="E99" s="119"/>
      <c r="F99" s="119">
        <f t="shared" si="1"/>
        <v>-1391279.38</v>
      </c>
      <c r="G99" s="200" t="s">
        <v>633</v>
      </c>
      <c r="H99" s="149" t="s">
        <v>412</v>
      </c>
    </row>
    <row r="100" spans="1:8" x14ac:dyDescent="0.25">
      <c r="A100" s="121">
        <v>42517</v>
      </c>
      <c r="B100" s="118">
        <v>840</v>
      </c>
      <c r="C100" s="206" t="s">
        <v>809</v>
      </c>
      <c r="D100" s="188">
        <v>1009.2</v>
      </c>
      <c r="E100" s="119"/>
      <c r="F100" s="119">
        <f t="shared" si="1"/>
        <v>-1392288.5799999998</v>
      </c>
      <c r="G100" s="200" t="s">
        <v>426</v>
      </c>
      <c r="H100" s="114" t="s">
        <v>950</v>
      </c>
    </row>
    <row r="101" spans="1:8" x14ac:dyDescent="0.25">
      <c r="A101" s="121">
        <v>42517</v>
      </c>
      <c r="B101" s="118">
        <v>841</v>
      </c>
      <c r="C101" s="206" t="s">
        <v>136</v>
      </c>
      <c r="D101" s="188">
        <v>2700.27</v>
      </c>
      <c r="E101" s="119"/>
      <c r="F101" s="119">
        <f t="shared" si="1"/>
        <v>-1394988.8499999999</v>
      </c>
      <c r="G101" s="200" t="s">
        <v>426</v>
      </c>
      <c r="H101" s="114" t="s">
        <v>810</v>
      </c>
    </row>
    <row r="102" spans="1:8" x14ac:dyDescent="0.25">
      <c r="A102" s="121">
        <v>42517</v>
      </c>
      <c r="B102" s="118">
        <v>842</v>
      </c>
      <c r="C102" s="206" t="s">
        <v>951</v>
      </c>
      <c r="D102" s="188">
        <v>483</v>
      </c>
      <c r="E102" s="119"/>
      <c r="F102" s="119">
        <f t="shared" si="1"/>
        <v>-1395471.8499999999</v>
      </c>
      <c r="G102" s="200" t="s">
        <v>254</v>
      </c>
      <c r="H102" s="114" t="s">
        <v>952</v>
      </c>
    </row>
    <row r="103" spans="1:8" x14ac:dyDescent="0.25">
      <c r="A103" s="121">
        <v>42517</v>
      </c>
      <c r="B103" s="118">
        <v>843</v>
      </c>
      <c r="C103" s="206" t="s">
        <v>811</v>
      </c>
      <c r="D103" s="188">
        <v>1309</v>
      </c>
      <c r="E103" s="119"/>
      <c r="F103" s="119">
        <f t="shared" si="1"/>
        <v>-1396780.8499999999</v>
      </c>
      <c r="G103" s="200" t="s">
        <v>661</v>
      </c>
      <c r="H103" s="114" t="s">
        <v>953</v>
      </c>
    </row>
    <row r="104" spans="1:8" x14ac:dyDescent="0.25">
      <c r="A104" s="121">
        <v>42517</v>
      </c>
      <c r="B104" s="118">
        <v>844</v>
      </c>
      <c r="C104" s="206" t="s">
        <v>17</v>
      </c>
      <c r="D104" s="188">
        <v>7000</v>
      </c>
      <c r="E104" s="119"/>
      <c r="F104" s="119">
        <f t="shared" si="1"/>
        <v>-1403780.8499999999</v>
      </c>
      <c r="G104" s="200" t="s">
        <v>316</v>
      </c>
      <c r="H104" s="114" t="s">
        <v>954</v>
      </c>
    </row>
    <row r="105" spans="1:8" x14ac:dyDescent="0.25">
      <c r="A105" s="121">
        <v>42517</v>
      </c>
      <c r="B105" s="118">
        <v>845</v>
      </c>
      <c r="C105" s="206" t="s">
        <v>500</v>
      </c>
      <c r="D105" s="188">
        <v>13920</v>
      </c>
      <c r="E105" s="119"/>
      <c r="F105" s="119">
        <f t="shared" si="1"/>
        <v>-1417700.8499999999</v>
      </c>
      <c r="G105" s="200" t="s">
        <v>955</v>
      </c>
      <c r="H105" s="114" t="s">
        <v>812</v>
      </c>
    </row>
    <row r="106" spans="1:8" x14ac:dyDescent="0.25">
      <c r="A106" s="121">
        <v>42520</v>
      </c>
      <c r="B106" s="118">
        <v>846</v>
      </c>
      <c r="C106" s="206" t="s">
        <v>59</v>
      </c>
      <c r="D106" s="188">
        <v>60000</v>
      </c>
      <c r="E106" s="119"/>
      <c r="F106" s="119">
        <f t="shared" si="1"/>
        <v>-1477700.8499999999</v>
      </c>
      <c r="G106" s="200" t="s">
        <v>956</v>
      </c>
      <c r="H106" s="114" t="s">
        <v>813</v>
      </c>
    </row>
    <row r="107" spans="1:8" x14ac:dyDescent="0.25">
      <c r="A107" s="121">
        <v>42520</v>
      </c>
      <c r="B107" s="118">
        <v>847</v>
      </c>
      <c r="C107" s="206" t="s">
        <v>437</v>
      </c>
      <c r="D107" s="188">
        <v>1800</v>
      </c>
      <c r="E107" s="119"/>
      <c r="F107" s="119">
        <f t="shared" si="1"/>
        <v>-1479500.8499999999</v>
      </c>
      <c r="G107" s="200" t="s">
        <v>932</v>
      </c>
      <c r="H107" s="114" t="s">
        <v>957</v>
      </c>
    </row>
    <row r="108" spans="1:8" x14ac:dyDescent="0.25">
      <c r="A108" s="121">
        <v>42520</v>
      </c>
      <c r="B108" s="118">
        <v>848</v>
      </c>
      <c r="C108" s="206" t="s">
        <v>61</v>
      </c>
      <c r="D108" s="188">
        <v>1900</v>
      </c>
      <c r="E108" s="119"/>
      <c r="F108" s="119">
        <f t="shared" si="1"/>
        <v>-1481400.8499999999</v>
      </c>
      <c r="G108" s="200" t="s">
        <v>253</v>
      </c>
      <c r="H108" s="114" t="s">
        <v>958</v>
      </c>
    </row>
    <row r="109" spans="1:8" x14ac:dyDescent="0.25">
      <c r="A109" s="121">
        <v>42520</v>
      </c>
      <c r="B109" s="118">
        <v>849</v>
      </c>
      <c r="C109" s="206" t="s">
        <v>11</v>
      </c>
      <c r="D109" s="188">
        <v>1800</v>
      </c>
      <c r="E109" s="119"/>
      <c r="F109" s="119">
        <f t="shared" si="1"/>
        <v>-1483200.8499999999</v>
      </c>
      <c r="G109" s="200" t="s">
        <v>253</v>
      </c>
      <c r="H109" s="114" t="s">
        <v>959</v>
      </c>
    </row>
    <row r="110" spans="1:8" x14ac:dyDescent="0.25">
      <c r="A110" s="121">
        <v>42520</v>
      </c>
      <c r="B110" s="118">
        <v>850</v>
      </c>
      <c r="C110" s="206" t="s">
        <v>10</v>
      </c>
      <c r="D110" s="188">
        <v>800</v>
      </c>
      <c r="E110" s="119"/>
      <c r="F110" s="119">
        <f t="shared" si="1"/>
        <v>-1484000.8499999999</v>
      </c>
      <c r="G110" s="200" t="s">
        <v>253</v>
      </c>
      <c r="H110" s="114" t="s">
        <v>433</v>
      </c>
    </row>
    <row r="111" spans="1:8" x14ac:dyDescent="0.25">
      <c r="A111" s="121">
        <v>42520</v>
      </c>
      <c r="B111" s="118">
        <v>851</v>
      </c>
      <c r="C111" s="206" t="s">
        <v>12</v>
      </c>
      <c r="D111" s="188">
        <v>800</v>
      </c>
      <c r="E111" s="119"/>
      <c r="F111" s="119">
        <f t="shared" si="1"/>
        <v>-1484800.8499999999</v>
      </c>
      <c r="G111" s="200" t="s">
        <v>253</v>
      </c>
      <c r="H111" s="114" t="s">
        <v>985</v>
      </c>
    </row>
    <row r="112" spans="1:8" x14ac:dyDescent="0.25">
      <c r="A112" s="121">
        <v>42520</v>
      </c>
      <c r="B112" s="118">
        <v>852</v>
      </c>
      <c r="C112" s="206" t="s">
        <v>129</v>
      </c>
      <c r="D112" s="188">
        <v>1900</v>
      </c>
      <c r="E112" s="119"/>
      <c r="F112" s="119">
        <f t="shared" si="1"/>
        <v>-1486700.8499999999</v>
      </c>
      <c r="G112" s="200" t="s">
        <v>253</v>
      </c>
      <c r="H112" s="114" t="s">
        <v>653</v>
      </c>
    </row>
    <row r="113" spans="1:10" x14ac:dyDescent="0.25">
      <c r="A113" s="121">
        <v>42520</v>
      </c>
      <c r="B113" s="118">
        <v>853</v>
      </c>
      <c r="C113" s="206" t="s">
        <v>814</v>
      </c>
      <c r="D113" s="188">
        <v>1000</v>
      </c>
      <c r="E113" s="119"/>
      <c r="F113" s="119">
        <f t="shared" si="1"/>
        <v>-1487700.8499999999</v>
      </c>
      <c r="G113" s="200" t="s">
        <v>253</v>
      </c>
      <c r="H113" s="114" t="s">
        <v>467</v>
      </c>
    </row>
    <row r="114" spans="1:10" x14ac:dyDescent="0.25">
      <c r="A114" s="121">
        <v>42520</v>
      </c>
      <c r="B114" s="118">
        <v>854</v>
      </c>
      <c r="C114" s="206" t="s">
        <v>395</v>
      </c>
      <c r="D114" s="188">
        <v>800</v>
      </c>
      <c r="E114" s="119"/>
      <c r="F114" s="119">
        <f t="shared" si="1"/>
        <v>-1488500.8499999999</v>
      </c>
      <c r="G114" s="200" t="s">
        <v>253</v>
      </c>
      <c r="H114" s="114" t="s">
        <v>696</v>
      </c>
    </row>
    <row r="115" spans="1:10" x14ac:dyDescent="0.25">
      <c r="A115" s="121">
        <v>42521</v>
      </c>
      <c r="B115" s="118">
        <v>855</v>
      </c>
      <c r="C115" s="206" t="s">
        <v>815</v>
      </c>
      <c r="D115" s="188">
        <v>5000</v>
      </c>
      <c r="E115" s="119"/>
      <c r="F115" s="119">
        <f t="shared" si="1"/>
        <v>-1493500.8499999999</v>
      </c>
      <c r="G115" s="200" t="s">
        <v>916</v>
      </c>
      <c r="H115" s="114" t="s">
        <v>960</v>
      </c>
    </row>
    <row r="116" spans="1:10" x14ac:dyDescent="0.25">
      <c r="A116" s="121">
        <v>42521</v>
      </c>
      <c r="B116" s="118">
        <v>856</v>
      </c>
      <c r="C116" s="206" t="s">
        <v>57</v>
      </c>
      <c r="D116" s="188">
        <v>13644.5</v>
      </c>
      <c r="E116" s="119"/>
      <c r="F116" s="208">
        <f t="shared" ref="F116:F117" si="2">+F115-D116+E116</f>
        <v>-1507145.3499999999</v>
      </c>
      <c r="G116" s="200" t="s">
        <v>258</v>
      </c>
      <c r="H116" s="114" t="s">
        <v>986</v>
      </c>
    </row>
    <row r="117" spans="1:10" x14ac:dyDescent="0.25">
      <c r="A117" s="121"/>
      <c r="B117" s="118"/>
      <c r="C117" s="114"/>
      <c r="D117" s="119"/>
      <c r="E117" s="119"/>
      <c r="F117" s="208">
        <f t="shared" si="2"/>
        <v>-1507145.3499999999</v>
      </c>
      <c r="G117" s="114"/>
      <c r="H117" s="114" t="s">
        <v>993</v>
      </c>
    </row>
    <row r="118" spans="1:10" x14ac:dyDescent="0.25">
      <c r="A118" s="121"/>
      <c r="B118" s="118"/>
      <c r="C118" s="116"/>
      <c r="D118" s="120"/>
      <c r="E118" s="119"/>
      <c r="F118" s="202"/>
      <c r="G118" s="118"/>
      <c r="H118" s="114"/>
    </row>
    <row r="119" spans="1:10" x14ac:dyDescent="0.25">
      <c r="A119" s="121"/>
      <c r="B119" s="118"/>
      <c r="C119" s="116"/>
      <c r="D119" s="120"/>
      <c r="E119" s="119"/>
      <c r="F119" s="119"/>
      <c r="G119" s="118"/>
      <c r="H119" s="114"/>
      <c r="J119">
        <v>1513884.15</v>
      </c>
    </row>
    <row r="120" spans="1:10" x14ac:dyDescent="0.25">
      <c r="A120" s="162" t="s">
        <v>816</v>
      </c>
      <c r="B120" s="163"/>
      <c r="C120" s="163"/>
      <c r="D120" s="164">
        <v>1507145.35</v>
      </c>
      <c r="E120" s="119"/>
      <c r="F120" s="119"/>
      <c r="G120" s="119"/>
      <c r="H120" s="114"/>
      <c r="J120">
        <v>-1507145.35</v>
      </c>
    </row>
    <row r="121" spans="1:10" x14ac:dyDescent="0.25">
      <c r="A121" s="123"/>
      <c r="B121" s="112"/>
      <c r="C121" s="124"/>
      <c r="D121" s="289"/>
      <c r="E121" s="289"/>
      <c r="F121" s="289"/>
      <c r="G121" s="112"/>
      <c r="H121" s="112"/>
      <c r="J121">
        <f>SUM(J119:J120)</f>
        <v>6738.7999999998137</v>
      </c>
    </row>
    <row r="122" spans="1:10" x14ac:dyDescent="0.25">
      <c r="A122" s="123"/>
      <c r="B122" s="112"/>
      <c r="C122" s="112"/>
      <c r="D122" s="112"/>
      <c r="E122" s="125"/>
      <c r="F122" s="112"/>
      <c r="G122" s="112"/>
      <c r="H122" s="112"/>
    </row>
    <row r="123" spans="1:10" x14ac:dyDescent="0.25">
      <c r="A123" s="123" t="s">
        <v>359</v>
      </c>
      <c r="B123" s="112"/>
      <c r="C123" s="126" t="s">
        <v>817</v>
      </c>
      <c r="D123" s="126"/>
      <c r="E123" s="125"/>
      <c r="F123" s="125"/>
      <c r="G123" s="125"/>
      <c r="H123" s="112"/>
    </row>
    <row r="124" spans="1:10" x14ac:dyDescent="0.25">
      <c r="A124" s="123"/>
      <c r="B124" s="112"/>
      <c r="C124" s="126"/>
      <c r="D124" s="126"/>
      <c r="E124" s="125"/>
      <c r="F124" s="125"/>
      <c r="G124" s="125"/>
      <c r="H124" s="112"/>
    </row>
    <row r="125" spans="1:10" x14ac:dyDescent="0.25">
      <c r="A125" s="127" t="s">
        <v>1</v>
      </c>
      <c r="B125" s="128" t="s">
        <v>2</v>
      </c>
      <c r="C125" s="128" t="s">
        <v>3</v>
      </c>
      <c r="D125" s="129" t="s">
        <v>4</v>
      </c>
      <c r="E125" s="129" t="s">
        <v>5</v>
      </c>
      <c r="F125" s="129" t="s">
        <v>6</v>
      </c>
      <c r="G125" s="129" t="s">
        <v>246</v>
      </c>
      <c r="H125" s="130" t="s">
        <v>7</v>
      </c>
    </row>
    <row r="126" spans="1:10" x14ac:dyDescent="0.25">
      <c r="A126" s="123"/>
      <c r="B126" s="112"/>
      <c r="C126" s="112"/>
      <c r="D126" s="112"/>
      <c r="E126" s="125"/>
      <c r="F126" s="125"/>
      <c r="G126" s="125"/>
      <c r="H126" s="112"/>
    </row>
    <row r="127" spans="1:10" x14ac:dyDescent="0.25">
      <c r="A127" s="121">
        <v>42493</v>
      </c>
      <c r="B127" s="114"/>
      <c r="C127" s="206" t="s">
        <v>17</v>
      </c>
      <c r="D127" s="188">
        <v>8240</v>
      </c>
      <c r="E127" s="119"/>
      <c r="F127" s="119">
        <f t="shared" ref="F127:F143" si="3">+F126-D127+E127</f>
        <v>-8240</v>
      </c>
      <c r="G127" s="118" t="s">
        <v>316</v>
      </c>
      <c r="H127" s="114" t="s">
        <v>818</v>
      </c>
    </row>
    <row r="128" spans="1:10" x14ac:dyDescent="0.25">
      <c r="A128" s="121">
        <v>42495</v>
      </c>
      <c r="B128" s="114"/>
      <c r="C128" s="206" t="s">
        <v>17</v>
      </c>
      <c r="D128" s="188">
        <v>7000</v>
      </c>
      <c r="E128" s="119"/>
      <c r="F128" s="119">
        <f t="shared" si="3"/>
        <v>-15240</v>
      </c>
      <c r="G128" s="118" t="s">
        <v>316</v>
      </c>
      <c r="H128" s="114" t="s">
        <v>819</v>
      </c>
    </row>
    <row r="129" spans="1:8" x14ac:dyDescent="0.25">
      <c r="A129" s="121">
        <v>42500</v>
      </c>
      <c r="B129" s="118"/>
      <c r="C129" s="206" t="s">
        <v>17</v>
      </c>
      <c r="D129" s="188">
        <v>8240</v>
      </c>
      <c r="E129" s="119"/>
      <c r="F129" s="119">
        <f t="shared" si="3"/>
        <v>-23480</v>
      </c>
      <c r="G129" s="118" t="s">
        <v>316</v>
      </c>
      <c r="H129" s="114" t="s">
        <v>818</v>
      </c>
    </row>
    <row r="130" spans="1:8" x14ac:dyDescent="0.25">
      <c r="A130" s="121">
        <v>42503</v>
      </c>
      <c r="B130" s="114"/>
      <c r="C130" s="206" t="s">
        <v>18</v>
      </c>
      <c r="D130" s="188">
        <v>13920</v>
      </c>
      <c r="E130" s="119"/>
      <c r="F130" s="119">
        <f t="shared" si="3"/>
        <v>-37400</v>
      </c>
      <c r="G130" s="118" t="s">
        <v>275</v>
      </c>
      <c r="H130" s="204" t="s">
        <v>977</v>
      </c>
    </row>
    <row r="131" spans="1:8" x14ac:dyDescent="0.25">
      <c r="A131" s="121">
        <v>42503</v>
      </c>
      <c r="B131" s="118"/>
      <c r="C131" s="206" t="s">
        <v>17</v>
      </c>
      <c r="D131" s="188">
        <v>7000</v>
      </c>
      <c r="E131" s="188"/>
      <c r="F131" s="119">
        <f t="shared" si="3"/>
        <v>-44400</v>
      </c>
      <c r="G131" s="118" t="s">
        <v>316</v>
      </c>
      <c r="H131" s="204" t="s">
        <v>819</v>
      </c>
    </row>
    <row r="132" spans="1:8" x14ac:dyDescent="0.25">
      <c r="A132" s="121">
        <v>42506</v>
      </c>
      <c r="B132" s="118"/>
      <c r="C132" s="206" t="s">
        <v>820</v>
      </c>
      <c r="D132" s="188">
        <v>522</v>
      </c>
      <c r="E132" s="188"/>
      <c r="F132" s="119">
        <f t="shared" si="3"/>
        <v>-44922</v>
      </c>
      <c r="G132" s="118" t="s">
        <v>972</v>
      </c>
      <c r="H132" s="204" t="s">
        <v>980</v>
      </c>
    </row>
    <row r="133" spans="1:8" x14ac:dyDescent="0.25">
      <c r="A133" s="121">
        <v>42506</v>
      </c>
      <c r="B133" s="118"/>
      <c r="C133" s="206" t="s">
        <v>140</v>
      </c>
      <c r="D133" s="188">
        <v>97621</v>
      </c>
      <c r="E133" s="188"/>
      <c r="F133" s="119">
        <f t="shared" si="3"/>
        <v>-142543</v>
      </c>
      <c r="G133" s="118" t="s">
        <v>418</v>
      </c>
      <c r="H133" s="204" t="s">
        <v>987</v>
      </c>
    </row>
    <row r="134" spans="1:8" x14ac:dyDescent="0.25">
      <c r="A134" s="121">
        <v>42507</v>
      </c>
      <c r="B134" s="118"/>
      <c r="C134" s="204" t="s">
        <v>17</v>
      </c>
      <c r="D134" s="188">
        <v>8240</v>
      </c>
      <c r="E134" s="188"/>
      <c r="F134" s="119">
        <f t="shared" si="3"/>
        <v>-150783</v>
      </c>
      <c r="G134" s="118" t="s">
        <v>316</v>
      </c>
      <c r="H134" s="204" t="s">
        <v>821</v>
      </c>
    </row>
    <row r="135" spans="1:8" x14ac:dyDescent="0.25">
      <c r="A135" s="121">
        <v>42510</v>
      </c>
      <c r="B135" s="114"/>
      <c r="C135" s="206" t="s">
        <v>17</v>
      </c>
      <c r="D135" s="188">
        <v>7000</v>
      </c>
      <c r="E135" s="119"/>
      <c r="F135" s="208">
        <f t="shared" si="3"/>
        <v>-157783</v>
      </c>
      <c r="G135" s="118" t="s">
        <v>316</v>
      </c>
      <c r="H135" s="114" t="s">
        <v>976</v>
      </c>
    </row>
    <row r="136" spans="1:8" x14ac:dyDescent="0.25">
      <c r="A136" s="121">
        <v>42513</v>
      </c>
      <c r="B136" s="114"/>
      <c r="C136" s="206" t="s">
        <v>822</v>
      </c>
      <c r="D136" s="188"/>
      <c r="E136" s="119">
        <v>2000000</v>
      </c>
      <c r="F136" s="208">
        <f t="shared" si="3"/>
        <v>1842217</v>
      </c>
      <c r="G136" s="118" t="s">
        <v>399</v>
      </c>
      <c r="H136" s="114" t="s">
        <v>823</v>
      </c>
    </row>
    <row r="137" spans="1:8" x14ac:dyDescent="0.25">
      <c r="A137" s="121">
        <v>42513</v>
      </c>
      <c r="B137" s="114"/>
      <c r="C137" s="206" t="s">
        <v>839</v>
      </c>
      <c r="D137" s="188">
        <v>1999982.59</v>
      </c>
      <c r="E137" s="119"/>
      <c r="F137" s="208">
        <f t="shared" si="3"/>
        <v>-157765.59000000008</v>
      </c>
      <c r="G137" s="207" t="s">
        <v>403</v>
      </c>
      <c r="H137" s="206" t="s">
        <v>839</v>
      </c>
    </row>
    <row r="138" spans="1:8" x14ac:dyDescent="0.25">
      <c r="A138" s="121">
        <v>42514</v>
      </c>
      <c r="B138" s="114"/>
      <c r="C138" s="206" t="s">
        <v>824</v>
      </c>
      <c r="D138" s="188">
        <v>29406</v>
      </c>
      <c r="E138" s="119"/>
      <c r="F138" s="208">
        <f t="shared" si="3"/>
        <v>-187171.59000000008</v>
      </c>
      <c r="G138" s="207" t="s">
        <v>973</v>
      </c>
      <c r="H138" s="114" t="s">
        <v>978</v>
      </c>
    </row>
    <row r="139" spans="1:8" x14ac:dyDescent="0.25">
      <c r="A139" s="121">
        <v>42514</v>
      </c>
      <c r="B139" s="114"/>
      <c r="C139" s="206" t="s">
        <v>17</v>
      </c>
      <c r="D139" s="188">
        <v>8240</v>
      </c>
      <c r="E139" s="119"/>
      <c r="F139" s="208">
        <f t="shared" si="3"/>
        <v>-195411.59000000008</v>
      </c>
      <c r="G139" s="207" t="s">
        <v>316</v>
      </c>
      <c r="H139" s="114" t="s">
        <v>532</v>
      </c>
    </row>
    <row r="140" spans="1:8" x14ac:dyDescent="0.25">
      <c r="A140" s="121">
        <v>42516</v>
      </c>
      <c r="B140" s="114"/>
      <c r="C140" s="158" t="s">
        <v>825</v>
      </c>
      <c r="D140" s="188">
        <v>7000</v>
      </c>
      <c r="E140" s="119"/>
      <c r="F140" s="208">
        <f t="shared" si="3"/>
        <v>-202411.59000000008</v>
      </c>
      <c r="G140" s="159" t="s">
        <v>249</v>
      </c>
      <c r="H140" s="149" t="s">
        <v>979</v>
      </c>
    </row>
    <row r="141" spans="1:8" x14ac:dyDescent="0.25">
      <c r="A141" s="121">
        <v>42516</v>
      </c>
      <c r="B141" s="114"/>
      <c r="C141" s="158" t="s">
        <v>826</v>
      </c>
      <c r="D141" s="205">
        <v>39440</v>
      </c>
      <c r="E141" s="119"/>
      <c r="F141" s="208">
        <f t="shared" si="3"/>
        <v>-241851.59000000008</v>
      </c>
      <c r="G141" s="207" t="s">
        <v>974</v>
      </c>
      <c r="H141" s="114" t="s">
        <v>975</v>
      </c>
    </row>
    <row r="142" spans="1:8" x14ac:dyDescent="0.25">
      <c r="A142" s="121">
        <v>42520</v>
      </c>
      <c r="B142" s="114"/>
      <c r="C142" s="206" t="s">
        <v>17</v>
      </c>
      <c r="D142" s="188">
        <v>8240</v>
      </c>
      <c r="E142" s="119"/>
      <c r="F142" s="208">
        <f t="shared" si="3"/>
        <v>-250091.59000000008</v>
      </c>
      <c r="G142" s="207" t="s">
        <v>316</v>
      </c>
      <c r="H142" s="114" t="s">
        <v>827</v>
      </c>
    </row>
    <row r="143" spans="1:8" x14ac:dyDescent="0.25">
      <c r="A143" s="121"/>
      <c r="B143" s="114"/>
      <c r="C143" s="114"/>
      <c r="D143" s="119"/>
      <c r="E143" s="119"/>
      <c r="F143" s="208">
        <f t="shared" si="3"/>
        <v>-250091.59000000008</v>
      </c>
      <c r="G143" s="114"/>
      <c r="H143" s="114"/>
    </row>
    <row r="144" spans="1:8" x14ac:dyDescent="0.25">
      <c r="A144" s="121"/>
      <c r="B144" s="114"/>
      <c r="C144" s="116"/>
      <c r="D144" s="120"/>
      <c r="E144" s="119"/>
      <c r="F144" s="119"/>
      <c r="G144" s="119"/>
      <c r="H144" s="114"/>
    </row>
    <row r="145" spans="1:8" x14ac:dyDescent="0.25">
      <c r="A145" s="290" t="s">
        <v>828</v>
      </c>
      <c r="B145" s="290"/>
      <c r="C145" s="290"/>
      <c r="D145" s="117">
        <v>-250091.59</v>
      </c>
      <c r="E145" s="119"/>
      <c r="F145" s="119"/>
      <c r="G145" s="119"/>
      <c r="H145" s="114"/>
    </row>
    <row r="146" spans="1:8" x14ac:dyDescent="0.25">
      <c r="A146" s="154"/>
      <c r="B146" s="154"/>
      <c r="C146" s="154"/>
      <c r="D146" s="155"/>
      <c r="E146" s="137"/>
      <c r="F146" s="137"/>
      <c r="G146" s="137"/>
      <c r="H146" s="153"/>
    </row>
    <row r="147" spans="1:8" x14ac:dyDescent="0.25">
      <c r="A147" s="156"/>
      <c r="B147" s="156"/>
      <c r="C147" s="156"/>
      <c r="D147" s="131"/>
      <c r="E147" s="132"/>
      <c r="F147" s="132"/>
      <c r="G147" s="132"/>
      <c r="H147" s="152"/>
    </row>
    <row r="148" spans="1:8" x14ac:dyDescent="0.25">
      <c r="A148" s="123" t="s">
        <v>359</v>
      </c>
      <c r="B148" s="112"/>
      <c r="C148" s="126" t="s">
        <v>971</v>
      </c>
      <c r="D148" s="126"/>
      <c r="E148" s="125"/>
      <c r="F148" s="125"/>
      <c r="G148" s="125"/>
      <c r="H148" s="112"/>
    </row>
    <row r="149" spans="1:8" x14ac:dyDescent="0.25">
      <c r="A149" s="133"/>
      <c r="B149" s="133"/>
      <c r="C149" s="133"/>
      <c r="D149" s="131"/>
      <c r="E149" s="119"/>
      <c r="F149" s="119"/>
      <c r="G149" s="119"/>
      <c r="H149" s="114"/>
    </row>
    <row r="150" spans="1:8" x14ac:dyDescent="0.25">
      <c r="A150" s="127" t="s">
        <v>1</v>
      </c>
      <c r="B150" s="134" t="s">
        <v>23</v>
      </c>
      <c r="C150" s="128" t="s">
        <v>3</v>
      </c>
      <c r="D150" s="129" t="s">
        <v>4</v>
      </c>
      <c r="E150" s="129" t="s">
        <v>5</v>
      </c>
      <c r="F150" s="129" t="s">
        <v>6</v>
      </c>
      <c r="G150" s="129" t="s">
        <v>329</v>
      </c>
      <c r="H150" s="128" t="s">
        <v>7</v>
      </c>
    </row>
    <row r="151" spans="1:8" x14ac:dyDescent="0.25">
      <c r="A151" s="121"/>
      <c r="B151" s="114"/>
      <c r="C151" s="116"/>
      <c r="D151" s="120"/>
      <c r="E151" s="119"/>
      <c r="F151" s="119"/>
      <c r="G151" s="119"/>
      <c r="H151" s="114"/>
    </row>
    <row r="152" spans="1:8" x14ac:dyDescent="0.25">
      <c r="A152" s="121"/>
      <c r="B152" s="114"/>
      <c r="C152" s="116"/>
      <c r="D152" s="120"/>
      <c r="E152" s="119"/>
      <c r="F152" s="119">
        <v>0</v>
      </c>
      <c r="G152" s="119"/>
      <c r="H152" s="114"/>
    </row>
    <row r="153" spans="1:8" x14ac:dyDescent="0.25">
      <c r="A153" s="121"/>
      <c r="B153" s="114"/>
      <c r="C153" s="116"/>
      <c r="D153" s="120"/>
      <c r="E153" s="119"/>
      <c r="F153" s="119"/>
      <c r="G153" s="119"/>
      <c r="H153" s="114"/>
    </row>
    <row r="154" spans="1:8" x14ac:dyDescent="0.25">
      <c r="A154" s="290" t="s">
        <v>845</v>
      </c>
      <c r="B154" s="290"/>
      <c r="C154" s="290"/>
      <c r="D154" s="165">
        <v>0</v>
      </c>
      <c r="E154" s="119"/>
      <c r="F154" s="119"/>
      <c r="G154" s="119"/>
      <c r="H154" s="114"/>
    </row>
    <row r="155" spans="1:8" x14ac:dyDescent="0.25">
      <c r="A155" s="121"/>
      <c r="B155" s="114"/>
      <c r="C155" s="116"/>
      <c r="D155" s="119"/>
      <c r="E155" s="119"/>
      <c r="F155" s="119"/>
      <c r="G155" s="119"/>
      <c r="H155" s="114"/>
    </row>
    <row r="156" spans="1:8" x14ac:dyDescent="0.25">
      <c r="A156" s="123"/>
      <c r="B156" s="112"/>
      <c r="C156" s="121"/>
      <c r="D156" s="114"/>
      <c r="E156" s="135"/>
      <c r="F156" s="119"/>
      <c r="G156" s="119"/>
      <c r="H156" s="119"/>
    </row>
    <row r="157" spans="1:8" x14ac:dyDescent="0.25">
      <c r="A157" s="291" t="s">
        <v>846</v>
      </c>
      <c r="B157" s="291"/>
      <c r="C157" s="291"/>
      <c r="D157" s="291"/>
      <c r="E157" s="291"/>
      <c r="F157" s="291"/>
      <c r="G157" s="291"/>
      <c r="H157" s="291"/>
    </row>
    <row r="158" spans="1:8" x14ac:dyDescent="0.25">
      <c r="A158" s="150"/>
      <c r="B158" s="150"/>
      <c r="C158" s="150"/>
      <c r="D158" s="150"/>
      <c r="E158" s="151"/>
      <c r="F158" s="150"/>
      <c r="G158" s="150"/>
      <c r="H158" s="150"/>
    </row>
    <row r="159" spans="1:8" x14ac:dyDescent="0.25">
      <c r="A159" s="127" t="s">
        <v>1</v>
      </c>
      <c r="B159" s="134" t="s">
        <v>23</v>
      </c>
      <c r="C159" s="128" t="s">
        <v>3</v>
      </c>
      <c r="D159" s="129" t="s">
        <v>4</v>
      </c>
      <c r="E159" s="129" t="s">
        <v>5</v>
      </c>
      <c r="F159" s="129" t="s">
        <v>6</v>
      </c>
      <c r="G159" s="129" t="s">
        <v>329</v>
      </c>
      <c r="H159" s="128" t="s">
        <v>7</v>
      </c>
    </row>
    <row r="160" spans="1:8" x14ac:dyDescent="0.25">
      <c r="A160" s="127"/>
      <c r="B160" s="134"/>
      <c r="C160" s="128" t="s">
        <v>22</v>
      </c>
      <c r="D160" s="166"/>
      <c r="E160" s="166"/>
      <c r="F160" s="166"/>
      <c r="G160" s="166"/>
      <c r="H160" s="167"/>
    </row>
    <row r="161" spans="1:8" x14ac:dyDescent="0.25">
      <c r="A161" s="168"/>
      <c r="B161" s="169"/>
      <c r="C161" s="152"/>
      <c r="D161" s="132"/>
      <c r="E161" s="152"/>
      <c r="F161" s="132"/>
      <c r="G161" s="169"/>
      <c r="H161" s="152"/>
    </row>
    <row r="162" spans="1:8" x14ac:dyDescent="0.25">
      <c r="A162" s="148">
        <v>42503</v>
      </c>
      <c r="B162" s="209">
        <v>2998</v>
      </c>
      <c r="C162" s="112" t="s">
        <v>360</v>
      </c>
      <c r="D162" s="125">
        <v>391310.2</v>
      </c>
      <c r="E162" s="125"/>
      <c r="F162" s="119">
        <f t="shared" ref="F162:F168" si="4">+F161-D162+E162</f>
        <v>-391310.2</v>
      </c>
      <c r="G162" s="209" t="s">
        <v>299</v>
      </c>
      <c r="H162" s="112" t="s">
        <v>961</v>
      </c>
    </row>
    <row r="163" spans="1:8" x14ac:dyDescent="0.25">
      <c r="A163" s="123">
        <v>42507</v>
      </c>
      <c r="B163" s="209">
        <v>2999</v>
      </c>
      <c r="C163" s="201" t="s">
        <v>360</v>
      </c>
      <c r="D163" s="125">
        <v>1500</v>
      </c>
      <c r="E163" s="125"/>
      <c r="F163" s="119">
        <f t="shared" si="4"/>
        <v>-392810.2</v>
      </c>
      <c r="G163" s="211" t="s">
        <v>299</v>
      </c>
      <c r="H163" s="201" t="s">
        <v>962</v>
      </c>
    </row>
    <row r="164" spans="1:8" x14ac:dyDescent="0.25">
      <c r="A164" s="123">
        <v>42509</v>
      </c>
      <c r="B164" s="209">
        <v>3000</v>
      </c>
      <c r="C164" s="112" t="s">
        <v>128</v>
      </c>
      <c r="D164" s="125">
        <v>429938</v>
      </c>
      <c r="E164" s="125"/>
      <c r="F164" s="119">
        <f t="shared" si="4"/>
        <v>-822748.2</v>
      </c>
      <c r="G164" s="209" t="s">
        <v>848</v>
      </c>
      <c r="H164" s="112" t="s">
        <v>847</v>
      </c>
    </row>
    <row r="165" spans="1:8" x14ac:dyDescent="0.25">
      <c r="A165" s="123">
        <v>42509</v>
      </c>
      <c r="B165" s="112"/>
      <c r="C165" s="112" t="s">
        <v>849</v>
      </c>
      <c r="D165" s="125">
        <v>162</v>
      </c>
      <c r="E165" s="125"/>
      <c r="F165" s="119">
        <f t="shared" si="4"/>
        <v>-822910.2</v>
      </c>
      <c r="G165" s="209" t="s">
        <v>361</v>
      </c>
      <c r="H165" s="112" t="s">
        <v>851</v>
      </c>
    </row>
    <row r="166" spans="1:8" x14ac:dyDescent="0.25">
      <c r="A166" s="123">
        <v>42509</v>
      </c>
      <c r="B166" s="112"/>
      <c r="C166" s="112" t="s">
        <v>850</v>
      </c>
      <c r="D166" s="125">
        <v>25.92</v>
      </c>
      <c r="E166" s="125"/>
      <c r="F166" s="119">
        <f t="shared" si="4"/>
        <v>-822936.12</v>
      </c>
      <c r="G166" s="209" t="s">
        <v>842</v>
      </c>
      <c r="H166" s="112" t="s">
        <v>852</v>
      </c>
    </row>
    <row r="167" spans="1:8" x14ac:dyDescent="0.25">
      <c r="A167" s="121"/>
      <c r="B167" s="118"/>
      <c r="C167" s="114"/>
      <c r="D167" s="119"/>
      <c r="E167" s="119"/>
      <c r="F167" s="119">
        <f t="shared" si="4"/>
        <v>-822936.12</v>
      </c>
      <c r="G167" s="149"/>
      <c r="H167" s="114"/>
    </row>
    <row r="168" spans="1:8" x14ac:dyDescent="0.25">
      <c r="A168" s="179"/>
      <c r="B168" s="118"/>
      <c r="C168" s="114"/>
      <c r="D168" s="119"/>
      <c r="E168" s="114"/>
      <c r="F168" s="119">
        <f t="shared" si="4"/>
        <v>-822936.12</v>
      </c>
      <c r="G168" s="114"/>
      <c r="H168" s="114"/>
    </row>
    <row r="169" spans="1:8" x14ac:dyDescent="0.25">
      <c r="A169" s="179"/>
      <c r="B169" s="118"/>
      <c r="C169" s="114"/>
      <c r="D169" s="119"/>
      <c r="E169" s="114"/>
      <c r="F169" s="119"/>
      <c r="G169" s="114"/>
      <c r="H169" s="114"/>
    </row>
    <row r="170" spans="1:8" x14ac:dyDescent="0.25">
      <c r="A170" s="121"/>
      <c r="B170" s="114"/>
      <c r="C170" s="197" t="s">
        <v>902</v>
      </c>
      <c r="D170" s="117">
        <f>SUM(D161:D167)</f>
        <v>822936.12</v>
      </c>
      <c r="E170" s="119"/>
      <c r="F170" s="119"/>
      <c r="G170" s="119"/>
      <c r="H170" s="114"/>
    </row>
    <row r="171" spans="1:8" x14ac:dyDescent="0.25">
      <c r="A171" s="121"/>
      <c r="B171" s="114"/>
      <c r="C171" s="114"/>
      <c r="D171" s="119"/>
      <c r="E171" s="119"/>
      <c r="F171" s="119"/>
      <c r="G171" s="119"/>
      <c r="H171" s="114"/>
    </row>
    <row r="172" spans="1:8" x14ac:dyDescent="0.25">
      <c r="A172" s="121"/>
      <c r="B172" s="114"/>
      <c r="C172" s="114"/>
      <c r="D172" s="119"/>
      <c r="E172" s="119"/>
      <c r="F172" s="119"/>
      <c r="G172" s="119"/>
      <c r="H172" s="114"/>
    </row>
    <row r="173" spans="1:8" x14ac:dyDescent="0.25">
      <c r="A173" s="287" t="s">
        <v>853</v>
      </c>
      <c r="B173" s="287"/>
      <c r="C173" s="287"/>
      <c r="D173" s="287"/>
      <c r="E173" s="287"/>
      <c r="F173" s="287"/>
      <c r="G173" s="287"/>
      <c r="H173" s="287"/>
    </row>
    <row r="174" spans="1:8" x14ac:dyDescent="0.25">
      <c r="A174" s="123"/>
      <c r="B174" s="112"/>
      <c r="C174" s="112"/>
      <c r="D174" s="125"/>
      <c r="E174" s="125"/>
      <c r="F174" s="112"/>
      <c r="G174" s="112"/>
      <c r="H174" s="112"/>
    </row>
    <row r="175" spans="1:8" x14ac:dyDescent="0.25">
      <c r="A175" s="127" t="s">
        <v>1</v>
      </c>
      <c r="B175" s="134" t="s">
        <v>23</v>
      </c>
      <c r="C175" s="128" t="s">
        <v>3</v>
      </c>
      <c r="D175" s="129" t="s">
        <v>4</v>
      </c>
      <c r="E175" s="129" t="s">
        <v>5</v>
      </c>
      <c r="F175" s="129" t="s">
        <v>6</v>
      </c>
      <c r="G175" s="129" t="s">
        <v>329</v>
      </c>
      <c r="H175" s="128" t="s">
        <v>7</v>
      </c>
    </row>
    <row r="176" spans="1:8" x14ac:dyDescent="0.25">
      <c r="A176" s="139"/>
      <c r="B176" s="171"/>
      <c r="C176" s="140"/>
      <c r="D176" s="141"/>
      <c r="E176" s="141"/>
      <c r="F176" s="141"/>
      <c r="G176" s="141"/>
      <c r="H176" s="140"/>
    </row>
    <row r="177" spans="1:8" x14ac:dyDescent="0.25">
      <c r="A177" s="121">
        <v>42503</v>
      </c>
      <c r="B177" s="114"/>
      <c r="C177" s="149" t="s">
        <v>223</v>
      </c>
      <c r="D177" s="120">
        <v>212136.2</v>
      </c>
      <c r="E177" s="119"/>
      <c r="F177" s="119">
        <f t="shared" ref="F177:F179" si="5">+F176-D177+E177</f>
        <v>-212136.2</v>
      </c>
      <c r="G177" s="114" t="s">
        <v>391</v>
      </c>
      <c r="H177" s="140" t="s">
        <v>568</v>
      </c>
    </row>
    <row r="178" spans="1:8" x14ac:dyDescent="0.25">
      <c r="A178" s="123">
        <v>42513</v>
      </c>
      <c r="B178" s="112"/>
      <c r="C178" s="112" t="s">
        <v>859</v>
      </c>
      <c r="D178" s="125">
        <v>2000000</v>
      </c>
      <c r="E178" s="138"/>
      <c r="F178" s="119">
        <f t="shared" si="5"/>
        <v>-2212136.2000000002</v>
      </c>
      <c r="G178" s="142"/>
      <c r="H178" s="140" t="s">
        <v>568</v>
      </c>
    </row>
    <row r="179" spans="1:8" x14ac:dyDescent="0.25">
      <c r="A179" s="139"/>
      <c r="B179" s="171"/>
      <c r="C179" s="140"/>
      <c r="D179" s="141"/>
      <c r="E179" s="141"/>
      <c r="F179" s="119">
        <f t="shared" si="5"/>
        <v>-2212136.2000000002</v>
      </c>
      <c r="G179" s="141"/>
      <c r="H179" s="140"/>
    </row>
    <row r="180" spans="1:8" x14ac:dyDescent="0.25">
      <c r="A180" s="121"/>
      <c r="B180" s="173" t="s">
        <v>854</v>
      </c>
      <c r="C180" s="173"/>
      <c r="D180" s="117">
        <f>SUM(D177:D179)</f>
        <v>2212136.2000000002</v>
      </c>
      <c r="E180" s="119"/>
      <c r="F180" s="119"/>
      <c r="G180" s="119"/>
      <c r="H180" s="114"/>
    </row>
    <row r="181" spans="1:8" x14ac:dyDescent="0.25">
      <c r="A181" s="121"/>
      <c r="B181" s="114"/>
      <c r="C181" s="173"/>
      <c r="D181" s="119"/>
      <c r="E181" s="119"/>
      <c r="F181" s="114"/>
      <c r="G181" s="114"/>
      <c r="H181" s="114"/>
    </row>
    <row r="182" spans="1:8" x14ac:dyDescent="0.25">
      <c r="A182" s="123"/>
      <c r="B182" s="112"/>
      <c r="C182" s="112"/>
      <c r="D182" s="125"/>
      <c r="E182" s="125"/>
      <c r="F182" s="112"/>
      <c r="G182" s="112"/>
      <c r="H182" s="112"/>
    </row>
    <row r="183" spans="1:8" x14ac:dyDescent="0.25">
      <c r="A183" s="291" t="s">
        <v>855</v>
      </c>
      <c r="B183" s="291"/>
      <c r="C183" s="291"/>
      <c r="D183" s="291"/>
      <c r="E183" s="291"/>
      <c r="F183" s="291"/>
      <c r="G183" s="291"/>
      <c r="H183" s="291"/>
    </row>
    <row r="184" spans="1:8" x14ac:dyDescent="0.25">
      <c r="A184" s="123"/>
      <c r="B184" s="136"/>
      <c r="C184" s="112"/>
      <c r="D184" s="137"/>
      <c r="E184" s="137"/>
      <c r="F184" s="137"/>
      <c r="G184" s="138"/>
      <c r="H184" s="112"/>
    </row>
    <row r="185" spans="1:8" x14ac:dyDescent="0.25">
      <c r="A185" s="127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148"/>
      <c r="B186" s="148"/>
      <c r="C186" s="158"/>
      <c r="D186" s="158"/>
      <c r="E186" s="119"/>
      <c r="F186" s="119">
        <v>0</v>
      </c>
      <c r="G186" s="118"/>
      <c r="H186" s="152"/>
    </row>
    <row r="187" spans="1:8" x14ac:dyDescent="0.25">
      <c r="A187" s="123">
        <v>42503</v>
      </c>
      <c r="B187" s="112"/>
      <c r="C187" s="158" t="s">
        <v>856</v>
      </c>
      <c r="D187" s="125"/>
      <c r="E187" s="125">
        <v>2170665.15</v>
      </c>
      <c r="F187" s="119">
        <f>+F186--D187+E187</f>
        <v>2170665.15</v>
      </c>
      <c r="G187" s="118" t="s">
        <v>362</v>
      </c>
      <c r="H187" s="114" t="s">
        <v>864</v>
      </c>
    </row>
    <row r="188" spans="1:8" x14ac:dyDescent="0.25">
      <c r="A188" s="123">
        <v>42507</v>
      </c>
      <c r="B188" s="112"/>
      <c r="C188" s="112" t="s">
        <v>857</v>
      </c>
      <c r="D188" s="125"/>
      <c r="E188" s="125">
        <v>89951.54</v>
      </c>
      <c r="F188" s="119">
        <f t="shared" ref="F188:F191" si="6">+F187--D188+E188</f>
        <v>2260616.69</v>
      </c>
      <c r="G188" s="118" t="s">
        <v>362</v>
      </c>
      <c r="H188" s="177" t="s">
        <v>863</v>
      </c>
    </row>
    <row r="189" spans="1:8" x14ac:dyDescent="0.25">
      <c r="A189" s="123">
        <v>42507</v>
      </c>
      <c r="B189" s="112"/>
      <c r="C189" s="112" t="s">
        <v>858</v>
      </c>
      <c r="D189" s="125"/>
      <c r="E189" s="125">
        <v>3096.71</v>
      </c>
      <c r="F189" s="119">
        <f t="shared" si="6"/>
        <v>2263713.4</v>
      </c>
      <c r="G189" s="118" t="s">
        <v>362</v>
      </c>
      <c r="H189" s="147" t="s">
        <v>861</v>
      </c>
    </row>
    <row r="190" spans="1:8" x14ac:dyDescent="0.25">
      <c r="A190" s="123">
        <v>42517</v>
      </c>
      <c r="B190" s="112"/>
      <c r="C190" s="112" t="s">
        <v>860</v>
      </c>
      <c r="D190" s="125"/>
      <c r="E190" s="125">
        <v>8068.62</v>
      </c>
      <c r="F190" s="119">
        <f t="shared" si="6"/>
        <v>2271782.02</v>
      </c>
      <c r="G190" s="119"/>
      <c r="H190" s="147" t="s">
        <v>862</v>
      </c>
    </row>
    <row r="191" spans="1:8" x14ac:dyDescent="0.25">
      <c r="A191" s="121"/>
      <c r="B191" s="178"/>
      <c r="C191" s="114"/>
      <c r="D191" s="119"/>
      <c r="E191" s="119"/>
      <c r="F191" s="119">
        <f t="shared" si="6"/>
        <v>2271782.02</v>
      </c>
      <c r="G191" s="119"/>
      <c r="H191" s="114"/>
    </row>
    <row r="192" spans="1:8" x14ac:dyDescent="0.25">
      <c r="A192" s="121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121"/>
      <c r="B193" s="115" t="s">
        <v>865</v>
      </c>
      <c r="C193" s="115"/>
      <c r="D193" s="117"/>
      <c r="E193" s="117">
        <f>SUM(E186:E192)</f>
        <v>2271782.02</v>
      </c>
      <c r="F193" s="119"/>
      <c r="G193" s="119"/>
      <c r="H193" s="114"/>
    </row>
    <row r="194" spans="1:8" x14ac:dyDescent="0.25">
      <c r="A194" s="121"/>
      <c r="B194" s="114"/>
      <c r="C194" s="114"/>
      <c r="D194" s="119"/>
      <c r="E194" s="119"/>
      <c r="F194" s="119"/>
      <c r="G194" s="119"/>
      <c r="H194" s="114"/>
    </row>
    <row r="195" spans="1:8" x14ac:dyDescent="0.25">
      <c r="A195" s="123"/>
      <c r="B195" s="112"/>
      <c r="C195" s="112"/>
      <c r="D195" s="112"/>
      <c r="E195" s="125"/>
      <c r="F195" s="112"/>
      <c r="G195" s="112"/>
      <c r="H195" s="112"/>
    </row>
    <row r="196" spans="1:8" x14ac:dyDescent="0.25">
      <c r="A196" s="291" t="s">
        <v>866</v>
      </c>
      <c r="B196" s="291"/>
      <c r="C196" s="291"/>
      <c r="D196" s="291"/>
      <c r="E196" s="291"/>
      <c r="F196" s="291"/>
      <c r="G196" s="291"/>
      <c r="H196" s="291"/>
    </row>
    <row r="197" spans="1:8" x14ac:dyDescent="0.25">
      <c r="A197" s="123"/>
      <c r="B197" s="112"/>
      <c r="C197" s="112"/>
      <c r="D197" s="112"/>
      <c r="E197" s="125"/>
      <c r="F197" s="112"/>
      <c r="G197" s="112"/>
      <c r="H197" s="112"/>
    </row>
    <row r="198" spans="1:8" x14ac:dyDescent="0.25">
      <c r="A198" s="127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139"/>
      <c r="B199" s="171"/>
      <c r="C199" s="140"/>
      <c r="D199" s="141"/>
      <c r="E199" s="141"/>
      <c r="F199" s="141"/>
      <c r="G199" s="141"/>
      <c r="H199" s="140"/>
    </row>
    <row r="200" spans="1:8" x14ac:dyDescent="0.25">
      <c r="A200" s="121"/>
      <c r="B200" s="114"/>
      <c r="C200" s="114"/>
      <c r="D200" s="114"/>
      <c r="E200" s="119"/>
      <c r="F200" s="119"/>
      <c r="G200" s="114"/>
      <c r="H200" s="114"/>
    </row>
    <row r="201" spans="1:8" x14ac:dyDescent="0.25">
      <c r="A201" s="121"/>
      <c r="B201" s="115" t="s">
        <v>867</v>
      </c>
      <c r="C201" s="115"/>
      <c r="D201" s="117">
        <f>SUM(D200:D200)</f>
        <v>0</v>
      </c>
      <c r="E201" s="117"/>
      <c r="F201" s="119"/>
      <c r="G201" s="114"/>
      <c r="H201" s="114"/>
    </row>
    <row r="202" spans="1:8" x14ac:dyDescent="0.25">
      <c r="A202" s="123"/>
      <c r="B202" s="112"/>
      <c r="C202" s="112"/>
      <c r="D202" s="112"/>
      <c r="E202" s="125"/>
      <c r="F202" s="112"/>
      <c r="G202" s="112"/>
      <c r="H202" s="112"/>
    </row>
    <row r="203" spans="1:8" x14ac:dyDescent="0.25">
      <c r="A203" s="123"/>
      <c r="B203" s="112"/>
      <c r="C203" s="112"/>
      <c r="D203" s="112"/>
      <c r="E203" s="125"/>
      <c r="F203" s="112"/>
      <c r="G203" s="112"/>
      <c r="H203" s="112"/>
    </row>
    <row r="204" spans="1:8" x14ac:dyDescent="0.25">
      <c r="A204" s="291" t="s">
        <v>868</v>
      </c>
      <c r="B204" s="291"/>
      <c r="C204" s="291"/>
      <c r="D204" s="291"/>
      <c r="E204" s="291"/>
      <c r="F204" s="291"/>
      <c r="G204" s="291"/>
      <c r="H204" s="291"/>
    </row>
    <row r="205" spans="1:8" x14ac:dyDescent="0.25">
      <c r="A205" s="123"/>
      <c r="B205" s="112"/>
      <c r="C205" s="112"/>
      <c r="D205" s="112"/>
      <c r="E205" s="125"/>
      <c r="F205" s="112"/>
      <c r="G205" s="112"/>
      <c r="H205" s="112"/>
    </row>
    <row r="206" spans="1:8" x14ac:dyDescent="0.25">
      <c r="A206" s="127" t="s">
        <v>1</v>
      </c>
      <c r="B206" s="134" t="s">
        <v>23</v>
      </c>
      <c r="C206" s="128" t="s">
        <v>3</v>
      </c>
      <c r="D206" s="129" t="s">
        <v>4</v>
      </c>
      <c r="E206" s="129" t="s">
        <v>5</v>
      </c>
      <c r="F206" s="129" t="s">
        <v>6</v>
      </c>
      <c r="G206" s="129" t="s">
        <v>329</v>
      </c>
      <c r="H206" s="128" t="s">
        <v>7</v>
      </c>
    </row>
    <row r="207" spans="1:8" x14ac:dyDescent="0.25">
      <c r="A207" s="123"/>
      <c r="B207" s="112"/>
      <c r="C207" s="112"/>
      <c r="D207" s="112"/>
      <c r="E207" s="125"/>
      <c r="F207" s="112"/>
      <c r="G207" s="112"/>
      <c r="H207" s="112"/>
    </row>
    <row r="208" spans="1:8" x14ac:dyDescent="0.25">
      <c r="A208" s="121"/>
      <c r="B208" s="114"/>
      <c r="C208" s="114"/>
      <c r="D208" s="114"/>
      <c r="E208" s="119"/>
      <c r="F208" s="114"/>
      <c r="G208" s="114"/>
      <c r="H208" s="114"/>
    </row>
    <row r="209" spans="1:8" x14ac:dyDescent="0.25">
      <c r="A209" s="121"/>
      <c r="B209" s="114"/>
      <c r="C209" s="115" t="s">
        <v>869</v>
      </c>
      <c r="D209" s="115"/>
      <c r="E209" s="117">
        <f>SUM(E208:E208)</f>
        <v>0</v>
      </c>
      <c r="F209" s="114"/>
      <c r="G209" s="114"/>
      <c r="H209" s="114"/>
    </row>
    <row r="210" spans="1:8" x14ac:dyDescent="0.25">
      <c r="A210" s="121"/>
      <c r="B210" s="114"/>
      <c r="C210" s="114"/>
      <c r="D210" s="114"/>
      <c r="E210" s="119"/>
      <c r="F210" s="114"/>
      <c r="G210" s="114"/>
      <c r="H210" s="114"/>
    </row>
    <row r="211" spans="1:8" x14ac:dyDescent="0.25">
      <c r="A211" s="139"/>
      <c r="B211" s="142"/>
      <c r="C211" s="142"/>
      <c r="D211" s="142"/>
      <c r="E211" s="138"/>
      <c r="F211" s="142"/>
      <c r="G211" s="142"/>
      <c r="H211" s="142"/>
    </row>
    <row r="212" spans="1:8" x14ac:dyDescent="0.25">
      <c r="A212" s="139"/>
      <c r="B212" s="142"/>
      <c r="C212" s="142"/>
      <c r="D212" s="142"/>
      <c r="E212" s="138"/>
      <c r="F212" s="142"/>
      <c r="G212" s="142"/>
      <c r="H212" s="142"/>
    </row>
    <row r="213" spans="1:8" x14ac:dyDescent="0.25">
      <c r="A213" s="291" t="s">
        <v>970</v>
      </c>
      <c r="B213" s="291"/>
      <c r="C213" s="291"/>
      <c r="D213" s="291"/>
      <c r="E213" s="291"/>
      <c r="F213" s="291"/>
      <c r="G213" s="291"/>
      <c r="H213" s="291"/>
    </row>
    <row r="214" spans="1:8" x14ac:dyDescent="0.25">
      <c r="A214" s="123"/>
      <c r="B214" s="112"/>
      <c r="C214" s="112"/>
      <c r="D214" s="125"/>
      <c r="E214" s="125"/>
      <c r="F214" s="112"/>
      <c r="G214" s="112"/>
      <c r="H214" s="112"/>
    </row>
    <row r="215" spans="1:8" x14ac:dyDescent="0.25">
      <c r="A215" s="127" t="s">
        <v>1</v>
      </c>
      <c r="B215" s="134" t="s">
        <v>23</v>
      </c>
      <c r="C215" s="128" t="s">
        <v>3</v>
      </c>
      <c r="D215" s="129" t="s">
        <v>4</v>
      </c>
      <c r="E215" s="129" t="s">
        <v>5</v>
      </c>
      <c r="F215" s="129" t="s">
        <v>6</v>
      </c>
      <c r="G215" s="129" t="s">
        <v>329</v>
      </c>
      <c r="H215" s="128" t="s">
        <v>7</v>
      </c>
    </row>
    <row r="216" spans="1:8" x14ac:dyDescent="0.25">
      <c r="A216" s="139"/>
      <c r="B216" s="142"/>
      <c r="C216" s="142"/>
      <c r="D216" s="142"/>
      <c r="E216" s="138"/>
      <c r="F216" s="142"/>
      <c r="G216" s="142"/>
      <c r="H216" s="142"/>
    </row>
    <row r="217" spans="1:8" x14ac:dyDescent="0.25">
      <c r="A217" s="139"/>
      <c r="B217" s="142"/>
      <c r="C217" s="142"/>
      <c r="D217" s="142"/>
      <c r="E217" s="138"/>
      <c r="F217" s="138"/>
      <c r="G217" s="142"/>
      <c r="H217" s="142"/>
    </row>
    <row r="218" spans="1:8" x14ac:dyDescent="0.25">
      <c r="A218" s="139"/>
      <c r="B218" s="173" t="s">
        <v>854</v>
      </c>
      <c r="C218" s="173"/>
      <c r="D218" s="144">
        <v>0</v>
      </c>
      <c r="E218" s="138"/>
      <c r="F218" s="142"/>
      <c r="G218" s="142"/>
      <c r="H218" s="142"/>
    </row>
    <row r="219" spans="1:8" x14ac:dyDescent="0.25">
      <c r="A219" s="123"/>
      <c r="B219" s="112"/>
      <c r="C219" s="112"/>
      <c r="D219" s="112"/>
      <c r="E219" s="125"/>
      <c r="F219" s="112"/>
      <c r="G219" s="112"/>
      <c r="H219" s="112"/>
    </row>
    <row r="220" spans="1:8" x14ac:dyDescent="0.25">
      <c r="A220" s="139"/>
      <c r="B220" s="142"/>
      <c r="C220" s="142"/>
      <c r="D220" s="142"/>
      <c r="E220" s="138"/>
      <c r="F220" s="142"/>
      <c r="G220" s="142"/>
      <c r="H220" s="142"/>
    </row>
    <row r="221" spans="1:8" x14ac:dyDescent="0.25">
      <c r="A221" s="291" t="s">
        <v>870</v>
      </c>
      <c r="B221" s="291"/>
      <c r="C221" s="291"/>
      <c r="D221" s="291"/>
      <c r="E221" s="291"/>
      <c r="F221" s="291"/>
      <c r="G221" s="291"/>
      <c r="H221" s="291"/>
    </row>
    <row r="222" spans="1:8" x14ac:dyDescent="0.25">
      <c r="A222" s="139"/>
      <c r="B222" s="142"/>
      <c r="C222" s="142"/>
      <c r="D222" s="138"/>
      <c r="E222" s="138"/>
      <c r="F222" s="138"/>
      <c r="G222" s="138"/>
      <c r="H222" s="142"/>
    </row>
    <row r="223" spans="1:8" x14ac:dyDescent="0.25">
      <c r="A223" s="127" t="s">
        <v>1</v>
      </c>
      <c r="B223" s="134" t="s">
        <v>23</v>
      </c>
      <c r="C223" s="128" t="s">
        <v>3</v>
      </c>
      <c r="D223" s="129" t="s">
        <v>4</v>
      </c>
      <c r="E223" s="129" t="s">
        <v>5</v>
      </c>
      <c r="F223" s="129" t="s">
        <v>6</v>
      </c>
      <c r="G223" s="129" t="s">
        <v>329</v>
      </c>
      <c r="H223" s="128" t="s">
        <v>7</v>
      </c>
    </row>
    <row r="224" spans="1:8" x14ac:dyDescent="0.25">
      <c r="A224" s="139"/>
      <c r="B224" s="142"/>
      <c r="C224" s="142"/>
      <c r="D224" s="142"/>
      <c r="E224" s="138"/>
      <c r="F224" s="138"/>
      <c r="G224" s="138"/>
      <c r="H224" s="142"/>
    </row>
    <row r="225" spans="1:8" x14ac:dyDescent="0.25">
      <c r="A225" s="212">
        <v>42494</v>
      </c>
      <c r="B225" s="209">
        <v>729</v>
      </c>
      <c r="C225" s="199" t="s">
        <v>871</v>
      </c>
      <c r="D225" s="125">
        <v>31465</v>
      </c>
      <c r="E225" s="125"/>
      <c r="F225" s="119">
        <f t="shared" ref="F225:F231" si="7">+F224-D225+E225</f>
        <v>-31465</v>
      </c>
      <c r="G225" s="112" t="s">
        <v>265</v>
      </c>
      <c r="H225" s="112" t="s">
        <v>963</v>
      </c>
    </row>
    <row r="226" spans="1:8" x14ac:dyDescent="0.25">
      <c r="A226" s="212">
        <v>42494</v>
      </c>
      <c r="B226" s="209">
        <v>730</v>
      </c>
      <c r="C226" s="199" t="s">
        <v>124</v>
      </c>
      <c r="D226" s="125">
        <v>27510</v>
      </c>
      <c r="E226" s="125"/>
      <c r="F226" s="119">
        <f t="shared" si="7"/>
        <v>-58975</v>
      </c>
      <c r="G226" s="112" t="s">
        <v>254</v>
      </c>
      <c r="H226" s="112" t="s">
        <v>872</v>
      </c>
    </row>
    <row r="227" spans="1:8" x14ac:dyDescent="0.25">
      <c r="A227" s="212">
        <v>42502</v>
      </c>
      <c r="B227" s="209">
        <v>731</v>
      </c>
      <c r="C227" s="199" t="s">
        <v>91</v>
      </c>
      <c r="D227" s="125">
        <v>1649.55</v>
      </c>
      <c r="E227" s="125"/>
      <c r="F227" s="119">
        <f t="shared" si="7"/>
        <v>-60624.55</v>
      </c>
      <c r="G227" s="112" t="s">
        <v>261</v>
      </c>
      <c r="H227" s="112" t="s">
        <v>873</v>
      </c>
    </row>
    <row r="228" spans="1:8" x14ac:dyDescent="0.25">
      <c r="A228" s="212">
        <v>42506</v>
      </c>
      <c r="B228" s="210">
        <v>732</v>
      </c>
      <c r="C228" s="199" t="s">
        <v>871</v>
      </c>
      <c r="D228" s="125">
        <v>31335</v>
      </c>
      <c r="E228" s="125"/>
      <c r="F228" s="119">
        <f t="shared" si="7"/>
        <v>-91959.55</v>
      </c>
      <c r="G228" s="112" t="s">
        <v>265</v>
      </c>
      <c r="H228" s="112" t="s">
        <v>964</v>
      </c>
    </row>
    <row r="229" spans="1:8" x14ac:dyDescent="0.25">
      <c r="A229" s="213">
        <v>42520</v>
      </c>
      <c r="B229" s="210">
        <v>733</v>
      </c>
      <c r="C229" s="199" t="s">
        <v>360</v>
      </c>
      <c r="D229" s="125">
        <v>393736.4</v>
      </c>
      <c r="E229" s="125"/>
      <c r="F229" s="119">
        <f t="shared" si="7"/>
        <v>-485695.95</v>
      </c>
      <c r="G229" s="112" t="s">
        <v>299</v>
      </c>
      <c r="H229" s="112" t="s">
        <v>874</v>
      </c>
    </row>
    <row r="230" spans="1:8" x14ac:dyDescent="0.25">
      <c r="A230" s="213">
        <v>42521</v>
      </c>
      <c r="B230" s="210">
        <v>734</v>
      </c>
      <c r="C230" s="199" t="s">
        <v>875</v>
      </c>
      <c r="D230" s="125">
        <v>4808.3599999999997</v>
      </c>
      <c r="E230" s="125"/>
      <c r="F230" s="119">
        <f t="shared" si="7"/>
        <v>-490504.31</v>
      </c>
      <c r="G230" s="112" t="s">
        <v>965</v>
      </c>
      <c r="H230" s="112" t="s">
        <v>966</v>
      </c>
    </row>
    <row r="231" spans="1:8" x14ac:dyDescent="0.25">
      <c r="A231" s="121"/>
      <c r="B231" s="118"/>
      <c r="C231" s="114"/>
      <c r="D231" s="119"/>
      <c r="E231" s="119"/>
      <c r="F231" s="119">
        <f t="shared" si="7"/>
        <v>-490504.31</v>
      </c>
      <c r="G231" s="114"/>
      <c r="H231" s="114"/>
    </row>
    <row r="232" spans="1:8" x14ac:dyDescent="0.25">
      <c r="A232" s="179"/>
      <c r="B232" s="118"/>
      <c r="C232" s="147"/>
      <c r="D232" s="119"/>
      <c r="E232" s="114"/>
      <c r="F232" s="119"/>
      <c r="G232" s="180"/>
      <c r="H232" s="114"/>
    </row>
    <row r="233" spans="1:8" x14ac:dyDescent="0.25">
      <c r="A233" s="121"/>
      <c r="B233" s="293" t="s">
        <v>877</v>
      </c>
      <c r="C233" s="293"/>
      <c r="D233" s="117">
        <f>SUM(D225:D232)</f>
        <v>490504.31</v>
      </c>
      <c r="E233" s="119"/>
      <c r="F233" s="119"/>
      <c r="G233" s="119"/>
      <c r="H233" s="114"/>
    </row>
    <row r="234" spans="1:8" x14ac:dyDescent="0.25">
      <c r="A234" s="139"/>
      <c r="B234" s="142"/>
      <c r="C234" s="196"/>
      <c r="D234" s="144"/>
      <c r="E234" s="138"/>
      <c r="F234" s="138"/>
      <c r="G234" s="138"/>
      <c r="H234" s="142"/>
    </row>
    <row r="235" spans="1:8" x14ac:dyDescent="0.25">
      <c r="A235" s="139"/>
      <c r="B235" s="142"/>
      <c r="C235" s="196"/>
      <c r="D235" s="144"/>
      <c r="E235" s="138"/>
      <c r="F235" s="138"/>
      <c r="G235" s="138"/>
      <c r="H235" s="142"/>
    </row>
    <row r="236" spans="1:8" x14ac:dyDescent="0.25">
      <c r="A236" s="291" t="s">
        <v>876</v>
      </c>
      <c r="B236" s="291"/>
      <c r="C236" s="291"/>
      <c r="D236" s="291"/>
      <c r="E236" s="291"/>
      <c r="F236" s="291"/>
      <c r="G236" s="291"/>
      <c r="H236" s="291"/>
    </row>
    <row r="237" spans="1:8" x14ac:dyDescent="0.25">
      <c r="A237" s="139"/>
      <c r="B237" s="142"/>
      <c r="C237" s="142"/>
      <c r="D237" s="138"/>
      <c r="E237" s="138"/>
      <c r="F237" s="138"/>
      <c r="G237" s="138"/>
      <c r="H237" s="142"/>
    </row>
    <row r="238" spans="1:8" x14ac:dyDescent="0.25">
      <c r="A238" s="127" t="s">
        <v>1</v>
      </c>
      <c r="B238" s="134" t="s">
        <v>23</v>
      </c>
      <c r="C238" s="128" t="s">
        <v>3</v>
      </c>
      <c r="D238" s="129" t="s">
        <v>4</v>
      </c>
      <c r="E238" s="129" t="s">
        <v>5</v>
      </c>
      <c r="F238" s="129" t="s">
        <v>6</v>
      </c>
      <c r="G238" s="129" t="s">
        <v>329</v>
      </c>
      <c r="H238" s="128" t="s">
        <v>7</v>
      </c>
    </row>
    <row r="239" spans="1:8" x14ac:dyDescent="0.25">
      <c r="A239" s="139"/>
      <c r="B239" s="142"/>
      <c r="C239" s="142"/>
      <c r="D239" s="142"/>
      <c r="E239" s="138"/>
      <c r="F239" s="138"/>
      <c r="G239" s="138"/>
      <c r="H239" s="142"/>
    </row>
    <row r="240" spans="1:8" x14ac:dyDescent="0.25">
      <c r="A240" s="190">
        <v>42520</v>
      </c>
      <c r="B240" s="210"/>
      <c r="C240" s="199" t="s">
        <v>597</v>
      </c>
      <c r="D240" s="125">
        <v>204637</v>
      </c>
      <c r="E240" s="125"/>
      <c r="F240" s="119">
        <f t="shared" ref="F240" si="8">+F239-D240+E240</f>
        <v>-204637</v>
      </c>
      <c r="G240" s="112"/>
      <c r="H240" s="114" t="s">
        <v>422</v>
      </c>
    </row>
    <row r="241" spans="1:8" x14ac:dyDescent="0.25">
      <c r="A241" s="121"/>
      <c r="B241" s="114"/>
      <c r="C241" s="147"/>
      <c r="D241" s="120"/>
      <c r="E241" s="119"/>
      <c r="F241" s="119">
        <f t="shared" ref="F241" si="9">+F240-D241+E241</f>
        <v>-204637</v>
      </c>
      <c r="G241" s="119"/>
      <c r="H241" s="114"/>
    </row>
    <row r="242" spans="1:8" x14ac:dyDescent="0.25">
      <c r="A242" s="121"/>
      <c r="B242" s="114"/>
      <c r="C242" s="114"/>
      <c r="D242" s="119"/>
      <c r="E242" s="119"/>
      <c r="F242" s="119"/>
      <c r="G242" s="114"/>
      <c r="H242" s="114"/>
    </row>
    <row r="243" spans="1:8" x14ac:dyDescent="0.25">
      <c r="A243" s="139"/>
      <c r="B243" s="294" t="s">
        <v>878</v>
      </c>
      <c r="C243" s="295"/>
      <c r="D243" s="117">
        <v>204637</v>
      </c>
      <c r="E243" s="144"/>
      <c r="F243" s="138"/>
      <c r="G243" s="138"/>
      <c r="H243" s="142"/>
    </row>
    <row r="244" spans="1:8" x14ac:dyDescent="0.25">
      <c r="A244" s="139"/>
      <c r="B244" s="142"/>
      <c r="C244" s="196"/>
      <c r="D244" s="144"/>
      <c r="E244" s="138"/>
      <c r="F244" s="138"/>
      <c r="G244" s="138"/>
      <c r="H244" s="142"/>
    </row>
    <row r="245" spans="1:8" x14ac:dyDescent="0.25">
      <c r="A245" s="139"/>
      <c r="B245" s="142"/>
      <c r="C245" s="142"/>
      <c r="D245" s="142"/>
      <c r="E245" s="138"/>
      <c r="F245" s="138"/>
      <c r="G245" s="138"/>
      <c r="H245" s="142"/>
    </row>
    <row r="246" spans="1:8" x14ac:dyDescent="0.25">
      <c r="A246" s="291" t="s">
        <v>879</v>
      </c>
      <c r="B246" s="291"/>
      <c r="C246" s="291"/>
      <c r="D246" s="291"/>
      <c r="E246" s="291"/>
      <c r="F246" s="291"/>
      <c r="G246" s="291"/>
      <c r="H246" s="291"/>
    </row>
    <row r="247" spans="1:8" x14ac:dyDescent="0.25">
      <c r="A247" s="139"/>
      <c r="B247" s="140"/>
      <c r="C247" s="140"/>
      <c r="D247" s="141"/>
      <c r="E247" s="141"/>
      <c r="F247" s="141"/>
      <c r="G247" s="141"/>
      <c r="H247" s="145"/>
    </row>
    <row r="248" spans="1:8" x14ac:dyDescent="0.25">
      <c r="A248" s="127" t="s">
        <v>1</v>
      </c>
      <c r="B248" s="134" t="s">
        <v>23</v>
      </c>
      <c r="C248" s="128" t="s">
        <v>3</v>
      </c>
      <c r="D248" s="129" t="s">
        <v>4</v>
      </c>
      <c r="E248" s="129" t="s">
        <v>5</v>
      </c>
      <c r="F248" s="129" t="s">
        <v>6</v>
      </c>
      <c r="G248" s="129" t="s">
        <v>329</v>
      </c>
      <c r="H248" s="128" t="s">
        <v>7</v>
      </c>
    </row>
    <row r="249" spans="1:8" x14ac:dyDescent="0.25">
      <c r="A249" s="139"/>
      <c r="B249" s="140"/>
      <c r="C249" s="140"/>
      <c r="D249" s="138"/>
      <c r="E249" s="138"/>
      <c r="F249" s="138"/>
      <c r="G249" s="138"/>
      <c r="H249" s="142"/>
    </row>
    <row r="250" spans="1:8" x14ac:dyDescent="0.25">
      <c r="A250" s="121">
        <v>42521</v>
      </c>
      <c r="B250" s="114"/>
      <c r="C250" s="149" t="s">
        <v>880</v>
      </c>
      <c r="D250" s="119"/>
      <c r="E250" s="119">
        <v>1054642.3899999999</v>
      </c>
      <c r="F250" s="119">
        <f t="shared" ref="F250" si="10">+F249-D250+E250</f>
        <v>1054642.3899999999</v>
      </c>
      <c r="G250" s="112" t="s">
        <v>362</v>
      </c>
      <c r="H250" s="114" t="s">
        <v>881</v>
      </c>
    </row>
    <row r="251" spans="1:8" x14ac:dyDescent="0.25">
      <c r="A251" s="121"/>
      <c r="B251" s="114"/>
      <c r="C251" s="149"/>
      <c r="D251" s="119"/>
      <c r="E251" s="181"/>
      <c r="F251" s="119">
        <f t="shared" ref="F251" si="11">+F250-D251+E251</f>
        <v>1054642.3899999999</v>
      </c>
      <c r="G251" s="114"/>
      <c r="H251" s="114"/>
    </row>
    <row r="252" spans="1:8" x14ac:dyDescent="0.25">
      <c r="A252" s="148"/>
      <c r="B252" s="118"/>
      <c r="C252" s="149"/>
      <c r="D252" s="119"/>
      <c r="E252" s="117"/>
      <c r="F252" s="119"/>
      <c r="G252" s="119"/>
      <c r="H252" s="114"/>
    </row>
    <row r="253" spans="1:8" x14ac:dyDescent="0.25">
      <c r="A253" s="148"/>
      <c r="B253" s="114"/>
      <c r="C253" s="182" t="s">
        <v>882</v>
      </c>
      <c r="D253" s="119"/>
      <c r="E253" s="117">
        <f>SUM(E250:E252)</f>
        <v>1054642.3899999999</v>
      </c>
      <c r="F253" s="119"/>
      <c r="G253" s="119"/>
      <c r="H253" s="114"/>
    </row>
    <row r="254" spans="1:8" x14ac:dyDescent="0.25">
      <c r="A254" s="148"/>
      <c r="B254" s="114"/>
      <c r="C254" s="149"/>
      <c r="D254" s="114"/>
      <c r="E254" s="119"/>
      <c r="F254" s="119"/>
      <c r="G254" s="119"/>
      <c r="H254" s="114"/>
    </row>
    <row r="255" spans="1:8" x14ac:dyDescent="0.25">
      <c r="A255" s="121"/>
      <c r="B255" s="114"/>
      <c r="C255" s="147"/>
      <c r="D255" s="114"/>
      <c r="E255" s="146"/>
      <c r="F255" s="119"/>
      <c r="G255" s="119"/>
      <c r="H255" s="114"/>
    </row>
    <row r="256" spans="1:8" x14ac:dyDescent="0.25">
      <c r="A256" s="291" t="s">
        <v>969</v>
      </c>
      <c r="B256" s="291"/>
      <c r="C256" s="291"/>
      <c r="D256" s="291"/>
      <c r="E256" s="291"/>
      <c r="F256" s="291"/>
      <c r="G256" s="291"/>
      <c r="H256" s="291"/>
    </row>
    <row r="257" spans="1:8" x14ac:dyDescent="0.25">
      <c r="A257" s="139"/>
      <c r="B257" s="142"/>
      <c r="C257" s="142"/>
      <c r="D257" s="142"/>
      <c r="E257" s="138"/>
      <c r="F257" s="138"/>
      <c r="G257" s="138"/>
      <c r="H257" s="142"/>
    </row>
    <row r="258" spans="1:8" x14ac:dyDescent="0.25">
      <c r="A258" s="183" t="s">
        <v>1</v>
      </c>
      <c r="B258" s="184" t="s">
        <v>23</v>
      </c>
      <c r="C258" s="185" t="s">
        <v>3</v>
      </c>
      <c r="D258" s="186" t="s">
        <v>4</v>
      </c>
      <c r="E258" s="186" t="s">
        <v>5</v>
      </c>
      <c r="F258" s="186" t="s">
        <v>6</v>
      </c>
      <c r="G258" s="186" t="s">
        <v>329</v>
      </c>
      <c r="H258" s="185" t="s">
        <v>7</v>
      </c>
    </row>
    <row r="259" spans="1:8" x14ac:dyDescent="0.25">
      <c r="A259" s="139"/>
      <c r="B259" s="171"/>
      <c r="C259" s="140"/>
      <c r="D259" s="141"/>
      <c r="E259" s="141"/>
      <c r="F259" s="141"/>
      <c r="G259" s="141"/>
      <c r="H259" s="140"/>
    </row>
    <row r="260" spans="1:8" x14ac:dyDescent="0.25">
      <c r="A260" s="148"/>
      <c r="B260" s="187"/>
      <c r="C260" s="159"/>
      <c r="D260" s="119"/>
      <c r="E260" s="119">
        <v>0</v>
      </c>
      <c r="F260" s="119">
        <f>+F259-D260+E260</f>
        <v>0</v>
      </c>
      <c r="G260" s="119"/>
      <c r="H260" s="114"/>
    </row>
    <row r="261" spans="1:8" x14ac:dyDescent="0.25">
      <c r="A261" s="148">
        <v>42504</v>
      </c>
      <c r="B261" s="114"/>
      <c r="C261" s="149" t="s">
        <v>884</v>
      </c>
      <c r="D261" s="119">
        <v>51516.6</v>
      </c>
      <c r="E261" s="119"/>
      <c r="F261" s="119">
        <f t="shared" ref="F261:F271" si="12">+F260-D261+E261</f>
        <v>-51516.6</v>
      </c>
      <c r="G261" s="188" t="s">
        <v>299</v>
      </c>
      <c r="H261" s="114" t="s">
        <v>894</v>
      </c>
    </row>
    <row r="262" spans="1:8" x14ac:dyDescent="0.25">
      <c r="A262" s="148">
        <v>42504</v>
      </c>
      <c r="B262" s="114"/>
      <c r="C262" s="149" t="s">
        <v>885</v>
      </c>
      <c r="D262" s="119">
        <v>34074</v>
      </c>
      <c r="E262" s="119"/>
      <c r="F262" s="119">
        <f t="shared" si="12"/>
        <v>-85590.6</v>
      </c>
      <c r="G262" s="188" t="s">
        <v>299</v>
      </c>
      <c r="H262" s="114" t="s">
        <v>894</v>
      </c>
    </row>
    <row r="263" spans="1:8" x14ac:dyDescent="0.25">
      <c r="A263" s="148">
        <v>42504</v>
      </c>
      <c r="B263" s="114"/>
      <c r="C263" s="149" t="s">
        <v>886</v>
      </c>
      <c r="D263" s="119">
        <v>36102.800000000003</v>
      </c>
      <c r="E263" s="119"/>
      <c r="F263" s="119">
        <f t="shared" si="12"/>
        <v>-121693.40000000001</v>
      </c>
      <c r="G263" s="188" t="s">
        <v>299</v>
      </c>
      <c r="H263" s="114" t="s">
        <v>894</v>
      </c>
    </row>
    <row r="264" spans="1:8" x14ac:dyDescent="0.25">
      <c r="A264" s="148">
        <v>42504</v>
      </c>
      <c r="B264" s="114"/>
      <c r="C264" s="149" t="s">
        <v>887</v>
      </c>
      <c r="D264" s="119">
        <v>33365</v>
      </c>
      <c r="E264" s="119"/>
      <c r="F264" s="119">
        <f t="shared" si="12"/>
        <v>-155058.40000000002</v>
      </c>
      <c r="G264" s="188" t="s">
        <v>299</v>
      </c>
      <c r="H264" s="114" t="s">
        <v>894</v>
      </c>
    </row>
    <row r="265" spans="1:8" x14ac:dyDescent="0.25">
      <c r="A265" s="148">
        <v>42504</v>
      </c>
      <c r="B265" s="114"/>
      <c r="C265" s="149" t="s">
        <v>888</v>
      </c>
      <c r="D265" s="119">
        <v>57077.8</v>
      </c>
      <c r="E265" s="119"/>
      <c r="F265" s="119">
        <f t="shared" si="12"/>
        <v>-212136.2</v>
      </c>
      <c r="G265" s="188" t="s">
        <v>299</v>
      </c>
      <c r="H265" s="114" t="s">
        <v>895</v>
      </c>
    </row>
    <row r="266" spans="1:8" x14ac:dyDescent="0.25">
      <c r="A266" s="121">
        <v>42521</v>
      </c>
      <c r="B266" s="114"/>
      <c r="C266" s="149" t="s">
        <v>889</v>
      </c>
      <c r="D266" s="119">
        <v>49705.4</v>
      </c>
      <c r="E266" s="114"/>
      <c r="F266" s="119">
        <f t="shared" si="12"/>
        <v>-261841.6</v>
      </c>
      <c r="G266" s="188" t="s">
        <v>299</v>
      </c>
      <c r="H266" s="114" t="s">
        <v>896</v>
      </c>
    </row>
    <row r="267" spans="1:8" x14ac:dyDescent="0.25">
      <c r="A267" s="121">
        <v>42521</v>
      </c>
      <c r="B267" s="114"/>
      <c r="C267" s="149" t="s">
        <v>890</v>
      </c>
      <c r="D267" s="119">
        <v>31399.8</v>
      </c>
      <c r="E267" s="114"/>
      <c r="F267" s="119">
        <f t="shared" si="12"/>
        <v>-293241.40000000002</v>
      </c>
      <c r="G267" s="188" t="s">
        <v>299</v>
      </c>
      <c r="H267" s="114" t="s">
        <v>896</v>
      </c>
    </row>
    <row r="268" spans="1:8" x14ac:dyDescent="0.25">
      <c r="A268" s="121">
        <v>42521</v>
      </c>
      <c r="B268" s="114"/>
      <c r="C268" s="149" t="s">
        <v>891</v>
      </c>
      <c r="D268" s="119">
        <v>32797.800000000003</v>
      </c>
      <c r="E268" s="114"/>
      <c r="F268" s="119">
        <f t="shared" si="12"/>
        <v>-326039.2</v>
      </c>
      <c r="G268" s="188" t="s">
        <v>299</v>
      </c>
      <c r="H268" s="114" t="s">
        <v>896</v>
      </c>
    </row>
    <row r="269" spans="1:8" x14ac:dyDescent="0.25">
      <c r="A269" s="121">
        <v>42521</v>
      </c>
      <c r="B269" s="114"/>
      <c r="C269" s="149" t="s">
        <v>892</v>
      </c>
      <c r="D269" s="119">
        <v>31756.6</v>
      </c>
      <c r="E269" s="114"/>
      <c r="F269" s="119">
        <f t="shared" si="12"/>
        <v>-357795.8</v>
      </c>
      <c r="G269" s="188" t="s">
        <v>299</v>
      </c>
      <c r="H269" s="114" t="s">
        <v>896</v>
      </c>
    </row>
    <row r="270" spans="1:8" x14ac:dyDescent="0.25">
      <c r="A270" s="121">
        <v>42521</v>
      </c>
      <c r="B270" s="114"/>
      <c r="C270" s="149" t="s">
        <v>893</v>
      </c>
      <c r="D270" s="119">
        <v>58977.599999999999</v>
      </c>
      <c r="E270" s="114"/>
      <c r="F270" s="119">
        <f t="shared" si="12"/>
        <v>-416773.39999999997</v>
      </c>
      <c r="G270" s="188" t="s">
        <v>299</v>
      </c>
      <c r="H270" s="114" t="s">
        <v>896</v>
      </c>
    </row>
    <row r="271" spans="1:8" x14ac:dyDescent="0.25">
      <c r="A271" s="121"/>
      <c r="B271" s="114"/>
      <c r="C271" s="114"/>
      <c r="D271" s="119"/>
      <c r="E271" s="119"/>
      <c r="F271" s="119">
        <f t="shared" si="12"/>
        <v>-416773.39999999997</v>
      </c>
      <c r="G271" s="119"/>
      <c r="H271" s="114"/>
    </row>
    <row r="272" spans="1:8" x14ac:dyDescent="0.25">
      <c r="A272" s="121"/>
      <c r="B272" s="114"/>
      <c r="C272" s="114"/>
      <c r="D272" s="119"/>
      <c r="E272" s="119"/>
      <c r="F272" s="119"/>
      <c r="G272" s="119"/>
      <c r="H272" s="114"/>
    </row>
    <row r="273" spans="1:8" x14ac:dyDescent="0.25">
      <c r="A273" s="189" t="s">
        <v>883</v>
      </c>
      <c r="B273" s="115"/>
      <c r="C273" s="115"/>
      <c r="D273" s="117">
        <f>SUM(D261:D272)</f>
        <v>416773.39999999997</v>
      </c>
      <c r="E273" s="119"/>
      <c r="F273" s="119"/>
      <c r="G273" s="119"/>
      <c r="H273" s="114"/>
    </row>
    <row r="274" spans="1:8" x14ac:dyDescent="0.25">
      <c r="A274" s="121"/>
      <c r="B274" s="114"/>
      <c r="C274" s="114"/>
      <c r="D274" s="119"/>
      <c r="E274" s="119"/>
      <c r="F274" s="119"/>
      <c r="G274" s="119"/>
      <c r="H274" s="114"/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291" t="s">
        <v>898</v>
      </c>
      <c r="B276" s="291"/>
      <c r="C276" s="291"/>
      <c r="D276" s="291"/>
      <c r="E276" s="291"/>
      <c r="F276" s="291"/>
      <c r="G276" s="291"/>
      <c r="H276" s="291"/>
    </row>
    <row r="277" spans="1:8" x14ac:dyDescent="0.25">
      <c r="A277" s="139"/>
      <c r="B277" s="142"/>
      <c r="C277" s="142"/>
      <c r="D277" s="142"/>
      <c r="E277" s="138"/>
      <c r="F277" s="138"/>
      <c r="G277" s="138"/>
      <c r="H277" s="142"/>
    </row>
    <row r="278" spans="1:8" x14ac:dyDescent="0.25">
      <c r="A278" s="127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190"/>
      <c r="B279" s="142"/>
      <c r="C279" s="191"/>
      <c r="D279" s="142"/>
      <c r="E279" s="138"/>
      <c r="F279" s="138"/>
      <c r="G279" s="138"/>
      <c r="H279" s="142"/>
    </row>
    <row r="280" spans="1:8" x14ac:dyDescent="0.25">
      <c r="A280" s="148">
        <v>42503</v>
      </c>
      <c r="B280" s="187"/>
      <c r="C280" s="159" t="s">
        <v>423</v>
      </c>
      <c r="D280" s="119"/>
      <c r="E280" s="119">
        <v>212136.2</v>
      </c>
      <c r="F280" s="119">
        <f t="shared" ref="F280:F282" si="13">+F279-D280+E280</f>
        <v>212136.2</v>
      </c>
      <c r="G280" s="188" t="s">
        <v>391</v>
      </c>
      <c r="H280" s="114" t="s">
        <v>392</v>
      </c>
    </row>
    <row r="281" spans="1:8" x14ac:dyDescent="0.25">
      <c r="A281" s="121">
        <v>42520</v>
      </c>
      <c r="B281" s="114"/>
      <c r="C281" s="149" t="s">
        <v>615</v>
      </c>
      <c r="D281" s="114"/>
      <c r="E281" s="119">
        <v>204637</v>
      </c>
      <c r="F281" s="119">
        <f t="shared" si="13"/>
        <v>416773.2</v>
      </c>
      <c r="G281" s="188" t="s">
        <v>391</v>
      </c>
      <c r="H281" s="114" t="s">
        <v>392</v>
      </c>
    </row>
    <row r="282" spans="1:8" x14ac:dyDescent="0.25">
      <c r="A282" s="121"/>
      <c r="B282" s="114"/>
      <c r="C282" s="114"/>
      <c r="D282" s="114"/>
      <c r="E282" s="119"/>
      <c r="F282" s="119">
        <f t="shared" si="13"/>
        <v>416773.2</v>
      </c>
      <c r="G282" s="119"/>
      <c r="H282" s="114"/>
    </row>
    <row r="283" spans="1:8" x14ac:dyDescent="0.25">
      <c r="A283" s="121"/>
      <c r="B283" s="114"/>
      <c r="C283" s="192" t="s">
        <v>897</v>
      </c>
      <c r="D283" s="114"/>
      <c r="E283" s="117">
        <f>SUM(E280:E282)</f>
        <v>416773.2</v>
      </c>
      <c r="F283" s="119"/>
      <c r="G283" s="119"/>
      <c r="H283" s="114"/>
    </row>
    <row r="284" spans="1:8" x14ac:dyDescent="0.25">
      <c r="A284" s="139"/>
      <c r="B284" s="142"/>
      <c r="C284" s="142"/>
      <c r="D284" s="142"/>
      <c r="E284" s="138"/>
      <c r="F284" s="138"/>
      <c r="G284" s="138"/>
      <c r="H284" s="142"/>
    </row>
    <row r="285" spans="1:8" x14ac:dyDescent="0.25">
      <c r="A285" s="123"/>
      <c r="B285" s="112"/>
      <c r="C285" s="112"/>
      <c r="D285" s="112"/>
      <c r="E285" s="125"/>
      <c r="F285" s="112"/>
      <c r="G285" s="112"/>
      <c r="H285" s="112"/>
    </row>
    <row r="286" spans="1:8" x14ac:dyDescent="0.25">
      <c r="A286" s="291" t="s">
        <v>400</v>
      </c>
      <c r="B286" s="291"/>
      <c r="C286" s="291"/>
      <c r="D286" s="291"/>
      <c r="E286" s="291"/>
      <c r="F286" s="291"/>
      <c r="G286" s="291"/>
      <c r="H286" s="291"/>
    </row>
    <row r="287" spans="1:8" x14ac:dyDescent="0.25">
      <c r="A287" s="123"/>
      <c r="B287" s="112"/>
      <c r="C287" s="112"/>
      <c r="D287" s="112"/>
      <c r="E287" s="125"/>
      <c r="F287" s="112"/>
      <c r="G287" s="112"/>
      <c r="H287" s="112"/>
    </row>
    <row r="288" spans="1:8" x14ac:dyDescent="0.25">
      <c r="A288" s="127" t="s">
        <v>1</v>
      </c>
      <c r="B288" s="134" t="s">
        <v>402</v>
      </c>
      <c r="C288" s="128" t="s">
        <v>3</v>
      </c>
      <c r="D288" s="129" t="s">
        <v>4</v>
      </c>
      <c r="E288" s="129" t="s">
        <v>5</v>
      </c>
      <c r="F288" s="129" t="s">
        <v>6</v>
      </c>
      <c r="G288" s="129" t="s">
        <v>329</v>
      </c>
      <c r="H288" s="128" t="s">
        <v>7</v>
      </c>
    </row>
    <row r="289" spans="1:10" x14ac:dyDescent="0.25">
      <c r="A289" s="139"/>
      <c r="B289" s="171"/>
      <c r="C289" s="140"/>
      <c r="D289" s="141"/>
      <c r="E289" s="141"/>
      <c r="F289" s="141"/>
      <c r="G289" s="141"/>
      <c r="H289" s="140"/>
    </row>
    <row r="290" spans="1:10" x14ac:dyDescent="0.25">
      <c r="A290" s="121"/>
      <c r="B290" s="114"/>
      <c r="C290" s="118" t="s">
        <v>401</v>
      </c>
      <c r="D290" s="114"/>
      <c r="E290" s="119"/>
      <c r="F290" s="114"/>
      <c r="G290" s="114"/>
      <c r="H290" s="114"/>
    </row>
    <row r="291" spans="1:10" x14ac:dyDescent="0.25">
      <c r="A291" s="121">
        <v>42513</v>
      </c>
      <c r="B291" s="114"/>
      <c r="C291" s="114" t="s">
        <v>839</v>
      </c>
      <c r="D291" s="119"/>
      <c r="E291" s="119">
        <v>1999982.59</v>
      </c>
      <c r="F291" s="119">
        <f>+F290-D291+E291</f>
        <v>1999982.59</v>
      </c>
      <c r="G291" s="118" t="s">
        <v>403</v>
      </c>
      <c r="H291" s="114" t="s">
        <v>899</v>
      </c>
    </row>
    <row r="292" spans="1:10" x14ac:dyDescent="0.25">
      <c r="A292" s="121">
        <v>42521</v>
      </c>
      <c r="B292" s="114"/>
      <c r="C292" s="114" t="s">
        <v>900</v>
      </c>
      <c r="D292" s="114"/>
      <c r="E292" s="119">
        <v>16177.64</v>
      </c>
      <c r="F292" s="119">
        <f t="shared" ref="F292:F293" si="14">+F291-D292+E292</f>
        <v>2016160.23</v>
      </c>
      <c r="G292" s="118" t="s">
        <v>735</v>
      </c>
      <c r="H292" s="114" t="s">
        <v>968</v>
      </c>
    </row>
    <row r="293" spans="1:10" x14ac:dyDescent="0.25">
      <c r="A293" s="121"/>
      <c r="B293" s="114"/>
      <c r="C293" s="114"/>
      <c r="D293" s="114"/>
      <c r="E293" s="119"/>
      <c r="F293" s="119">
        <f t="shared" si="14"/>
        <v>2016160.23</v>
      </c>
      <c r="G293" s="114"/>
      <c r="H293" s="114"/>
    </row>
    <row r="294" spans="1:10" x14ac:dyDescent="0.25">
      <c r="A294" s="121"/>
      <c r="B294" s="114"/>
      <c r="C294" s="114"/>
      <c r="D294" s="114"/>
      <c r="E294" s="119"/>
      <c r="F294" s="119"/>
      <c r="G294" s="114"/>
      <c r="H294" s="114"/>
    </row>
    <row r="295" spans="1:10" x14ac:dyDescent="0.25">
      <c r="A295" s="121"/>
      <c r="B295" s="115" t="s">
        <v>901</v>
      </c>
      <c r="C295" s="114"/>
      <c r="D295" s="117"/>
      <c r="E295" s="117">
        <f>SUM(E291:E294)</f>
        <v>2016160.23</v>
      </c>
      <c r="F295" s="119"/>
      <c r="G295" s="114"/>
      <c r="H295" s="114"/>
    </row>
    <row r="296" spans="1:10" x14ac:dyDescent="0.25">
      <c r="A296" s="121"/>
      <c r="B296" s="115"/>
      <c r="C296" s="114"/>
      <c r="D296" s="117"/>
      <c r="E296" s="119"/>
      <c r="F296" s="119"/>
      <c r="G296" s="114"/>
      <c r="H296" s="114"/>
    </row>
    <row r="297" spans="1:10" x14ac:dyDescent="0.25">
      <c r="A297" s="123"/>
      <c r="B297" s="112"/>
      <c r="C297" s="112"/>
      <c r="D297" s="112"/>
      <c r="E297" s="125"/>
      <c r="F297" s="112"/>
      <c r="G297" s="112"/>
      <c r="H297" s="112"/>
    </row>
    <row r="298" spans="1:10" x14ac:dyDescent="0.25">
      <c r="A298" s="292" t="s">
        <v>838</v>
      </c>
      <c r="B298" s="292"/>
      <c r="C298" s="292"/>
      <c r="D298" s="292"/>
      <c r="E298" s="292"/>
      <c r="F298" s="292"/>
      <c r="G298" s="292"/>
      <c r="H298" s="292"/>
    </row>
    <row r="299" spans="1:10" x14ac:dyDescent="0.25">
      <c r="A299" s="139"/>
      <c r="B299" s="140"/>
      <c r="C299" s="140"/>
      <c r="D299" s="141"/>
      <c r="E299" s="141"/>
      <c r="F299" s="141"/>
      <c r="G299" s="141"/>
      <c r="H299" s="145"/>
    </row>
    <row r="300" spans="1:10" x14ac:dyDescent="0.25">
      <c r="A300" s="127" t="s">
        <v>1</v>
      </c>
      <c r="B300" s="134" t="s">
        <v>43</v>
      </c>
      <c r="C300" s="128" t="s">
        <v>44</v>
      </c>
      <c r="D300" s="129" t="s">
        <v>4</v>
      </c>
      <c r="E300" s="129" t="s">
        <v>5</v>
      </c>
      <c r="F300" s="129"/>
      <c r="G300" s="129" t="s">
        <v>6</v>
      </c>
      <c r="H300" s="128" t="s">
        <v>7</v>
      </c>
    </row>
    <row r="301" spans="1:10" x14ac:dyDescent="0.25">
      <c r="A301" s="139"/>
      <c r="B301" s="142"/>
      <c r="C301" s="142"/>
      <c r="D301" s="138"/>
      <c r="E301" s="138"/>
      <c r="F301" s="138"/>
      <c r="G301" s="137"/>
      <c r="H301" s="142"/>
    </row>
    <row r="302" spans="1:10" x14ac:dyDescent="0.25">
      <c r="A302" s="121"/>
      <c r="B302" s="114"/>
      <c r="C302" s="118" t="s">
        <v>22</v>
      </c>
      <c r="D302" s="119"/>
      <c r="E302" s="119"/>
      <c r="F302" s="119"/>
      <c r="G302" s="119">
        <v>2069390.37</v>
      </c>
      <c r="H302" s="114"/>
    </row>
    <row r="303" spans="1:10" x14ac:dyDescent="0.25">
      <c r="A303" s="121">
        <v>42521</v>
      </c>
      <c r="B303" s="114">
        <v>102108097</v>
      </c>
      <c r="C303" s="149" t="s">
        <v>45</v>
      </c>
      <c r="D303" s="119">
        <v>1507145.35</v>
      </c>
      <c r="E303" s="119"/>
      <c r="F303" s="119"/>
      <c r="G303" s="119">
        <f>+G302-D303+E303</f>
        <v>562245.02</v>
      </c>
      <c r="H303" s="114" t="s">
        <v>903</v>
      </c>
    </row>
    <row r="304" spans="1:10" x14ac:dyDescent="0.25">
      <c r="A304" s="121">
        <v>42521</v>
      </c>
      <c r="B304" s="114">
        <v>102108097</v>
      </c>
      <c r="C304" s="149" t="s">
        <v>45</v>
      </c>
      <c r="D304" s="119">
        <v>250091.59</v>
      </c>
      <c r="E304" s="119"/>
      <c r="F304" s="119"/>
      <c r="G304" s="119">
        <f t="shared" ref="G304:G306" si="15">+G303-D304+E304</f>
        <v>312153.43000000005</v>
      </c>
      <c r="H304" s="114" t="s">
        <v>911</v>
      </c>
      <c r="J304">
        <v>1514296.17</v>
      </c>
    </row>
    <row r="305" spans="1:10" x14ac:dyDescent="0.25">
      <c r="A305" s="121">
        <v>42521</v>
      </c>
      <c r="B305" s="114">
        <v>102108097</v>
      </c>
      <c r="C305" s="149" t="s">
        <v>45</v>
      </c>
      <c r="D305" s="119"/>
      <c r="E305" s="119">
        <v>1208881.72</v>
      </c>
      <c r="F305" s="119"/>
      <c r="G305" s="119">
        <f t="shared" si="15"/>
        <v>1521035.15</v>
      </c>
      <c r="H305" s="116" t="s">
        <v>869</v>
      </c>
      <c r="J305">
        <v>-1514296.35</v>
      </c>
    </row>
    <row r="306" spans="1:10" x14ac:dyDescent="0.25">
      <c r="A306" s="121"/>
      <c r="B306" s="114"/>
      <c r="C306" s="149"/>
      <c r="D306" s="114"/>
      <c r="E306" s="114"/>
      <c r="F306" s="114"/>
      <c r="G306" s="117">
        <f t="shared" si="15"/>
        <v>1521035.15</v>
      </c>
      <c r="H306" s="114"/>
      <c r="J306">
        <f>SUM(J304:J305)</f>
        <v>-0.18000000016763806</v>
      </c>
    </row>
    <row r="307" spans="1:10" x14ac:dyDescent="0.25">
      <c r="A307" s="121"/>
      <c r="B307" s="114"/>
      <c r="C307" s="149"/>
      <c r="D307" s="114"/>
      <c r="E307" s="114"/>
      <c r="F307" s="114"/>
      <c r="G307" s="119"/>
      <c r="H307" s="114"/>
    </row>
    <row r="308" spans="1:10" x14ac:dyDescent="0.25">
      <c r="A308" s="121"/>
      <c r="B308" s="114"/>
      <c r="C308" s="149"/>
      <c r="D308" s="114"/>
      <c r="E308" s="114"/>
      <c r="F308" s="114"/>
      <c r="G308" s="119"/>
      <c r="H308" s="114"/>
    </row>
    <row r="309" spans="1:10" x14ac:dyDescent="0.25">
      <c r="A309" s="121"/>
      <c r="B309" s="114"/>
      <c r="C309" s="118" t="s">
        <v>22</v>
      </c>
      <c r="D309" s="114"/>
      <c r="E309" s="114"/>
      <c r="F309" s="114"/>
      <c r="G309" s="119">
        <v>0</v>
      </c>
      <c r="H309" s="114"/>
    </row>
    <row r="310" spans="1:10" x14ac:dyDescent="0.25">
      <c r="A310" s="121">
        <v>42521</v>
      </c>
      <c r="B310" s="114">
        <v>191521942</v>
      </c>
      <c r="C310" s="149" t="s">
        <v>406</v>
      </c>
      <c r="D310" s="119">
        <v>0</v>
      </c>
      <c r="E310" s="114"/>
      <c r="F310" s="114"/>
      <c r="G310" s="119">
        <f t="shared" ref="G310:G312" si="16">+G309-D310+E310</f>
        <v>0</v>
      </c>
      <c r="H310" s="114"/>
    </row>
    <row r="311" spans="1:10" x14ac:dyDescent="0.25">
      <c r="A311" s="121">
        <v>42521</v>
      </c>
      <c r="B311" s="114">
        <v>191521942</v>
      </c>
      <c r="C311" s="149" t="s">
        <v>407</v>
      </c>
      <c r="D311" s="114"/>
      <c r="E311" s="119">
        <v>0</v>
      </c>
      <c r="F311" s="114"/>
      <c r="G311" s="119">
        <f t="shared" si="16"/>
        <v>0</v>
      </c>
      <c r="H311" s="114"/>
    </row>
    <row r="312" spans="1:10" x14ac:dyDescent="0.25">
      <c r="A312" s="121"/>
      <c r="B312" s="114"/>
      <c r="C312" s="149"/>
      <c r="D312" s="114"/>
      <c r="E312" s="114"/>
      <c r="F312" s="114"/>
      <c r="G312" s="119">
        <f t="shared" si="16"/>
        <v>0</v>
      </c>
      <c r="H312" s="114"/>
    </row>
    <row r="313" spans="1:10" x14ac:dyDescent="0.25">
      <c r="A313" s="121"/>
      <c r="B313" s="114"/>
      <c r="C313" s="149"/>
      <c r="D313" s="114"/>
      <c r="E313" s="114"/>
      <c r="F313" s="114"/>
      <c r="G313" s="119"/>
      <c r="H313" s="114"/>
    </row>
    <row r="314" spans="1:10" x14ac:dyDescent="0.25">
      <c r="A314" s="121"/>
      <c r="B314" s="114"/>
      <c r="C314" s="159"/>
      <c r="D314" s="114"/>
      <c r="E314" s="114"/>
      <c r="F314" s="114"/>
      <c r="G314" s="119"/>
      <c r="H314" s="114"/>
    </row>
    <row r="315" spans="1:10" x14ac:dyDescent="0.25">
      <c r="A315" s="121"/>
      <c r="B315" s="114"/>
      <c r="C315" s="159" t="s">
        <v>22</v>
      </c>
      <c r="D315" s="116"/>
      <c r="E315" s="114"/>
      <c r="F315" s="114"/>
      <c r="G315" s="119">
        <v>1384024.63</v>
      </c>
      <c r="H315" s="114"/>
    </row>
    <row r="316" spans="1:10" x14ac:dyDescent="0.25">
      <c r="A316" s="121">
        <v>42521</v>
      </c>
      <c r="B316" s="114">
        <v>154169336</v>
      </c>
      <c r="C316" s="149" t="s">
        <v>49</v>
      </c>
      <c r="D316" s="119">
        <v>822936.12</v>
      </c>
      <c r="E316" s="119"/>
      <c r="F316" s="114"/>
      <c r="G316" s="119">
        <f t="shared" ref="G316:G319" si="17">+G315-D316+E316</f>
        <v>561088.50999999989</v>
      </c>
      <c r="H316" s="114" t="s">
        <v>903</v>
      </c>
    </row>
    <row r="317" spans="1:10" x14ac:dyDescent="0.25">
      <c r="A317" s="121">
        <v>42521</v>
      </c>
      <c r="B317" s="114">
        <v>154169336</v>
      </c>
      <c r="C317" s="149" t="s">
        <v>49</v>
      </c>
      <c r="D317" s="119">
        <v>2212136.2000000002</v>
      </c>
      <c r="E317" s="119"/>
      <c r="F317" s="114"/>
      <c r="G317" s="119">
        <f t="shared" si="17"/>
        <v>-1651047.6900000004</v>
      </c>
      <c r="H317" s="114" t="s">
        <v>904</v>
      </c>
    </row>
    <row r="318" spans="1:10" x14ac:dyDescent="0.25">
      <c r="A318" s="121">
        <v>42521</v>
      </c>
      <c r="B318" s="114">
        <v>154169336</v>
      </c>
      <c r="C318" s="149" t="s">
        <v>49</v>
      </c>
      <c r="D318" s="119"/>
      <c r="E318" s="119">
        <v>2271782.02</v>
      </c>
      <c r="F318" s="114"/>
      <c r="G318" s="119">
        <f t="shared" si="17"/>
        <v>620734.32999999961</v>
      </c>
      <c r="H318" s="116" t="s">
        <v>905</v>
      </c>
    </row>
    <row r="319" spans="1:10" x14ac:dyDescent="0.25">
      <c r="A319" s="121"/>
      <c r="B319" s="116"/>
      <c r="C319" s="149"/>
      <c r="D319" s="119"/>
      <c r="E319" s="119"/>
      <c r="F319" s="119"/>
      <c r="G319" s="119">
        <f t="shared" si="17"/>
        <v>620734.32999999961</v>
      </c>
      <c r="H319" s="116"/>
    </row>
    <row r="320" spans="1:10" x14ac:dyDescent="0.25">
      <c r="A320" s="121"/>
      <c r="B320" s="116"/>
      <c r="C320" s="149"/>
      <c r="D320" s="119"/>
      <c r="E320" s="119"/>
      <c r="F320" s="119"/>
      <c r="G320" s="119"/>
      <c r="H320" s="116"/>
    </row>
    <row r="321" spans="1:8" x14ac:dyDescent="0.25">
      <c r="A321" s="121"/>
      <c r="B321" s="116"/>
      <c r="C321" s="149"/>
      <c r="D321" s="119"/>
      <c r="E321" s="119"/>
      <c r="F321" s="119"/>
      <c r="G321" s="119"/>
      <c r="H321" s="116"/>
    </row>
    <row r="322" spans="1:8" x14ac:dyDescent="0.25">
      <c r="A322" s="121"/>
      <c r="B322" s="114"/>
      <c r="C322" s="118" t="s">
        <v>22</v>
      </c>
      <c r="D322" s="114"/>
      <c r="E322" s="114"/>
      <c r="F322" s="114"/>
      <c r="G322" s="119">
        <v>678386.56</v>
      </c>
      <c r="H322" s="114"/>
    </row>
    <row r="323" spans="1:8" x14ac:dyDescent="0.25">
      <c r="A323" s="121">
        <v>42521</v>
      </c>
      <c r="B323" s="114">
        <v>170513539</v>
      </c>
      <c r="C323" s="114" t="s">
        <v>53</v>
      </c>
      <c r="D323" s="114"/>
      <c r="E323" s="119">
        <v>10712.27</v>
      </c>
      <c r="F323" s="119"/>
      <c r="G323" s="119">
        <f>+G322-D323+E323</f>
        <v>689098.83000000007</v>
      </c>
      <c r="H323" s="114" t="s">
        <v>906</v>
      </c>
    </row>
    <row r="324" spans="1:8" x14ac:dyDescent="0.25">
      <c r="A324" s="121"/>
      <c r="B324" s="114"/>
      <c r="C324" s="114"/>
      <c r="D324" s="114"/>
      <c r="E324" s="119"/>
      <c r="F324" s="119"/>
      <c r="G324" s="119">
        <f t="shared" ref="G324" si="18">+G323-D324+E324</f>
        <v>689098.83000000007</v>
      </c>
      <c r="H324" s="114"/>
    </row>
    <row r="325" spans="1:8" x14ac:dyDescent="0.25">
      <c r="A325" s="121"/>
      <c r="B325" s="114"/>
      <c r="C325" s="114"/>
      <c r="D325" s="114"/>
      <c r="E325" s="119"/>
      <c r="F325" s="119"/>
      <c r="G325" s="119"/>
      <c r="H325" s="114"/>
    </row>
    <row r="326" spans="1:8" x14ac:dyDescent="0.25">
      <c r="A326" s="121"/>
      <c r="B326" s="114"/>
      <c r="C326" s="114"/>
      <c r="D326" s="114"/>
      <c r="E326" s="119"/>
      <c r="F326" s="119"/>
      <c r="G326" s="119"/>
      <c r="H326" s="114"/>
    </row>
    <row r="327" spans="1:8" x14ac:dyDescent="0.25">
      <c r="A327" s="121"/>
      <c r="B327" s="114"/>
      <c r="C327" s="118" t="s">
        <v>22</v>
      </c>
      <c r="D327" s="114"/>
      <c r="E327" s="119"/>
      <c r="F327" s="119"/>
      <c r="G327" s="119">
        <v>102081.99</v>
      </c>
      <c r="H327" s="114"/>
    </row>
    <row r="328" spans="1:8" x14ac:dyDescent="0.25">
      <c r="A328" s="121">
        <v>42521</v>
      </c>
      <c r="B328" s="114">
        <v>170513660</v>
      </c>
      <c r="C328" s="114" t="s">
        <v>408</v>
      </c>
      <c r="D328" s="114"/>
      <c r="E328" s="119">
        <v>1728.91</v>
      </c>
      <c r="F328" s="119"/>
      <c r="G328" s="119">
        <f>+G327-D328+E328</f>
        <v>103810.90000000001</v>
      </c>
      <c r="H328" s="114" t="s">
        <v>906</v>
      </c>
    </row>
    <row r="329" spans="1:8" x14ac:dyDescent="0.25">
      <c r="A329" s="121"/>
      <c r="B329" s="114"/>
      <c r="C329" s="114"/>
      <c r="D329" s="114"/>
      <c r="E329" s="119"/>
      <c r="F329" s="119"/>
      <c r="G329" s="119">
        <f t="shared" ref="G329" si="19">+G328-D329+E329</f>
        <v>103810.90000000001</v>
      </c>
      <c r="H329" s="114"/>
    </row>
    <row r="330" spans="1:8" x14ac:dyDescent="0.25">
      <c r="A330" s="121"/>
      <c r="B330" s="114"/>
      <c r="C330" s="114"/>
      <c r="D330" s="114"/>
      <c r="E330" s="119"/>
      <c r="F330" s="119"/>
      <c r="G330" s="119"/>
      <c r="H330" s="114"/>
    </row>
    <row r="331" spans="1:8" x14ac:dyDescent="0.25">
      <c r="A331" s="121"/>
      <c r="B331" s="114"/>
      <c r="C331" s="114"/>
      <c r="D331" s="114"/>
      <c r="E331" s="119"/>
      <c r="F331" s="119"/>
      <c r="G331" s="119"/>
      <c r="H331" s="114"/>
    </row>
    <row r="332" spans="1:8" x14ac:dyDescent="0.25">
      <c r="A332" s="121"/>
      <c r="B332" s="114"/>
      <c r="C332" s="118" t="s">
        <v>22</v>
      </c>
      <c r="D332" s="114"/>
      <c r="E332" s="119"/>
      <c r="F332" s="119"/>
      <c r="G332" s="119">
        <v>786781.08</v>
      </c>
      <c r="H332" s="114"/>
    </row>
    <row r="333" spans="1:8" x14ac:dyDescent="0.25">
      <c r="A333" s="121">
        <v>42521</v>
      </c>
      <c r="B333" s="114">
        <v>170514365</v>
      </c>
      <c r="C333" s="114" t="s">
        <v>386</v>
      </c>
      <c r="D333" s="119">
        <v>0</v>
      </c>
      <c r="E333" s="119"/>
      <c r="F333" s="119"/>
      <c r="G333" s="119">
        <f>+G332-D333+E333</f>
        <v>786781.08</v>
      </c>
      <c r="H333" s="114" t="s">
        <v>907</v>
      </c>
    </row>
    <row r="334" spans="1:8" x14ac:dyDescent="0.25">
      <c r="A334" s="121">
        <v>42521</v>
      </c>
      <c r="B334" s="114">
        <v>170514365</v>
      </c>
      <c r="C334" s="114" t="s">
        <v>386</v>
      </c>
      <c r="D334" s="119">
        <v>0</v>
      </c>
      <c r="E334" s="119"/>
      <c r="F334" s="119"/>
      <c r="G334" s="119">
        <f t="shared" ref="G334:G336" si="20">+G333-D334+E334</f>
        <v>786781.08</v>
      </c>
      <c r="H334" s="114" t="s">
        <v>908</v>
      </c>
    </row>
    <row r="335" spans="1:8" x14ac:dyDescent="0.25">
      <c r="A335" s="121">
        <v>42521</v>
      </c>
      <c r="B335" s="114">
        <v>170514365</v>
      </c>
      <c r="C335" s="114" t="s">
        <v>386</v>
      </c>
      <c r="D335" s="114"/>
      <c r="E335" s="119">
        <v>0</v>
      </c>
      <c r="F335" s="119"/>
      <c r="G335" s="119">
        <f t="shared" si="20"/>
        <v>786781.08</v>
      </c>
      <c r="H335" s="114" t="s">
        <v>909</v>
      </c>
    </row>
    <row r="336" spans="1:8" x14ac:dyDescent="0.25">
      <c r="A336" s="121"/>
      <c r="B336" s="114"/>
      <c r="C336" s="114"/>
      <c r="D336" s="114"/>
      <c r="E336" s="119"/>
      <c r="F336" s="119"/>
      <c r="G336" s="119">
        <f t="shared" si="20"/>
        <v>786781.08</v>
      </c>
      <c r="H336" s="114"/>
    </row>
    <row r="337" spans="1:8" x14ac:dyDescent="0.25">
      <c r="A337" s="121"/>
      <c r="B337" s="114"/>
      <c r="C337" s="114"/>
      <c r="D337" s="114"/>
      <c r="E337" s="119"/>
      <c r="F337" s="119"/>
      <c r="G337" s="117"/>
      <c r="H337" s="114"/>
    </row>
    <row r="338" spans="1:8" x14ac:dyDescent="0.25">
      <c r="A338" s="121"/>
      <c r="B338" s="114"/>
      <c r="C338" s="114"/>
      <c r="D338" s="114"/>
      <c r="E338" s="114"/>
      <c r="F338" s="114"/>
      <c r="G338" s="117"/>
      <c r="H338" s="114"/>
    </row>
    <row r="339" spans="1:8" x14ac:dyDescent="0.25">
      <c r="A339" s="121"/>
      <c r="B339" s="114"/>
      <c r="C339" s="118" t="s">
        <v>22</v>
      </c>
      <c r="D339" s="114"/>
      <c r="E339" s="114"/>
      <c r="F339" s="114"/>
      <c r="G339" s="119">
        <v>1118061.06</v>
      </c>
      <c r="H339" s="114"/>
    </row>
    <row r="340" spans="1:8" x14ac:dyDescent="0.25">
      <c r="A340" s="121">
        <v>42521</v>
      </c>
      <c r="B340" s="114">
        <v>170514373</v>
      </c>
      <c r="C340" s="149" t="s">
        <v>50</v>
      </c>
      <c r="D340" s="119">
        <v>490504.31</v>
      </c>
      <c r="E340" s="119"/>
      <c r="F340" s="114"/>
      <c r="G340" s="119">
        <f>+G339-D340+E340</f>
        <v>627556.75</v>
      </c>
      <c r="H340" s="114" t="s">
        <v>910</v>
      </c>
    </row>
    <row r="341" spans="1:8" x14ac:dyDescent="0.25">
      <c r="A341" s="121">
        <v>42521</v>
      </c>
      <c r="B341" s="114">
        <v>170514373</v>
      </c>
      <c r="C341" s="149" t="s">
        <v>50</v>
      </c>
      <c r="D341" s="119">
        <v>204637</v>
      </c>
      <c r="E341" s="119"/>
      <c r="F341" s="119"/>
      <c r="G341" s="119">
        <f t="shared" ref="G341:G343" si="21">+G340-D341+E341</f>
        <v>422919.75</v>
      </c>
      <c r="H341" s="114" t="s">
        <v>911</v>
      </c>
    </row>
    <row r="342" spans="1:8" x14ac:dyDescent="0.25">
      <c r="A342" s="121">
        <v>42521</v>
      </c>
      <c r="B342" s="114">
        <v>170514373</v>
      </c>
      <c r="C342" s="149" t="s">
        <v>50</v>
      </c>
      <c r="D342" s="119"/>
      <c r="E342" s="119">
        <v>1054642.3899999999</v>
      </c>
      <c r="F342" s="114"/>
      <c r="G342" s="119">
        <f t="shared" si="21"/>
        <v>1477562.14</v>
      </c>
      <c r="H342" s="114" t="s">
        <v>912</v>
      </c>
    </row>
    <row r="343" spans="1:8" x14ac:dyDescent="0.25">
      <c r="A343" s="121"/>
      <c r="B343" s="114"/>
      <c r="C343" s="149"/>
      <c r="D343" s="114"/>
      <c r="E343" s="114"/>
      <c r="F343" s="114"/>
      <c r="G343" s="117">
        <f t="shared" si="21"/>
        <v>1477562.14</v>
      </c>
      <c r="H343" s="114"/>
    </row>
    <row r="344" spans="1:8" x14ac:dyDescent="0.25">
      <c r="A344" s="121"/>
      <c r="B344" s="114"/>
      <c r="C344" s="149"/>
      <c r="D344" s="114"/>
      <c r="E344" s="114"/>
      <c r="F344" s="114"/>
      <c r="G344" s="119"/>
      <c r="H344" s="114"/>
    </row>
    <row r="345" spans="1:8" x14ac:dyDescent="0.25">
      <c r="A345" s="121"/>
      <c r="B345" s="114"/>
      <c r="C345" s="114"/>
      <c r="D345" s="114"/>
      <c r="E345" s="114"/>
      <c r="F345" s="114"/>
      <c r="G345" s="119"/>
      <c r="H345" s="114"/>
    </row>
    <row r="346" spans="1:8" x14ac:dyDescent="0.25">
      <c r="A346" s="121"/>
      <c r="B346" s="114"/>
      <c r="C346" s="118" t="s">
        <v>22</v>
      </c>
      <c r="D346" s="114"/>
      <c r="E346" s="114"/>
      <c r="F346" s="114"/>
      <c r="G346" s="119">
        <v>744.95</v>
      </c>
      <c r="H346" s="114"/>
    </row>
    <row r="347" spans="1:8" x14ac:dyDescent="0.25">
      <c r="A347" s="121">
        <v>42521</v>
      </c>
      <c r="B347" s="114">
        <v>163939685</v>
      </c>
      <c r="C347" s="114" t="s">
        <v>51</v>
      </c>
      <c r="D347" s="119">
        <v>416773.4</v>
      </c>
      <c r="E347" s="117"/>
      <c r="F347" s="115"/>
      <c r="G347" s="119">
        <f t="shared" ref="G347:G349" si="22">+G346-D347+E347</f>
        <v>-416028.45</v>
      </c>
      <c r="H347" s="114" t="s">
        <v>913</v>
      </c>
    </row>
    <row r="348" spans="1:8" x14ac:dyDescent="0.25">
      <c r="A348" s="121">
        <v>42521</v>
      </c>
      <c r="B348" s="114">
        <v>163939685</v>
      </c>
      <c r="C348" s="114" t="s">
        <v>51</v>
      </c>
      <c r="D348" s="119"/>
      <c r="E348" s="119">
        <v>416773.2</v>
      </c>
      <c r="F348" s="114"/>
      <c r="G348" s="119">
        <f t="shared" si="22"/>
        <v>744.75</v>
      </c>
      <c r="H348" s="114" t="s">
        <v>914</v>
      </c>
    </row>
    <row r="349" spans="1:8" x14ac:dyDescent="0.25">
      <c r="A349" s="121"/>
      <c r="B349" s="114"/>
      <c r="C349" s="114"/>
      <c r="D349" s="119"/>
      <c r="E349" s="119"/>
      <c r="F349" s="119"/>
      <c r="G349" s="119">
        <f t="shared" si="22"/>
        <v>744.75</v>
      </c>
      <c r="H349" s="114"/>
    </row>
    <row r="350" spans="1:8" x14ac:dyDescent="0.25">
      <c r="A350" s="121"/>
      <c r="B350" s="114"/>
      <c r="C350" s="197"/>
      <c r="D350" s="114"/>
      <c r="E350" s="114"/>
      <c r="F350" s="114"/>
      <c r="G350" s="119"/>
      <c r="H350" s="114"/>
    </row>
    <row r="351" spans="1:8" x14ac:dyDescent="0.25">
      <c r="A351" s="121"/>
      <c r="B351" s="114"/>
      <c r="C351" s="197"/>
      <c r="D351" s="114"/>
      <c r="E351" s="114"/>
      <c r="F351" s="114"/>
      <c r="G351" s="119"/>
      <c r="H351" s="114"/>
    </row>
    <row r="352" spans="1:8" x14ac:dyDescent="0.25">
      <c r="A352" s="121"/>
      <c r="B352" s="114"/>
      <c r="C352" s="118" t="s">
        <v>22</v>
      </c>
      <c r="D352" s="114"/>
      <c r="E352" s="114"/>
      <c r="F352" s="114"/>
      <c r="G352" s="119">
        <v>16729.400000000001</v>
      </c>
      <c r="H352" s="114"/>
    </row>
    <row r="353" spans="1:8" x14ac:dyDescent="0.25">
      <c r="A353" s="121">
        <v>42521</v>
      </c>
      <c r="B353" s="114">
        <v>195620732</v>
      </c>
      <c r="C353" s="147" t="s">
        <v>52</v>
      </c>
      <c r="D353" s="119">
        <v>0</v>
      </c>
      <c r="E353" s="117"/>
      <c r="F353" s="117"/>
      <c r="G353" s="119">
        <v>16729.400000000001</v>
      </c>
      <c r="H353" s="114"/>
    </row>
    <row r="354" spans="1:8" x14ac:dyDescent="0.25">
      <c r="A354" s="121"/>
      <c r="B354" s="114"/>
      <c r="C354" s="197"/>
      <c r="D354" s="119"/>
      <c r="E354" s="119"/>
      <c r="F354" s="114"/>
      <c r="G354" s="119">
        <v>16729.400000000001</v>
      </c>
      <c r="H354" s="114"/>
    </row>
    <row r="355" spans="1:8" x14ac:dyDescent="0.25">
      <c r="A355" s="121"/>
      <c r="B355" s="114"/>
      <c r="C355" s="197"/>
      <c r="D355" s="119"/>
      <c r="E355" s="119"/>
      <c r="F355" s="114"/>
      <c r="G355" s="119"/>
      <c r="H355" s="114"/>
    </row>
    <row r="356" spans="1:8" x14ac:dyDescent="0.25">
      <c r="A356" s="121"/>
      <c r="B356" s="114"/>
      <c r="C356" s="197"/>
      <c r="D356" s="114"/>
      <c r="E356" s="114"/>
      <c r="F356" s="114"/>
      <c r="G356" s="119"/>
      <c r="H356" s="114"/>
    </row>
    <row r="357" spans="1:8" x14ac:dyDescent="0.25">
      <c r="A357" s="121"/>
      <c r="B357" s="114"/>
      <c r="C357" s="118" t="s">
        <v>22</v>
      </c>
      <c r="D357" s="114"/>
      <c r="E357" s="114"/>
      <c r="F357" s="114"/>
      <c r="G357" s="117">
        <v>0</v>
      </c>
      <c r="H357" s="114"/>
    </row>
    <row r="358" spans="1:8" x14ac:dyDescent="0.25">
      <c r="A358" s="121"/>
      <c r="B358" s="114"/>
      <c r="C358" s="118"/>
      <c r="D358" s="114"/>
      <c r="E358" s="114"/>
      <c r="F358" s="114"/>
      <c r="G358" s="117"/>
      <c r="H358" s="114"/>
    </row>
    <row r="359" spans="1:8" x14ac:dyDescent="0.25">
      <c r="A359" s="174">
        <v>42521</v>
      </c>
      <c r="B359" s="152">
        <v>103464199</v>
      </c>
      <c r="C359" s="152" t="s">
        <v>393</v>
      </c>
      <c r="D359" s="132">
        <v>0</v>
      </c>
      <c r="E359" s="132"/>
      <c r="F359" s="152"/>
      <c r="G359" s="132">
        <f>+G357-D359+E359</f>
        <v>0</v>
      </c>
      <c r="H359" s="152"/>
    </row>
    <row r="360" spans="1:8" x14ac:dyDescent="0.25">
      <c r="A360" s="174">
        <v>42521</v>
      </c>
      <c r="B360" s="114">
        <v>103464199</v>
      </c>
      <c r="C360" s="114" t="s">
        <v>393</v>
      </c>
      <c r="D360" s="119">
        <v>0</v>
      </c>
      <c r="E360" s="119"/>
      <c r="F360" s="114"/>
      <c r="G360" s="119">
        <f t="shared" ref="G360:G361" si="23">+G359-D360+E360</f>
        <v>0</v>
      </c>
      <c r="H360" s="114"/>
    </row>
    <row r="361" spans="1:8" x14ac:dyDescent="0.25">
      <c r="A361" s="121"/>
      <c r="B361" s="114"/>
      <c r="C361" s="114"/>
      <c r="D361" s="114"/>
      <c r="E361" s="114"/>
      <c r="F361" s="114"/>
      <c r="G361" s="119">
        <f t="shared" si="23"/>
        <v>0</v>
      </c>
      <c r="H361" s="114"/>
    </row>
    <row r="362" spans="1:8" x14ac:dyDescent="0.25">
      <c r="A362" s="121"/>
      <c r="B362" s="114"/>
      <c r="C362" s="114"/>
      <c r="D362" s="114"/>
      <c r="E362" s="114"/>
      <c r="F362" s="114"/>
      <c r="G362" s="119"/>
      <c r="H362" s="114"/>
    </row>
    <row r="363" spans="1:8" x14ac:dyDescent="0.25">
      <c r="A363" s="121"/>
      <c r="B363" s="114"/>
      <c r="C363" s="193" t="s">
        <v>404</v>
      </c>
      <c r="D363" s="114"/>
      <c r="E363" s="114"/>
      <c r="F363" s="114"/>
      <c r="G363" s="114"/>
      <c r="H363" s="114"/>
    </row>
    <row r="364" spans="1:8" x14ac:dyDescent="0.25">
      <c r="A364" s="121"/>
      <c r="B364" s="114"/>
      <c r="C364" s="114"/>
      <c r="D364" s="114"/>
      <c r="E364" s="114"/>
      <c r="F364" s="114"/>
      <c r="G364" s="114"/>
      <c r="H364" s="114"/>
    </row>
    <row r="365" spans="1:8" x14ac:dyDescent="0.25">
      <c r="A365" s="121"/>
      <c r="B365" s="114"/>
      <c r="C365" s="118" t="s">
        <v>22</v>
      </c>
      <c r="D365" s="114"/>
      <c r="E365" s="114"/>
      <c r="F365" s="114"/>
      <c r="G365" s="119">
        <v>5025476.8899999997</v>
      </c>
      <c r="H365" s="114"/>
    </row>
    <row r="366" spans="1:8" x14ac:dyDescent="0.25">
      <c r="A366" s="121">
        <v>42513</v>
      </c>
      <c r="B366" s="114">
        <v>2046371965</v>
      </c>
      <c r="C366" s="114" t="s">
        <v>839</v>
      </c>
      <c r="D366" s="114"/>
      <c r="E366" s="119">
        <v>1999982.59</v>
      </c>
      <c r="F366" s="114"/>
      <c r="G366" s="119">
        <f t="shared" ref="G366:G369" si="24">+G365-D366+E366</f>
        <v>7025459.4799999995</v>
      </c>
      <c r="H366" s="114" t="s">
        <v>425</v>
      </c>
    </row>
    <row r="367" spans="1:8" x14ac:dyDescent="0.25">
      <c r="A367" s="121">
        <v>42521</v>
      </c>
      <c r="B367" s="114">
        <v>2046371965</v>
      </c>
      <c r="C367" s="114" t="s">
        <v>405</v>
      </c>
      <c r="D367" s="114"/>
      <c r="E367" s="119">
        <v>16177.64</v>
      </c>
      <c r="F367" s="114"/>
      <c r="G367" s="119">
        <f t="shared" si="24"/>
        <v>7041637.1199999992</v>
      </c>
      <c r="H367" s="114" t="s">
        <v>967</v>
      </c>
    </row>
    <row r="368" spans="1:8" x14ac:dyDescent="0.25">
      <c r="A368" s="121"/>
      <c r="B368" s="114"/>
      <c r="C368" s="114"/>
      <c r="D368" s="114"/>
      <c r="E368" s="119"/>
      <c r="F368" s="114"/>
      <c r="G368" s="119">
        <f t="shared" si="24"/>
        <v>7041637.1199999992</v>
      </c>
      <c r="H368" s="114"/>
    </row>
    <row r="369" spans="1:8" x14ac:dyDescent="0.25">
      <c r="A369" s="121"/>
      <c r="B369" s="114"/>
      <c r="C369" s="114"/>
      <c r="D369" s="114"/>
      <c r="E369" s="119"/>
      <c r="F369" s="114"/>
      <c r="G369" s="119">
        <f t="shared" si="24"/>
        <v>7041637.1199999992</v>
      </c>
      <c r="H369" s="114"/>
    </row>
    <row r="370" spans="1:8" x14ac:dyDescent="0.25">
      <c r="A370" s="121"/>
      <c r="B370" s="114"/>
      <c r="C370" s="114"/>
      <c r="D370" s="114"/>
      <c r="E370" s="114"/>
      <c r="F370" s="114"/>
      <c r="G370" s="114"/>
      <c r="H370" s="114"/>
    </row>
  </sheetData>
  <mergeCells count="19">
    <mergeCell ref="A298:H298"/>
    <mergeCell ref="A236:H236"/>
    <mergeCell ref="B243:C243"/>
    <mergeCell ref="A246:H246"/>
    <mergeCell ref="A256:H256"/>
    <mergeCell ref="A276:H276"/>
    <mergeCell ref="A286:H286"/>
    <mergeCell ref="B233:C233"/>
    <mergeCell ref="A2:H2"/>
    <mergeCell ref="D121:F121"/>
    <mergeCell ref="A145:C145"/>
    <mergeCell ref="A154:C154"/>
    <mergeCell ref="A157:H157"/>
    <mergeCell ref="A173:H173"/>
    <mergeCell ref="A183:H183"/>
    <mergeCell ref="A196:H196"/>
    <mergeCell ref="A204:H204"/>
    <mergeCell ref="A213:H213"/>
    <mergeCell ref="A221:H221"/>
  </mergeCells>
  <printOptions horizontalCentered="1"/>
  <pageMargins left="0.31496062992125984" right="0.31496062992125984" top="0.74803149606299213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workbookViewId="0">
      <selection activeCell="A3" sqref="A3:N48"/>
    </sheetView>
  </sheetViews>
  <sheetFormatPr baseColWidth="10" defaultRowHeight="15" x14ac:dyDescent="0.25"/>
  <cols>
    <col min="6" max="6" width="13.28515625" customWidth="1"/>
    <col min="8" max="9" width="11.42578125" style="10"/>
  </cols>
  <sheetData>
    <row r="2" spans="1:14" x14ac:dyDescent="0.25">
      <c r="H2" s="10" t="s">
        <v>1291</v>
      </c>
    </row>
    <row r="3" spans="1:14" x14ac:dyDescent="0.25">
      <c r="A3" s="286" t="s">
        <v>32</v>
      </c>
      <c r="B3" s="286"/>
      <c r="C3" s="286"/>
      <c r="D3" s="286"/>
      <c r="E3" s="286"/>
      <c r="F3" s="286"/>
      <c r="G3" s="296" t="s">
        <v>33</v>
      </c>
      <c r="H3" s="297"/>
      <c r="I3" s="297"/>
      <c r="J3" s="298"/>
      <c r="K3" s="296" t="s">
        <v>34</v>
      </c>
      <c r="L3" s="297"/>
      <c r="M3" s="297"/>
      <c r="N3" s="297"/>
    </row>
    <row r="4" spans="1:14" x14ac:dyDescent="0.25">
      <c r="A4" s="286" t="s">
        <v>1290</v>
      </c>
      <c r="B4" s="286"/>
      <c r="C4" s="286"/>
      <c r="D4" s="286"/>
      <c r="E4" s="286"/>
      <c r="F4" s="286"/>
      <c r="G4" s="296" t="s">
        <v>1289</v>
      </c>
      <c r="H4" s="297"/>
      <c r="I4" s="297"/>
      <c r="J4" s="298"/>
      <c r="K4" s="296" t="s">
        <v>1176</v>
      </c>
      <c r="L4" s="297"/>
      <c r="M4" s="297"/>
      <c r="N4" s="297"/>
    </row>
    <row r="5" spans="1:14" x14ac:dyDescent="0.25">
      <c r="A5" s="107"/>
      <c r="B5" s="84"/>
      <c r="C5" s="98"/>
      <c r="D5" s="98"/>
      <c r="E5" s="98"/>
      <c r="F5" s="98"/>
      <c r="G5" s="80"/>
      <c r="H5" s="82"/>
      <c r="I5" s="82"/>
      <c r="J5" s="83"/>
      <c r="K5" s="80"/>
      <c r="L5" s="81"/>
      <c r="M5" s="82"/>
      <c r="N5" s="82"/>
    </row>
    <row r="6" spans="1:14" x14ac:dyDescent="0.25">
      <c r="A6" s="108"/>
      <c r="B6" s="21"/>
      <c r="C6" s="75" t="s">
        <v>24</v>
      </c>
      <c r="D6" s="75" t="s">
        <v>24</v>
      </c>
      <c r="E6" s="99" t="s">
        <v>30</v>
      </c>
      <c r="F6" s="99" t="s">
        <v>394</v>
      </c>
      <c r="G6" s="78" t="s">
        <v>30</v>
      </c>
      <c r="H6" s="75" t="s">
        <v>31</v>
      </c>
      <c r="I6" s="75" t="s">
        <v>31</v>
      </c>
      <c r="J6" s="29" t="s">
        <v>30</v>
      </c>
      <c r="K6" s="78" t="s">
        <v>30</v>
      </c>
      <c r="L6" s="21" t="s">
        <v>31</v>
      </c>
      <c r="M6" s="75" t="s">
        <v>31</v>
      </c>
      <c r="N6" s="75" t="s">
        <v>30</v>
      </c>
    </row>
    <row r="7" spans="1:14" x14ac:dyDescent="0.25">
      <c r="A7" s="108" t="s">
        <v>1</v>
      </c>
      <c r="B7" s="21" t="s">
        <v>7</v>
      </c>
      <c r="C7" s="75" t="s">
        <v>20</v>
      </c>
      <c r="D7" s="75" t="s">
        <v>21</v>
      </c>
      <c r="E7" s="99" t="s">
        <v>25</v>
      </c>
      <c r="F7" s="99" t="s">
        <v>25</v>
      </c>
      <c r="G7" s="78" t="s">
        <v>29</v>
      </c>
      <c r="H7" s="75" t="s">
        <v>26</v>
      </c>
      <c r="I7" s="75" t="s">
        <v>27</v>
      </c>
      <c r="J7" s="29" t="s">
        <v>28</v>
      </c>
      <c r="K7" s="78" t="s">
        <v>29</v>
      </c>
      <c r="L7" s="21" t="s">
        <v>26</v>
      </c>
      <c r="M7" s="75" t="s">
        <v>27</v>
      </c>
      <c r="N7" s="75" t="s">
        <v>28</v>
      </c>
    </row>
    <row r="8" spans="1:14" x14ac:dyDescent="0.25">
      <c r="A8" s="89"/>
      <c r="C8" s="10"/>
      <c r="D8" s="10"/>
      <c r="E8" s="10"/>
      <c r="F8" s="10"/>
      <c r="G8" s="106"/>
      <c r="H8" s="14"/>
      <c r="I8" s="14"/>
      <c r="J8" s="28"/>
      <c r="K8" s="77"/>
      <c r="L8" s="13"/>
      <c r="M8" s="14"/>
      <c r="N8" s="14"/>
    </row>
    <row r="9" spans="1:14" x14ac:dyDescent="0.25">
      <c r="A9" s="18">
        <v>42522</v>
      </c>
      <c r="B9" s="3"/>
      <c r="C9" s="4">
        <v>7022</v>
      </c>
      <c r="D9" s="61">
        <v>42194.23</v>
      </c>
      <c r="E9" s="62">
        <v>5722.47</v>
      </c>
      <c r="F9" s="4"/>
      <c r="G9" s="79">
        <v>1234.31</v>
      </c>
      <c r="H9" s="4"/>
      <c r="I9" s="4"/>
      <c r="J9" s="30"/>
      <c r="K9" s="79">
        <v>185.81</v>
      </c>
      <c r="L9" s="3"/>
      <c r="M9" s="4"/>
      <c r="N9" s="4"/>
    </row>
    <row r="10" spans="1:14" x14ac:dyDescent="0.25">
      <c r="A10" s="18">
        <v>42523</v>
      </c>
      <c r="C10" s="4">
        <v>3957</v>
      </c>
      <c r="D10" s="10">
        <v>7672.66</v>
      </c>
      <c r="E10" s="10">
        <v>2361.75</v>
      </c>
      <c r="F10" s="4"/>
      <c r="G10" s="103">
        <v>436.66</v>
      </c>
      <c r="H10" s="4"/>
      <c r="I10" s="4"/>
      <c r="J10" s="30"/>
      <c r="K10" s="79">
        <v>66.180000000000007</v>
      </c>
      <c r="L10" s="3"/>
      <c r="M10" s="4"/>
      <c r="N10" s="4"/>
    </row>
    <row r="11" spans="1:14" x14ac:dyDescent="0.25">
      <c r="A11" s="17">
        <v>42524</v>
      </c>
      <c r="C11" s="4">
        <v>7753</v>
      </c>
      <c r="D11" s="10">
        <v>116543.63</v>
      </c>
      <c r="E11" s="104">
        <v>0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7">
        <v>42527</v>
      </c>
      <c r="C12" s="4">
        <v>2662</v>
      </c>
      <c r="D12" s="10">
        <v>16808.57</v>
      </c>
      <c r="E12" s="10">
        <v>614.01</v>
      </c>
      <c r="F12" s="4"/>
      <c r="G12" s="79">
        <v>259.7</v>
      </c>
      <c r="H12" s="4"/>
      <c r="I12" s="4"/>
      <c r="J12" s="30"/>
      <c r="K12" s="79">
        <v>38.950000000000003</v>
      </c>
      <c r="L12" s="3"/>
      <c r="M12" s="4"/>
      <c r="N12" s="4"/>
    </row>
    <row r="13" spans="1:14" x14ac:dyDescent="0.25">
      <c r="A13" s="17">
        <v>42528</v>
      </c>
      <c r="C13" s="4">
        <v>8472</v>
      </c>
      <c r="D13" s="10">
        <v>9408.5499999999993</v>
      </c>
      <c r="E13" s="10">
        <v>0</v>
      </c>
      <c r="F13" s="4"/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">
        <v>42528</v>
      </c>
      <c r="B14" s="157" t="s">
        <v>1173</v>
      </c>
      <c r="C14" s="4"/>
      <c r="D14" s="4"/>
      <c r="E14" s="23"/>
      <c r="F14" s="23">
        <v>4000</v>
      </c>
      <c r="G14" s="79"/>
      <c r="H14" s="4"/>
      <c r="I14" s="4"/>
      <c r="J14" s="30"/>
      <c r="K14" s="79"/>
      <c r="L14" s="3"/>
      <c r="M14" s="4"/>
      <c r="N14" s="4"/>
    </row>
    <row r="15" spans="1:14" x14ac:dyDescent="0.25">
      <c r="A15" s="1">
        <v>42529</v>
      </c>
      <c r="B15" s="157"/>
      <c r="C15" s="4">
        <v>22796</v>
      </c>
      <c r="D15" s="4">
        <v>33193.46</v>
      </c>
      <c r="E15" s="23">
        <v>3098.69</v>
      </c>
      <c r="F15" s="23"/>
      <c r="G15" s="79">
        <v>686.35</v>
      </c>
      <c r="H15" s="4"/>
      <c r="I15" s="4"/>
      <c r="J15" s="30"/>
      <c r="K15" s="79">
        <v>102.92</v>
      </c>
      <c r="L15" s="3"/>
      <c r="M15" s="4"/>
      <c r="N15" s="4"/>
    </row>
    <row r="16" spans="1:14" x14ac:dyDescent="0.25">
      <c r="A16" s="1">
        <v>42530</v>
      </c>
      <c r="B16" s="1"/>
      <c r="C16" s="4">
        <v>2471</v>
      </c>
      <c r="D16" s="4">
        <v>1827.68</v>
      </c>
      <c r="E16" s="23">
        <v>0</v>
      </c>
      <c r="F16" s="23"/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">
        <v>42531</v>
      </c>
      <c r="B17" s="1"/>
      <c r="C17" s="4">
        <v>15945</v>
      </c>
      <c r="D17" s="4">
        <v>20358.63</v>
      </c>
      <c r="E17" s="23">
        <v>3506.67</v>
      </c>
      <c r="F17" s="23"/>
      <c r="G17" s="79">
        <v>880.8</v>
      </c>
      <c r="H17" s="4"/>
      <c r="I17" s="4"/>
      <c r="J17" s="30"/>
      <c r="K17" s="79">
        <v>132.38</v>
      </c>
      <c r="L17" s="3"/>
      <c r="M17" s="4"/>
      <c r="N17" s="4"/>
    </row>
    <row r="18" spans="1:14" x14ac:dyDescent="0.25">
      <c r="A18" s="1">
        <v>42534</v>
      </c>
      <c r="B18" s="1"/>
      <c r="C18" s="4">
        <v>14114.5</v>
      </c>
      <c r="D18" s="4">
        <v>77557.149999999994</v>
      </c>
      <c r="E18" s="23">
        <v>1070.1600000000001</v>
      </c>
      <c r="F18" s="23"/>
      <c r="G18" s="79">
        <v>214.08</v>
      </c>
      <c r="H18" s="4"/>
      <c r="I18" s="4"/>
      <c r="J18" s="30"/>
      <c r="K18" s="79">
        <v>32.159999999999997</v>
      </c>
      <c r="L18" s="3"/>
      <c r="M18" s="4"/>
      <c r="N18" s="4"/>
    </row>
    <row r="19" spans="1:14" x14ac:dyDescent="0.25">
      <c r="A19" s="1">
        <v>42535</v>
      </c>
      <c r="B19" s="1"/>
      <c r="C19" s="4">
        <v>2247</v>
      </c>
      <c r="D19" s="4">
        <v>10357.049999999999</v>
      </c>
      <c r="E19" s="23">
        <v>1669.5</v>
      </c>
      <c r="F19" s="23"/>
      <c r="G19" s="79">
        <v>333.9</v>
      </c>
      <c r="H19" s="4"/>
      <c r="I19" s="4"/>
      <c r="J19" s="30"/>
      <c r="K19" s="79">
        <v>50.07</v>
      </c>
      <c r="L19" s="3"/>
      <c r="M19" s="4"/>
      <c r="N19" s="4"/>
    </row>
    <row r="20" spans="1:14" x14ac:dyDescent="0.25">
      <c r="A20" s="1">
        <v>42536</v>
      </c>
      <c r="B20" s="1"/>
      <c r="C20" s="4">
        <v>12349</v>
      </c>
      <c r="D20" s="4">
        <v>6879.23</v>
      </c>
      <c r="E20" s="23">
        <v>2355.67</v>
      </c>
      <c r="F20" s="23"/>
      <c r="G20" s="79">
        <v>881.8</v>
      </c>
      <c r="H20" s="4"/>
      <c r="I20" s="4"/>
      <c r="J20" s="30"/>
      <c r="K20" s="79">
        <v>132.38</v>
      </c>
      <c r="L20" s="3"/>
      <c r="M20" s="4"/>
      <c r="N20" s="4"/>
    </row>
    <row r="21" spans="1:14" x14ac:dyDescent="0.25">
      <c r="A21" s="1">
        <v>42537</v>
      </c>
      <c r="B21" s="1"/>
      <c r="C21" s="4">
        <v>26322</v>
      </c>
      <c r="D21" s="4">
        <v>23044.52</v>
      </c>
      <c r="E21" s="23">
        <v>1792.77</v>
      </c>
      <c r="F21" s="23"/>
      <c r="G21" s="79">
        <v>333.9</v>
      </c>
      <c r="H21" s="4"/>
      <c r="I21" s="4"/>
      <c r="J21" s="30"/>
      <c r="K21" s="79">
        <v>50.07</v>
      </c>
      <c r="L21" s="3"/>
      <c r="M21" s="4"/>
      <c r="N21" s="4"/>
    </row>
    <row r="22" spans="1:14" x14ac:dyDescent="0.25">
      <c r="A22" s="1">
        <v>42538</v>
      </c>
      <c r="B22" s="1"/>
      <c r="C22" s="4">
        <v>19131</v>
      </c>
      <c r="D22" s="61">
        <v>91742.48</v>
      </c>
      <c r="E22" s="23">
        <v>5175.1899999999996</v>
      </c>
      <c r="F22" s="23"/>
      <c r="G22" s="79">
        <v>1215.78</v>
      </c>
      <c r="H22" s="4"/>
      <c r="I22" s="4"/>
      <c r="J22" s="30"/>
      <c r="K22" s="79">
        <v>182.4</v>
      </c>
      <c r="L22" s="3"/>
      <c r="M22" s="4"/>
      <c r="N22" s="4"/>
    </row>
    <row r="23" spans="1:14" x14ac:dyDescent="0.25">
      <c r="A23" s="1">
        <v>42541</v>
      </c>
      <c r="B23" s="1"/>
      <c r="C23" s="4">
        <v>5594</v>
      </c>
      <c r="D23" s="4">
        <v>5506.87</v>
      </c>
      <c r="E23" s="23">
        <v>278.25</v>
      </c>
      <c r="F23" s="23"/>
      <c r="G23" s="79">
        <v>55.65</v>
      </c>
      <c r="H23" s="4"/>
      <c r="I23" s="4"/>
      <c r="J23" s="30"/>
      <c r="K23" s="79">
        <v>8.34</v>
      </c>
      <c r="L23" s="3"/>
      <c r="M23" s="4"/>
      <c r="N23" s="4"/>
    </row>
    <row r="24" spans="1:14" x14ac:dyDescent="0.25">
      <c r="A24" s="1">
        <v>42542</v>
      </c>
      <c r="B24" s="157"/>
      <c r="C24" s="4">
        <v>2776</v>
      </c>
      <c r="D24" s="4">
        <v>65285.09</v>
      </c>
      <c r="E24" s="23">
        <v>13741.65</v>
      </c>
      <c r="F24" s="23"/>
      <c r="G24" s="79">
        <v>2885.2</v>
      </c>
      <c r="H24" s="4"/>
      <c r="I24" s="4"/>
      <c r="J24" s="30"/>
      <c r="K24" s="79">
        <v>432.89</v>
      </c>
      <c r="L24" s="3"/>
      <c r="M24" s="4"/>
      <c r="N24" s="4"/>
    </row>
    <row r="25" spans="1:14" x14ac:dyDescent="0.25">
      <c r="A25" s="1">
        <v>42542</v>
      </c>
      <c r="B25" s="157" t="s">
        <v>1174</v>
      </c>
      <c r="C25" s="4"/>
      <c r="D25" s="4"/>
      <c r="E25" s="23"/>
      <c r="F25" s="23">
        <v>17050</v>
      </c>
      <c r="G25" s="79"/>
      <c r="H25" s="4"/>
      <c r="I25" s="4"/>
      <c r="J25" s="30"/>
      <c r="K25" s="79"/>
      <c r="L25" s="3"/>
      <c r="M25" s="4"/>
      <c r="N25" s="4"/>
    </row>
    <row r="26" spans="1:14" x14ac:dyDescent="0.25">
      <c r="A26" s="1">
        <v>42543</v>
      </c>
      <c r="B26" s="157"/>
      <c r="C26" s="4">
        <v>21666.74</v>
      </c>
      <c r="D26" s="4">
        <v>1356.17</v>
      </c>
      <c r="E26" s="23">
        <v>2598.7600000000002</v>
      </c>
      <c r="F26" s="23"/>
      <c r="G26" s="79">
        <v>426.65</v>
      </c>
      <c r="H26" s="4"/>
      <c r="I26" s="4"/>
      <c r="J26" s="30"/>
      <c r="K26" s="79">
        <v>63.97</v>
      </c>
      <c r="L26" s="3"/>
      <c r="M26" s="4"/>
      <c r="N26" s="4"/>
    </row>
    <row r="27" spans="1:14" x14ac:dyDescent="0.25">
      <c r="A27" s="1">
        <v>42543</v>
      </c>
      <c r="B27" s="157" t="s">
        <v>1175</v>
      </c>
      <c r="C27" s="4"/>
      <c r="D27" s="4"/>
      <c r="E27" s="23"/>
      <c r="F27" s="23">
        <v>1</v>
      </c>
      <c r="G27" s="79"/>
      <c r="H27" s="4"/>
      <c r="I27" s="4"/>
      <c r="J27" s="30"/>
      <c r="K27" s="79"/>
      <c r="L27" s="3"/>
      <c r="M27" s="4"/>
      <c r="N27" s="4"/>
    </row>
    <row r="28" spans="1:14" x14ac:dyDescent="0.25">
      <c r="A28" s="1">
        <v>42544</v>
      </c>
      <c r="B28" s="1"/>
      <c r="C28" s="4">
        <v>21929</v>
      </c>
      <c r="D28" s="4">
        <v>11476.56</v>
      </c>
      <c r="E28" s="23">
        <v>0</v>
      </c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42545</v>
      </c>
      <c r="B29" s="1"/>
      <c r="C29" s="4">
        <v>4137</v>
      </c>
      <c r="D29" s="4">
        <v>35764.519999999997</v>
      </c>
      <c r="E29" s="23">
        <v>0</v>
      </c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42548</v>
      </c>
      <c r="B30" s="1"/>
      <c r="C30" s="4">
        <v>21797</v>
      </c>
      <c r="D30" s="4">
        <v>18071.25</v>
      </c>
      <c r="E30" s="4">
        <v>3080</v>
      </c>
      <c r="F30" s="4"/>
      <c r="G30" s="79">
        <v>800</v>
      </c>
      <c r="H30" s="4"/>
      <c r="I30" s="4"/>
      <c r="J30" s="30"/>
      <c r="K30" s="79">
        <v>120</v>
      </c>
      <c r="L30" s="3"/>
      <c r="M30" s="4"/>
      <c r="N30" s="4"/>
    </row>
    <row r="31" spans="1:14" x14ac:dyDescent="0.25">
      <c r="A31" s="1">
        <v>42549</v>
      </c>
      <c r="B31" s="1"/>
      <c r="C31" s="4">
        <v>14531</v>
      </c>
      <c r="D31" s="4">
        <v>35580.44</v>
      </c>
      <c r="E31" s="23">
        <v>2784.18</v>
      </c>
      <c r="F31" s="23"/>
      <c r="G31" s="79">
        <v>1104.4000000000001</v>
      </c>
      <c r="H31" s="4"/>
      <c r="I31" s="4"/>
      <c r="J31" s="30"/>
      <c r="K31" s="79">
        <v>165.77</v>
      </c>
      <c r="L31" s="3"/>
      <c r="M31" s="4"/>
      <c r="N31" s="4"/>
    </row>
    <row r="32" spans="1:14" x14ac:dyDescent="0.25">
      <c r="A32" s="1">
        <v>42550</v>
      </c>
      <c r="B32" s="1"/>
      <c r="C32" s="4">
        <v>0</v>
      </c>
      <c r="D32" s="4">
        <v>4316.49</v>
      </c>
      <c r="E32" s="23">
        <v>0</v>
      </c>
      <c r="F32" s="23"/>
      <c r="G32" s="79"/>
      <c r="H32" s="4"/>
      <c r="I32" s="4"/>
      <c r="J32" s="30"/>
      <c r="K32" s="79"/>
      <c r="L32" s="3"/>
      <c r="M32" s="4"/>
      <c r="N32" s="4"/>
    </row>
    <row r="33" spans="1:14" x14ac:dyDescent="0.25">
      <c r="A33" s="1">
        <v>42550</v>
      </c>
      <c r="B33" s="157" t="s">
        <v>833</v>
      </c>
      <c r="C33" s="4"/>
      <c r="D33" s="22"/>
      <c r="E33" s="102">
        <v>3904.59</v>
      </c>
      <c r="F33" s="23"/>
      <c r="G33" s="79"/>
      <c r="H33" s="4">
        <v>905.8</v>
      </c>
      <c r="I33" s="4"/>
      <c r="J33" s="30"/>
      <c r="K33" s="79"/>
      <c r="L33" s="9">
        <v>135.87</v>
      </c>
      <c r="M33" s="22"/>
      <c r="N33" s="22"/>
    </row>
    <row r="34" spans="1:14" x14ac:dyDescent="0.25">
      <c r="A34" s="1">
        <v>42550</v>
      </c>
      <c r="B34" s="157" t="s">
        <v>834</v>
      </c>
      <c r="C34" s="4"/>
      <c r="D34" s="22"/>
      <c r="E34" s="102">
        <v>3403.91</v>
      </c>
      <c r="F34" s="23"/>
      <c r="G34" s="79"/>
      <c r="H34" s="4"/>
      <c r="I34" s="4">
        <v>930.54</v>
      </c>
      <c r="J34" s="30"/>
      <c r="K34" s="79"/>
      <c r="L34" s="9"/>
      <c r="M34" s="22">
        <v>139.61000000000001</v>
      </c>
      <c r="N34" s="22"/>
    </row>
    <row r="35" spans="1:14" x14ac:dyDescent="0.25">
      <c r="A35" s="1">
        <v>42550</v>
      </c>
      <c r="B35" s="157" t="s">
        <v>835</v>
      </c>
      <c r="C35" s="4"/>
      <c r="D35" s="22"/>
      <c r="E35" s="102">
        <v>4709.37</v>
      </c>
      <c r="F35" s="23"/>
      <c r="G35" s="79"/>
      <c r="H35" s="4"/>
      <c r="I35" s="4"/>
      <c r="J35" s="30">
        <v>711.88</v>
      </c>
      <c r="K35" s="79"/>
      <c r="L35" s="9"/>
      <c r="M35" s="22"/>
      <c r="N35" s="22">
        <v>106.77</v>
      </c>
    </row>
    <row r="36" spans="1:14" x14ac:dyDescent="0.25">
      <c r="A36" s="1">
        <v>42551</v>
      </c>
      <c r="B36" s="157" t="s">
        <v>1185</v>
      </c>
      <c r="C36" s="16"/>
      <c r="D36" s="4"/>
      <c r="E36" s="23"/>
      <c r="F36" s="23"/>
      <c r="G36" s="79"/>
      <c r="H36" s="4"/>
      <c r="I36" s="4"/>
      <c r="J36" s="30"/>
      <c r="K36" s="79"/>
      <c r="L36" s="3"/>
      <c r="M36" s="4"/>
      <c r="N36" s="4"/>
    </row>
    <row r="37" spans="1:14" x14ac:dyDescent="0.25">
      <c r="A37" s="1"/>
      <c r="B37" s="157"/>
      <c r="C37" s="4"/>
      <c r="D37" s="16"/>
      <c r="E37" s="26"/>
      <c r="F37" s="195"/>
      <c r="G37" s="32"/>
      <c r="H37" s="16"/>
      <c r="I37" s="16"/>
      <c r="J37" s="110"/>
      <c r="K37" s="32"/>
      <c r="L37" s="24"/>
      <c r="M37" s="76"/>
      <c r="N37" s="76"/>
    </row>
    <row r="38" spans="1:14" x14ac:dyDescent="0.25">
      <c r="A38" s="1"/>
      <c r="B38" s="1"/>
      <c r="C38" s="4"/>
      <c r="D38" s="4"/>
      <c r="E38" s="23"/>
      <c r="F38" s="23"/>
      <c r="G38" s="79">
        <f>SUM(G7:G36)</f>
        <v>11749.179999999997</v>
      </c>
      <c r="H38" s="4">
        <f>SUM(H30:H36)</f>
        <v>905.8</v>
      </c>
      <c r="I38" s="4">
        <f>SUM(I29:I36)</f>
        <v>930.54</v>
      </c>
      <c r="J38" s="30">
        <f>SUM(J30:J37)</f>
        <v>711.88</v>
      </c>
      <c r="K38" s="79">
        <f>SUM(K7:K36)</f>
        <v>1764.2900000000002</v>
      </c>
      <c r="L38" s="3">
        <f>SUM(L27:L36)</f>
        <v>135.87</v>
      </c>
      <c r="M38" s="4">
        <f>SUM(M29:M36)</f>
        <v>139.61000000000001</v>
      </c>
      <c r="N38" s="4">
        <v>106.77</v>
      </c>
    </row>
    <row r="39" spans="1:14" ht="15.75" x14ac:dyDescent="0.25">
      <c r="A39" s="299"/>
      <c r="B39" s="299"/>
      <c r="C39" s="299"/>
      <c r="D39" s="299"/>
      <c r="E39" s="105"/>
      <c r="F39" s="27"/>
      <c r="G39" s="300" t="s">
        <v>35</v>
      </c>
      <c r="H39" s="299"/>
      <c r="I39" s="299"/>
      <c r="J39" s="33">
        <v>14297.4</v>
      </c>
      <c r="K39" s="300" t="s">
        <v>35</v>
      </c>
      <c r="L39" s="299"/>
      <c r="M39" s="299"/>
      <c r="N39" s="25">
        <v>2146.54</v>
      </c>
    </row>
    <row r="40" spans="1:14" x14ac:dyDescent="0.25">
      <c r="A40" s="109"/>
      <c r="B40" s="3"/>
      <c r="C40" s="16">
        <f>SUM(C9:C38)</f>
        <v>237672.24</v>
      </c>
      <c r="D40" s="16">
        <f>SUM(D9:D38)</f>
        <v>634945.23</v>
      </c>
      <c r="E40" s="26">
        <f>SUM(E9:E39)</f>
        <v>61867.590000000004</v>
      </c>
      <c r="F40" s="26">
        <f>SUM(F9:F39)</f>
        <v>21051</v>
      </c>
      <c r="G40" s="79"/>
      <c r="H40" s="4"/>
      <c r="I40" s="4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16" t="s">
        <v>22</v>
      </c>
      <c r="I41" s="4"/>
      <c r="J41" s="113">
        <v>689098.83</v>
      </c>
      <c r="K41" s="79"/>
      <c r="L41" s="24" t="s">
        <v>22</v>
      </c>
      <c r="M41" s="4"/>
      <c r="N41" s="16">
        <v>103810.9</v>
      </c>
    </row>
    <row r="42" spans="1:14" x14ac:dyDescent="0.25">
      <c r="A42" s="109"/>
      <c r="B42" s="3"/>
      <c r="C42" s="24"/>
      <c r="D42" s="24"/>
      <c r="E42" s="24"/>
      <c r="F42" s="23"/>
      <c r="G42" s="79"/>
      <c r="H42" s="16"/>
      <c r="I42" s="4"/>
      <c r="J42" s="113"/>
      <c r="K42" s="79"/>
      <c r="L42" s="24"/>
      <c r="M42" s="4"/>
      <c r="N42" s="16"/>
    </row>
    <row r="43" spans="1:14" ht="15.75" x14ac:dyDescent="0.25">
      <c r="A43" s="299" t="s">
        <v>35</v>
      </c>
      <c r="B43" s="299"/>
      <c r="C43" s="299"/>
      <c r="D43" s="299"/>
      <c r="E43" s="105"/>
      <c r="F43" s="27">
        <v>955536.06</v>
      </c>
      <c r="G43" s="300" t="s">
        <v>35</v>
      </c>
      <c r="H43" s="299"/>
      <c r="I43" s="299"/>
      <c r="J43" s="33">
        <f>SUM(J39:J42)</f>
        <v>703396.23</v>
      </c>
      <c r="K43" s="300" t="s">
        <v>35</v>
      </c>
      <c r="L43" s="299"/>
      <c r="M43" s="299"/>
      <c r="N43" s="25">
        <f>SUM(N39:N42)</f>
        <v>105957.43999999999</v>
      </c>
    </row>
    <row r="44" spans="1:14" x14ac:dyDescent="0.25">
      <c r="A44" s="109"/>
      <c r="B44" s="3"/>
      <c r="C44" s="4"/>
      <c r="D44" s="4"/>
      <c r="E44" s="23"/>
      <c r="F44" s="23"/>
      <c r="G44" s="79"/>
      <c r="H44" s="4"/>
      <c r="I44" s="4"/>
      <c r="J44" s="34"/>
      <c r="K44" s="79"/>
      <c r="L44" s="3"/>
      <c r="M44" s="4"/>
      <c r="N44" s="4"/>
    </row>
    <row r="47" spans="1:14" x14ac:dyDescent="0.25">
      <c r="G47">
        <v>11749.18</v>
      </c>
      <c r="L47">
        <v>1764.29</v>
      </c>
    </row>
    <row r="48" spans="1:14" x14ac:dyDescent="0.25">
      <c r="B48">
        <v>237672.24</v>
      </c>
      <c r="G48">
        <v>905.8</v>
      </c>
      <c r="L48">
        <v>135.87</v>
      </c>
      <c r="N48">
        <v>2146.54</v>
      </c>
    </row>
    <row r="49" spans="2:14" x14ac:dyDescent="0.25">
      <c r="B49">
        <v>634945.23</v>
      </c>
      <c r="G49">
        <v>930.54</v>
      </c>
      <c r="J49">
        <v>689098.83</v>
      </c>
      <c r="L49">
        <v>139.61000000000001</v>
      </c>
      <c r="N49">
        <v>102188.76</v>
      </c>
    </row>
    <row r="50" spans="2:14" x14ac:dyDescent="0.25">
      <c r="B50">
        <v>61867.59</v>
      </c>
      <c r="G50">
        <v>711.88</v>
      </c>
      <c r="J50">
        <v>14297.4</v>
      </c>
      <c r="L50">
        <v>106.77</v>
      </c>
      <c r="N50">
        <f>SUM(N48:N49)</f>
        <v>104335.29999999999</v>
      </c>
    </row>
    <row r="51" spans="2:14" x14ac:dyDescent="0.25">
      <c r="B51">
        <v>21051</v>
      </c>
      <c r="G51">
        <f>SUM(G47:G50)</f>
        <v>14297.4</v>
      </c>
      <c r="J51">
        <f>SUM(J49:J50)</f>
        <v>703396.23</v>
      </c>
      <c r="L51">
        <f>SUM(L47:L50)</f>
        <v>2146.54</v>
      </c>
    </row>
    <row r="52" spans="2:14" x14ac:dyDescent="0.25">
      <c r="B52">
        <f>SUM(B48:B51)</f>
        <v>955536.05999999994</v>
      </c>
      <c r="J52">
        <v>-56505.19</v>
      </c>
    </row>
    <row r="53" spans="2:14" x14ac:dyDescent="0.25">
      <c r="J53">
        <v>-50972.14</v>
      </c>
    </row>
    <row r="54" spans="2:14" x14ac:dyDescent="0.25">
      <c r="J54">
        <f>SUM(J51:J53)</f>
        <v>595918.9</v>
      </c>
    </row>
  </sheetData>
  <mergeCells count="12">
    <mergeCell ref="A3:F3"/>
    <mergeCell ref="G3:J3"/>
    <mergeCell ref="K3:N3"/>
    <mergeCell ref="A4:F4"/>
    <mergeCell ref="G4:J4"/>
    <mergeCell ref="K4:N4"/>
    <mergeCell ref="A39:D39"/>
    <mergeCell ref="G39:I39"/>
    <mergeCell ref="K39:M39"/>
    <mergeCell ref="A43:D43"/>
    <mergeCell ref="G43:I43"/>
    <mergeCell ref="K43:M4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0"/>
  <sheetViews>
    <sheetView workbookViewId="0">
      <selection activeCell="A2" sqref="A2:H429"/>
    </sheetView>
  </sheetViews>
  <sheetFormatPr baseColWidth="10" defaultRowHeight="15" x14ac:dyDescent="0.25"/>
  <cols>
    <col min="1" max="1" width="11.42578125" style="216"/>
    <col min="3" max="3" width="35.28515625" customWidth="1"/>
    <col min="4" max="5" width="11.85546875" bestFit="1" customWidth="1"/>
    <col min="6" max="6" width="13.140625" customWidth="1"/>
    <col min="7" max="7" width="18" customWidth="1"/>
    <col min="8" max="8" width="47.42578125" customWidth="1"/>
  </cols>
  <sheetData>
    <row r="2" spans="1:8" x14ac:dyDescent="0.25">
      <c r="A2" s="286" t="s">
        <v>996</v>
      </c>
      <c r="B2" s="286"/>
      <c r="C2" s="286"/>
      <c r="D2" s="286"/>
      <c r="E2" s="286"/>
      <c r="F2" s="286"/>
      <c r="G2" s="286"/>
      <c r="H2" s="286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42522</v>
      </c>
      <c r="B6" s="118"/>
      <c r="C6" s="200" t="s">
        <v>743</v>
      </c>
      <c r="D6" s="205">
        <v>1710</v>
      </c>
      <c r="E6" s="161"/>
      <c r="F6" s="119">
        <f>+F5-D6+E6</f>
        <v>-1710</v>
      </c>
      <c r="G6" s="204" t="s">
        <v>247</v>
      </c>
      <c r="H6" s="149" t="s">
        <v>994</v>
      </c>
    </row>
    <row r="7" spans="1:8" x14ac:dyDescent="0.25">
      <c r="A7" s="224">
        <v>42522</v>
      </c>
      <c r="B7" s="118"/>
      <c r="C7" s="200" t="s">
        <v>744</v>
      </c>
      <c r="D7" s="205">
        <v>273.60000000000002</v>
      </c>
      <c r="E7" s="161"/>
      <c r="F7" s="119">
        <f t="shared" ref="F7:F72" si="0">+F6-D7+E7</f>
        <v>-1983.6</v>
      </c>
      <c r="G7" s="204" t="s">
        <v>247</v>
      </c>
      <c r="H7" s="149" t="s">
        <v>995</v>
      </c>
    </row>
    <row r="8" spans="1:8" x14ac:dyDescent="0.25">
      <c r="A8" s="224">
        <v>42522</v>
      </c>
      <c r="B8" s="235">
        <v>857</v>
      </c>
      <c r="C8" s="236" t="s">
        <v>452</v>
      </c>
      <c r="D8" s="231">
        <v>40000</v>
      </c>
      <c r="E8" s="231"/>
      <c r="F8" s="119">
        <f t="shared" si="0"/>
        <v>-41983.6</v>
      </c>
      <c r="G8" s="149" t="s">
        <v>263</v>
      </c>
      <c r="H8" s="149" t="s">
        <v>997</v>
      </c>
    </row>
    <row r="9" spans="1:8" x14ac:dyDescent="0.25">
      <c r="A9" s="224">
        <v>42522</v>
      </c>
      <c r="B9" s="235">
        <v>858</v>
      </c>
      <c r="C9" s="236" t="s">
        <v>415</v>
      </c>
      <c r="D9" s="231">
        <v>800</v>
      </c>
      <c r="E9" s="231"/>
      <c r="F9" s="119">
        <f t="shared" si="0"/>
        <v>-42783.6</v>
      </c>
      <c r="G9" s="149" t="s">
        <v>370</v>
      </c>
      <c r="H9" s="149" t="s">
        <v>998</v>
      </c>
    </row>
    <row r="10" spans="1:8" x14ac:dyDescent="0.25">
      <c r="A10" s="224">
        <v>42522</v>
      </c>
      <c r="B10" s="235">
        <v>859</v>
      </c>
      <c r="C10" s="236" t="s">
        <v>999</v>
      </c>
      <c r="D10" s="231">
        <v>9860</v>
      </c>
      <c r="E10" s="231"/>
      <c r="F10" s="119">
        <f t="shared" si="0"/>
        <v>-52643.6</v>
      </c>
      <c r="G10" s="149" t="s">
        <v>1295</v>
      </c>
      <c r="H10" s="149" t="s">
        <v>1000</v>
      </c>
    </row>
    <row r="11" spans="1:8" x14ac:dyDescent="0.25">
      <c r="A11" s="224">
        <v>42522</v>
      </c>
      <c r="B11" s="235">
        <v>860</v>
      </c>
      <c r="C11" s="236" t="s">
        <v>751</v>
      </c>
      <c r="D11" s="231">
        <v>69671.86</v>
      </c>
      <c r="E11" s="231"/>
      <c r="F11" s="119">
        <f t="shared" si="0"/>
        <v>-122315.45999999999</v>
      </c>
      <c r="G11" s="149" t="s">
        <v>427</v>
      </c>
      <c r="H11" s="149" t="s">
        <v>1001</v>
      </c>
    </row>
    <row r="12" spans="1:8" x14ac:dyDescent="0.25">
      <c r="A12" s="224">
        <v>42522</v>
      </c>
      <c r="B12" s="235"/>
      <c r="C12" s="236" t="s">
        <v>1098</v>
      </c>
      <c r="D12" s="231">
        <v>162</v>
      </c>
      <c r="E12" s="231"/>
      <c r="F12" s="119">
        <f t="shared" si="0"/>
        <v>-122477.45999999999</v>
      </c>
      <c r="G12" s="149" t="s">
        <v>247</v>
      </c>
      <c r="H12" s="236" t="s">
        <v>1098</v>
      </c>
    </row>
    <row r="13" spans="1:8" x14ac:dyDescent="0.25">
      <c r="A13" s="224">
        <v>42522</v>
      </c>
      <c r="B13" s="235"/>
      <c r="C13" s="236" t="s">
        <v>1099</v>
      </c>
      <c r="D13" s="231">
        <v>25.92</v>
      </c>
      <c r="E13" s="231"/>
      <c r="F13" s="119">
        <f t="shared" si="0"/>
        <v>-122503.37999999999</v>
      </c>
      <c r="G13" s="149" t="s">
        <v>247</v>
      </c>
      <c r="H13" s="236" t="s">
        <v>1099</v>
      </c>
    </row>
    <row r="14" spans="1:8" x14ac:dyDescent="0.25">
      <c r="A14" s="224">
        <v>42522</v>
      </c>
      <c r="B14" s="235">
        <v>861</v>
      </c>
      <c r="C14" s="236" t="s">
        <v>1002</v>
      </c>
      <c r="D14" s="231">
        <v>3940</v>
      </c>
      <c r="E14" s="231"/>
      <c r="F14" s="119">
        <f t="shared" si="0"/>
        <v>-126443.37999999999</v>
      </c>
      <c r="G14" s="149" t="s">
        <v>271</v>
      </c>
      <c r="H14" s="149" t="s">
        <v>127</v>
      </c>
    </row>
    <row r="15" spans="1:8" x14ac:dyDescent="0.25">
      <c r="A15" s="224">
        <v>42522</v>
      </c>
      <c r="B15" s="235">
        <v>862</v>
      </c>
      <c r="C15" s="236" t="s">
        <v>1003</v>
      </c>
      <c r="D15" s="231">
        <v>3373</v>
      </c>
      <c r="E15" s="231"/>
      <c r="F15" s="119">
        <f t="shared" si="0"/>
        <v>-129816.37999999999</v>
      </c>
      <c r="G15" s="149" t="s">
        <v>271</v>
      </c>
      <c r="H15" s="149" t="s">
        <v>127</v>
      </c>
    </row>
    <row r="16" spans="1:8" x14ac:dyDescent="0.25">
      <c r="A16" s="224">
        <v>42522</v>
      </c>
      <c r="B16" s="235">
        <v>863</v>
      </c>
      <c r="C16" s="236" t="s">
        <v>1004</v>
      </c>
      <c r="D16" s="231">
        <v>70875</v>
      </c>
      <c r="E16" s="231"/>
      <c r="F16" s="119">
        <f t="shared" si="0"/>
        <v>-200691.38</v>
      </c>
      <c r="G16" s="149" t="s">
        <v>265</v>
      </c>
      <c r="H16" s="149" t="s">
        <v>1212</v>
      </c>
    </row>
    <row r="17" spans="1:11" x14ac:dyDescent="0.25">
      <c r="A17" s="237">
        <v>42523</v>
      </c>
      <c r="B17" s="235">
        <v>864</v>
      </c>
      <c r="C17" s="236" t="s">
        <v>1005</v>
      </c>
      <c r="D17" s="231">
        <v>21720</v>
      </c>
      <c r="E17" s="231"/>
      <c r="F17" s="119">
        <f t="shared" si="0"/>
        <v>-222411.38</v>
      </c>
      <c r="G17" s="147" t="s">
        <v>1293</v>
      </c>
      <c r="H17" s="72" t="s">
        <v>1213</v>
      </c>
    </row>
    <row r="18" spans="1:11" x14ac:dyDescent="0.25">
      <c r="A18" s="237">
        <v>42523</v>
      </c>
      <c r="B18" s="235">
        <v>865</v>
      </c>
      <c r="C18" s="236" t="s">
        <v>202</v>
      </c>
      <c r="D18" s="231">
        <v>10000</v>
      </c>
      <c r="E18" s="231"/>
      <c r="F18" s="119">
        <f t="shared" si="0"/>
        <v>-232411.38</v>
      </c>
      <c r="G18" s="147" t="s">
        <v>633</v>
      </c>
      <c r="H18" s="72" t="s">
        <v>412</v>
      </c>
    </row>
    <row r="19" spans="1:11" x14ac:dyDescent="0.25">
      <c r="A19" s="237">
        <v>42524</v>
      </c>
      <c r="B19" s="235">
        <v>866</v>
      </c>
      <c r="C19" s="236" t="s">
        <v>1292</v>
      </c>
      <c r="D19" s="231">
        <v>4307.83</v>
      </c>
      <c r="E19" s="231"/>
      <c r="F19" s="119">
        <f t="shared" si="0"/>
        <v>-236719.21</v>
      </c>
      <c r="G19" s="149" t="s">
        <v>261</v>
      </c>
      <c r="H19" s="149" t="s">
        <v>1214</v>
      </c>
      <c r="K19">
        <v>5672.67</v>
      </c>
    </row>
    <row r="20" spans="1:11" x14ac:dyDescent="0.25">
      <c r="A20" s="237">
        <v>42524</v>
      </c>
      <c r="B20" s="235">
        <v>867</v>
      </c>
      <c r="C20" s="236" t="s">
        <v>1292</v>
      </c>
      <c r="D20" s="231">
        <v>4204.13</v>
      </c>
      <c r="E20" s="231"/>
      <c r="F20" s="119">
        <f t="shared" si="0"/>
        <v>-240923.34</v>
      </c>
      <c r="G20" s="149" t="s">
        <v>261</v>
      </c>
      <c r="H20" s="149" t="s">
        <v>1215</v>
      </c>
      <c r="K20">
        <v>-5120</v>
      </c>
    </row>
    <row r="21" spans="1:11" x14ac:dyDescent="0.25">
      <c r="A21" s="237">
        <v>42524</v>
      </c>
      <c r="B21" s="235">
        <v>868</v>
      </c>
      <c r="C21" s="236" t="s">
        <v>1006</v>
      </c>
      <c r="D21" s="231">
        <v>27655.7</v>
      </c>
      <c r="E21" s="231"/>
      <c r="F21" s="119">
        <f t="shared" si="0"/>
        <v>-268579.03999999998</v>
      </c>
      <c r="G21" s="149" t="s">
        <v>261</v>
      </c>
      <c r="H21" s="149" t="s">
        <v>1216</v>
      </c>
      <c r="K21">
        <f>SUM(K19:K20)</f>
        <v>552.67000000000007</v>
      </c>
    </row>
    <row r="22" spans="1:11" x14ac:dyDescent="0.25">
      <c r="A22" s="237">
        <v>42524</v>
      </c>
      <c r="B22" s="235">
        <v>869</v>
      </c>
      <c r="C22" s="236" t="s">
        <v>1006</v>
      </c>
      <c r="D22" s="231">
        <v>2912.53</v>
      </c>
      <c r="E22" s="231"/>
      <c r="F22" s="119">
        <f t="shared" si="0"/>
        <v>-271491.57</v>
      </c>
      <c r="G22" s="149" t="s">
        <v>261</v>
      </c>
      <c r="H22" s="149" t="s">
        <v>1217</v>
      </c>
    </row>
    <row r="23" spans="1:11" x14ac:dyDescent="0.25">
      <c r="A23" s="237">
        <v>42524</v>
      </c>
      <c r="B23" s="235">
        <v>870</v>
      </c>
      <c r="C23" s="236" t="s">
        <v>78</v>
      </c>
      <c r="D23" s="231">
        <v>548</v>
      </c>
      <c r="E23" s="231"/>
      <c r="F23" s="119">
        <f t="shared" si="0"/>
        <v>-272039.57</v>
      </c>
      <c r="G23" s="149" t="s">
        <v>261</v>
      </c>
      <c r="H23" s="149" t="s">
        <v>1218</v>
      </c>
    </row>
    <row r="24" spans="1:11" x14ac:dyDescent="0.25">
      <c r="A24" s="237">
        <v>42524</v>
      </c>
      <c r="B24" s="235">
        <v>871</v>
      </c>
      <c r="C24" s="236" t="s">
        <v>1007</v>
      </c>
      <c r="D24" s="231">
        <v>522</v>
      </c>
      <c r="E24" s="231"/>
      <c r="F24" s="119">
        <f t="shared" si="0"/>
        <v>-272561.57</v>
      </c>
      <c r="G24" s="149" t="s">
        <v>1219</v>
      </c>
      <c r="H24" s="149" t="s">
        <v>1294</v>
      </c>
    </row>
    <row r="25" spans="1:11" x14ac:dyDescent="0.25">
      <c r="A25" s="237">
        <v>42524</v>
      </c>
      <c r="B25" s="235">
        <v>872</v>
      </c>
      <c r="C25" s="236" t="s">
        <v>1008</v>
      </c>
      <c r="D25" s="231">
        <v>3480</v>
      </c>
      <c r="E25" s="231"/>
      <c r="F25" s="119">
        <f t="shared" si="0"/>
        <v>-276041.57</v>
      </c>
      <c r="G25" s="149" t="s">
        <v>261</v>
      </c>
      <c r="H25" s="149" t="s">
        <v>1220</v>
      </c>
    </row>
    <row r="26" spans="1:11" x14ac:dyDescent="0.25">
      <c r="A26" s="237">
        <v>42524</v>
      </c>
      <c r="B26" s="235">
        <v>873</v>
      </c>
      <c r="C26" s="236" t="s">
        <v>409</v>
      </c>
      <c r="D26" s="231">
        <v>1534.1</v>
      </c>
      <c r="E26" s="231"/>
      <c r="F26" s="119">
        <f t="shared" si="0"/>
        <v>-277575.67</v>
      </c>
      <c r="G26" s="149" t="s">
        <v>1222</v>
      </c>
      <c r="H26" s="149" t="s">
        <v>1221</v>
      </c>
    </row>
    <row r="27" spans="1:11" x14ac:dyDescent="0.25">
      <c r="A27" s="237">
        <v>42524</v>
      </c>
      <c r="B27" s="235">
        <v>874</v>
      </c>
      <c r="C27" s="236" t="s">
        <v>1199</v>
      </c>
      <c r="D27" s="231">
        <v>1400</v>
      </c>
      <c r="E27" s="231"/>
      <c r="F27" s="119">
        <f t="shared" si="0"/>
        <v>-278975.67</v>
      </c>
      <c r="G27" s="149" t="s">
        <v>370</v>
      </c>
      <c r="H27" s="149" t="s">
        <v>1223</v>
      </c>
    </row>
    <row r="28" spans="1:11" x14ac:dyDescent="0.25">
      <c r="A28" s="237">
        <v>42524</v>
      </c>
      <c r="B28" s="235">
        <v>875</v>
      </c>
      <c r="C28" s="236" t="s">
        <v>474</v>
      </c>
      <c r="D28" s="231">
        <v>5888</v>
      </c>
      <c r="E28" s="231"/>
      <c r="F28" s="119">
        <f t="shared" si="0"/>
        <v>-284863.67</v>
      </c>
      <c r="G28" s="149" t="s">
        <v>258</v>
      </c>
      <c r="H28" s="149" t="s">
        <v>1009</v>
      </c>
    </row>
    <row r="29" spans="1:11" x14ac:dyDescent="0.25">
      <c r="A29" s="237">
        <v>42524</v>
      </c>
      <c r="B29" s="235">
        <v>876</v>
      </c>
      <c r="C29" s="236" t="s">
        <v>1010</v>
      </c>
      <c r="D29" s="231">
        <v>10875</v>
      </c>
      <c r="E29" s="231"/>
      <c r="F29" s="119">
        <f t="shared" si="0"/>
        <v>-295738.67</v>
      </c>
      <c r="G29" s="149" t="s">
        <v>661</v>
      </c>
      <c r="H29" s="149" t="s">
        <v>1011</v>
      </c>
    </row>
    <row r="30" spans="1:11" x14ac:dyDescent="0.25">
      <c r="A30" s="237">
        <v>42524</v>
      </c>
      <c r="B30" s="235">
        <v>877</v>
      </c>
      <c r="C30" s="236" t="s">
        <v>1012</v>
      </c>
      <c r="D30" s="231">
        <v>4129.6000000000004</v>
      </c>
      <c r="E30" s="231"/>
      <c r="F30" s="119">
        <f t="shared" si="0"/>
        <v>-299868.26999999996</v>
      </c>
      <c r="G30" s="147" t="s">
        <v>364</v>
      </c>
      <c r="H30" s="147" t="s">
        <v>1224</v>
      </c>
    </row>
    <row r="31" spans="1:11" x14ac:dyDescent="0.25">
      <c r="A31" s="237">
        <v>42524</v>
      </c>
      <c r="B31" s="235">
        <v>878</v>
      </c>
      <c r="C31" s="236" t="s">
        <v>1013</v>
      </c>
      <c r="D31" s="231">
        <v>9218</v>
      </c>
      <c r="E31" s="231"/>
      <c r="F31" s="119">
        <f t="shared" si="0"/>
        <v>-309086.26999999996</v>
      </c>
      <c r="G31" s="147" t="s">
        <v>271</v>
      </c>
      <c r="H31" s="147" t="s">
        <v>127</v>
      </c>
    </row>
    <row r="32" spans="1:11" x14ac:dyDescent="0.25">
      <c r="A32" s="237">
        <v>42524</v>
      </c>
      <c r="B32" s="235">
        <v>879</v>
      </c>
      <c r="C32" s="236" t="s">
        <v>1014</v>
      </c>
      <c r="D32" s="231">
        <v>3360</v>
      </c>
      <c r="E32" s="231"/>
      <c r="F32" s="119">
        <f t="shared" si="0"/>
        <v>-312446.26999999996</v>
      </c>
      <c r="G32" s="147" t="s">
        <v>1226</v>
      </c>
      <c r="H32" s="147" t="s">
        <v>1225</v>
      </c>
    </row>
    <row r="33" spans="1:8" x14ac:dyDescent="0.25">
      <c r="A33" s="237">
        <v>42524</v>
      </c>
      <c r="B33" s="235">
        <v>880</v>
      </c>
      <c r="C33" s="236" t="s">
        <v>1006</v>
      </c>
      <c r="D33" s="231">
        <v>1732.47</v>
      </c>
      <c r="E33" s="231"/>
      <c r="F33" s="119">
        <f t="shared" si="0"/>
        <v>-314178.73999999993</v>
      </c>
      <c r="G33" s="147" t="s">
        <v>261</v>
      </c>
      <c r="H33" s="147" t="s">
        <v>1227</v>
      </c>
    </row>
    <row r="34" spans="1:8" x14ac:dyDescent="0.25">
      <c r="A34" s="237">
        <v>42524</v>
      </c>
      <c r="B34" s="235">
        <v>881</v>
      </c>
      <c r="C34" s="158" t="s">
        <v>411</v>
      </c>
      <c r="D34" s="231">
        <v>4000</v>
      </c>
      <c r="E34" s="231"/>
      <c r="F34" s="119">
        <f t="shared" si="0"/>
        <v>-318178.73999999993</v>
      </c>
      <c r="G34" s="147" t="s">
        <v>263</v>
      </c>
      <c r="H34" s="147" t="s">
        <v>366</v>
      </c>
    </row>
    <row r="35" spans="1:8" x14ac:dyDescent="0.25">
      <c r="A35" s="237">
        <v>42524</v>
      </c>
      <c r="B35" s="235">
        <v>882</v>
      </c>
      <c r="C35" s="158" t="s">
        <v>1015</v>
      </c>
      <c r="D35" s="231">
        <v>2500</v>
      </c>
      <c r="E35" s="231"/>
      <c r="F35" s="119">
        <f t="shared" si="0"/>
        <v>-320678.73999999993</v>
      </c>
      <c r="G35" s="147" t="s">
        <v>275</v>
      </c>
      <c r="H35" s="147" t="s">
        <v>1016</v>
      </c>
    </row>
    <row r="36" spans="1:8" x14ac:dyDescent="0.25">
      <c r="A36" s="237">
        <v>42524</v>
      </c>
      <c r="B36" s="235">
        <v>883</v>
      </c>
      <c r="C36" s="158" t="s">
        <v>1017</v>
      </c>
      <c r="D36" s="231">
        <v>3000</v>
      </c>
      <c r="E36" s="231"/>
      <c r="F36" s="119">
        <f t="shared" si="0"/>
        <v>-323678.73999999993</v>
      </c>
      <c r="G36" s="147" t="s">
        <v>249</v>
      </c>
      <c r="H36" s="147" t="s">
        <v>1282</v>
      </c>
    </row>
    <row r="37" spans="1:8" x14ac:dyDescent="0.25">
      <c r="A37" s="237">
        <v>42524</v>
      </c>
      <c r="B37" s="235">
        <v>884</v>
      </c>
      <c r="C37" s="158" t="s">
        <v>825</v>
      </c>
      <c r="D37" s="231">
        <v>12720</v>
      </c>
      <c r="E37" s="231"/>
      <c r="F37" s="119">
        <f t="shared" si="0"/>
        <v>-336398.73999999993</v>
      </c>
      <c r="G37" s="147" t="s">
        <v>249</v>
      </c>
      <c r="H37" s="147" t="s">
        <v>1018</v>
      </c>
    </row>
    <row r="38" spans="1:8" x14ac:dyDescent="0.25">
      <c r="A38" s="237">
        <v>42527</v>
      </c>
      <c r="B38" s="235">
        <v>885</v>
      </c>
      <c r="C38" s="158" t="s">
        <v>1019</v>
      </c>
      <c r="D38" s="231">
        <v>2610</v>
      </c>
      <c r="E38" s="231"/>
      <c r="F38" s="119">
        <f t="shared" si="0"/>
        <v>-339008.73999999993</v>
      </c>
      <c r="G38" s="149" t="s">
        <v>258</v>
      </c>
      <c r="H38" s="149" t="s">
        <v>1228</v>
      </c>
    </row>
    <row r="39" spans="1:8" x14ac:dyDescent="0.25">
      <c r="A39" s="237">
        <v>42527</v>
      </c>
      <c r="B39" s="235">
        <v>886</v>
      </c>
      <c r="C39" s="158" t="s">
        <v>521</v>
      </c>
      <c r="D39" s="231">
        <v>5498.4</v>
      </c>
      <c r="E39" s="231"/>
      <c r="F39" s="119">
        <f t="shared" si="0"/>
        <v>-344507.13999999996</v>
      </c>
      <c r="G39" s="149" t="s">
        <v>261</v>
      </c>
      <c r="H39" s="149" t="s">
        <v>1229</v>
      </c>
    </row>
    <row r="40" spans="1:8" x14ac:dyDescent="0.25">
      <c r="A40" s="237">
        <v>42527</v>
      </c>
      <c r="B40" s="235">
        <v>887</v>
      </c>
      <c r="C40" s="158" t="s">
        <v>521</v>
      </c>
      <c r="D40" s="231">
        <v>9938.8799999999992</v>
      </c>
      <c r="E40" s="231"/>
      <c r="F40" s="119">
        <f t="shared" si="0"/>
        <v>-354446.01999999996</v>
      </c>
      <c r="G40" s="149" t="s">
        <v>261</v>
      </c>
      <c r="H40" s="149" t="s">
        <v>1230</v>
      </c>
    </row>
    <row r="41" spans="1:8" x14ac:dyDescent="0.25">
      <c r="A41" s="237">
        <v>42527</v>
      </c>
      <c r="B41" s="235">
        <v>888</v>
      </c>
      <c r="C41" s="158" t="s">
        <v>1006</v>
      </c>
      <c r="D41" s="231">
        <v>1339.8</v>
      </c>
      <c r="E41" s="231"/>
      <c r="F41" s="119">
        <f t="shared" si="0"/>
        <v>-355785.81999999995</v>
      </c>
      <c r="G41" s="149" t="s">
        <v>261</v>
      </c>
      <c r="H41" s="149" t="s">
        <v>1231</v>
      </c>
    </row>
    <row r="42" spans="1:8" x14ac:dyDescent="0.25">
      <c r="A42" s="237">
        <v>42527</v>
      </c>
      <c r="B42" s="235">
        <v>889</v>
      </c>
      <c r="C42" s="158" t="s">
        <v>36</v>
      </c>
      <c r="D42" s="231">
        <v>0</v>
      </c>
      <c r="E42" s="231"/>
      <c r="F42" s="119">
        <f t="shared" si="0"/>
        <v>-355785.81999999995</v>
      </c>
      <c r="G42" s="72" t="s">
        <v>36</v>
      </c>
      <c r="H42" s="72"/>
    </row>
    <row r="43" spans="1:8" x14ac:dyDescent="0.25">
      <c r="A43" s="237">
        <v>42527</v>
      </c>
      <c r="B43" s="235">
        <v>890</v>
      </c>
      <c r="C43" s="158" t="s">
        <v>1006</v>
      </c>
      <c r="D43" s="231">
        <v>4277.6000000000004</v>
      </c>
      <c r="E43" s="231"/>
      <c r="F43" s="119">
        <f t="shared" si="0"/>
        <v>-360063.41999999993</v>
      </c>
      <c r="G43" s="149" t="s">
        <v>261</v>
      </c>
      <c r="H43" s="149" t="s">
        <v>1232</v>
      </c>
    </row>
    <row r="44" spans="1:8" x14ac:dyDescent="0.25">
      <c r="A44" s="237">
        <v>42528</v>
      </c>
      <c r="B44" s="235">
        <v>891</v>
      </c>
      <c r="C44" s="158" t="s">
        <v>474</v>
      </c>
      <c r="D44" s="231">
        <v>6818.48</v>
      </c>
      <c r="E44" s="231"/>
      <c r="F44" s="119">
        <f t="shared" si="0"/>
        <v>-366881.89999999991</v>
      </c>
      <c r="G44" s="149" t="s">
        <v>258</v>
      </c>
      <c r="H44" s="149" t="s">
        <v>1233</v>
      </c>
    </row>
    <row r="45" spans="1:8" x14ac:dyDescent="0.25">
      <c r="A45" s="237">
        <v>42529</v>
      </c>
      <c r="B45" s="235">
        <v>892</v>
      </c>
      <c r="C45" s="236" t="s">
        <v>1020</v>
      </c>
      <c r="D45" s="231">
        <v>1000</v>
      </c>
      <c r="E45" s="231"/>
      <c r="F45" s="119">
        <f t="shared" si="0"/>
        <v>-367881.89999999991</v>
      </c>
      <c r="G45" s="72" t="s">
        <v>263</v>
      </c>
      <c r="H45" s="72" t="s">
        <v>366</v>
      </c>
    </row>
    <row r="46" spans="1:8" x14ac:dyDescent="0.25">
      <c r="A46" s="237">
        <v>42529</v>
      </c>
      <c r="B46" s="235">
        <v>893</v>
      </c>
      <c r="C46" s="236" t="s">
        <v>1021</v>
      </c>
      <c r="D46" s="231">
        <v>7000</v>
      </c>
      <c r="E46" s="231"/>
      <c r="F46" s="119">
        <f t="shared" si="0"/>
        <v>-374881.89999999991</v>
      </c>
      <c r="G46" s="149" t="s">
        <v>633</v>
      </c>
      <c r="H46" s="72" t="s">
        <v>412</v>
      </c>
    </row>
    <row r="47" spans="1:8" x14ac:dyDescent="0.25">
      <c r="A47" s="237">
        <v>42529</v>
      </c>
      <c r="B47" s="235">
        <v>894</v>
      </c>
      <c r="C47" s="236" t="s">
        <v>1021</v>
      </c>
      <c r="D47" s="231">
        <v>10000</v>
      </c>
      <c r="E47" s="231"/>
      <c r="F47" s="119">
        <f t="shared" si="0"/>
        <v>-384881.89999999991</v>
      </c>
      <c r="G47" s="149" t="s">
        <v>633</v>
      </c>
      <c r="H47" s="72" t="s">
        <v>412</v>
      </c>
    </row>
    <row r="48" spans="1:8" x14ac:dyDescent="0.25">
      <c r="A48" s="237">
        <v>42529</v>
      </c>
      <c r="B48" s="235">
        <v>895</v>
      </c>
      <c r="C48" s="236" t="s">
        <v>1022</v>
      </c>
      <c r="D48" s="231">
        <v>3200</v>
      </c>
      <c r="E48" s="231"/>
      <c r="F48" s="119">
        <f t="shared" si="0"/>
        <v>-388081.89999999991</v>
      </c>
      <c r="G48" s="72" t="s">
        <v>271</v>
      </c>
      <c r="H48" s="72" t="s">
        <v>127</v>
      </c>
    </row>
    <row r="49" spans="1:8" x14ac:dyDescent="0.25">
      <c r="A49" s="237">
        <v>42529</v>
      </c>
      <c r="B49" s="235">
        <v>896</v>
      </c>
      <c r="C49" s="236" t="s">
        <v>1023</v>
      </c>
      <c r="D49" s="231">
        <v>1500</v>
      </c>
      <c r="E49" s="231"/>
      <c r="F49" s="119">
        <f t="shared" si="0"/>
        <v>-389581.89999999991</v>
      </c>
      <c r="G49" s="72" t="s">
        <v>370</v>
      </c>
      <c r="H49" s="72" t="s">
        <v>1024</v>
      </c>
    </row>
    <row r="50" spans="1:8" x14ac:dyDescent="0.25">
      <c r="A50" s="237">
        <v>42530</v>
      </c>
      <c r="B50" s="235">
        <v>897</v>
      </c>
      <c r="C50" s="236" t="s">
        <v>1025</v>
      </c>
      <c r="D50" s="231">
        <v>340</v>
      </c>
      <c r="E50" s="231"/>
      <c r="F50" s="119">
        <f t="shared" si="0"/>
        <v>-389921.89999999991</v>
      </c>
      <c r="G50" s="72" t="s">
        <v>253</v>
      </c>
      <c r="H50" s="72" t="s">
        <v>1026</v>
      </c>
    </row>
    <row r="51" spans="1:8" x14ac:dyDescent="0.25">
      <c r="A51" s="237">
        <v>42530</v>
      </c>
      <c r="B51" s="235">
        <v>898</v>
      </c>
      <c r="C51" s="236" t="s">
        <v>1027</v>
      </c>
      <c r="D51" s="231">
        <v>1000</v>
      </c>
      <c r="E51" s="231"/>
      <c r="F51" s="119">
        <f t="shared" si="0"/>
        <v>-390921.89999999991</v>
      </c>
      <c r="G51" s="72" t="s">
        <v>249</v>
      </c>
      <c r="H51" s="72" t="s">
        <v>1283</v>
      </c>
    </row>
    <row r="52" spans="1:8" x14ac:dyDescent="0.25">
      <c r="A52" s="237">
        <v>42531</v>
      </c>
      <c r="B52" s="235">
        <v>899</v>
      </c>
      <c r="C52" s="236" t="s">
        <v>1028</v>
      </c>
      <c r="D52" s="231">
        <v>1000</v>
      </c>
      <c r="E52" s="231"/>
      <c r="F52" s="119">
        <f t="shared" si="0"/>
        <v>-391921.89999999991</v>
      </c>
      <c r="G52" s="72" t="s">
        <v>370</v>
      </c>
      <c r="H52" s="72" t="s">
        <v>85</v>
      </c>
    </row>
    <row r="53" spans="1:8" x14ac:dyDescent="0.25">
      <c r="A53" s="237">
        <v>42531</v>
      </c>
      <c r="B53" s="235">
        <v>900</v>
      </c>
      <c r="C53" s="236" t="s">
        <v>1029</v>
      </c>
      <c r="D53" s="231">
        <v>1800</v>
      </c>
      <c r="E53" s="231"/>
      <c r="F53" s="119">
        <f t="shared" si="0"/>
        <v>-393721.89999999991</v>
      </c>
      <c r="G53" s="72" t="s">
        <v>370</v>
      </c>
      <c r="H53" s="72" t="s">
        <v>85</v>
      </c>
    </row>
    <row r="54" spans="1:8" x14ac:dyDescent="0.25">
      <c r="A54" s="237">
        <v>42531</v>
      </c>
      <c r="B54" s="235">
        <v>901</v>
      </c>
      <c r="C54" s="236" t="s">
        <v>1030</v>
      </c>
      <c r="D54" s="231">
        <v>23922.68</v>
      </c>
      <c r="E54" s="231"/>
      <c r="F54" s="119">
        <f t="shared" si="0"/>
        <v>-417644.5799999999</v>
      </c>
      <c r="G54" s="72" t="s">
        <v>1284</v>
      </c>
      <c r="H54" s="72" t="s">
        <v>1031</v>
      </c>
    </row>
    <row r="55" spans="1:8" x14ac:dyDescent="0.25">
      <c r="A55" s="237">
        <v>42531</v>
      </c>
      <c r="B55" s="235">
        <v>902</v>
      </c>
      <c r="C55" s="236" t="s">
        <v>1032</v>
      </c>
      <c r="D55" s="231">
        <v>715</v>
      </c>
      <c r="E55" s="231"/>
      <c r="F55" s="119">
        <f t="shared" si="0"/>
        <v>-418359.5799999999</v>
      </c>
      <c r="G55" s="72" t="s">
        <v>1285</v>
      </c>
      <c r="H55" s="72" t="s">
        <v>1234</v>
      </c>
    </row>
    <row r="56" spans="1:8" x14ac:dyDescent="0.25">
      <c r="A56" s="237">
        <v>42531</v>
      </c>
      <c r="B56" s="235">
        <v>903</v>
      </c>
      <c r="C56" s="236" t="s">
        <v>92</v>
      </c>
      <c r="D56" s="231">
        <v>3944</v>
      </c>
      <c r="E56" s="231"/>
      <c r="F56" s="119">
        <f t="shared" si="0"/>
        <v>-422303.5799999999</v>
      </c>
      <c r="G56" s="72" t="s">
        <v>665</v>
      </c>
      <c r="H56" s="72" t="s">
        <v>1033</v>
      </c>
    </row>
    <row r="57" spans="1:8" x14ac:dyDescent="0.25">
      <c r="A57" s="237">
        <v>42531</v>
      </c>
      <c r="B57" s="235">
        <v>904</v>
      </c>
      <c r="C57" s="236" t="s">
        <v>14</v>
      </c>
      <c r="D57" s="231">
        <v>3563.13</v>
      </c>
      <c r="E57" s="231"/>
      <c r="F57" s="119">
        <f t="shared" si="0"/>
        <v>-425866.7099999999</v>
      </c>
      <c r="G57" s="72" t="s">
        <v>261</v>
      </c>
      <c r="H57" s="72" t="s">
        <v>1235</v>
      </c>
    </row>
    <row r="58" spans="1:8" x14ac:dyDescent="0.25">
      <c r="A58" s="237">
        <v>42531</v>
      </c>
      <c r="B58" s="235">
        <v>905</v>
      </c>
      <c r="C58" s="236" t="s">
        <v>14</v>
      </c>
      <c r="D58" s="231">
        <v>1392</v>
      </c>
      <c r="E58" s="231"/>
      <c r="F58" s="119">
        <f t="shared" si="0"/>
        <v>-427258.7099999999</v>
      </c>
      <c r="G58" s="72" t="s">
        <v>261</v>
      </c>
      <c r="H58" s="72" t="s">
        <v>1236</v>
      </c>
    </row>
    <row r="59" spans="1:8" x14ac:dyDescent="0.25">
      <c r="A59" s="237">
        <v>42531</v>
      </c>
      <c r="B59" s="235">
        <v>906</v>
      </c>
      <c r="C59" s="236" t="s">
        <v>473</v>
      </c>
      <c r="D59" s="231">
        <v>8143.2</v>
      </c>
      <c r="E59" s="231"/>
      <c r="F59" s="119">
        <f t="shared" si="0"/>
        <v>-435401.90999999992</v>
      </c>
      <c r="G59" s="72" t="s">
        <v>278</v>
      </c>
      <c r="H59" s="72" t="s">
        <v>1034</v>
      </c>
    </row>
    <row r="60" spans="1:8" x14ac:dyDescent="0.25">
      <c r="A60" s="237">
        <v>42531</v>
      </c>
      <c r="B60" s="235">
        <v>907</v>
      </c>
      <c r="C60" s="236" t="s">
        <v>457</v>
      </c>
      <c r="D60" s="231">
        <v>2590.2800000000002</v>
      </c>
      <c r="E60" s="231"/>
      <c r="F60" s="119">
        <f t="shared" si="0"/>
        <v>-437992.18999999994</v>
      </c>
      <c r="G60" s="72" t="s">
        <v>426</v>
      </c>
      <c r="H60" s="72" t="s">
        <v>1035</v>
      </c>
    </row>
    <row r="61" spans="1:8" x14ac:dyDescent="0.25">
      <c r="A61" s="237">
        <v>42531</v>
      </c>
      <c r="B61" s="235">
        <v>908</v>
      </c>
      <c r="C61" s="236" t="s">
        <v>764</v>
      </c>
      <c r="D61" s="231">
        <v>957</v>
      </c>
      <c r="E61" s="231"/>
      <c r="F61" s="119">
        <f t="shared" si="0"/>
        <v>-438949.18999999994</v>
      </c>
      <c r="G61" s="72" t="s">
        <v>658</v>
      </c>
      <c r="H61" s="72" t="s">
        <v>1237</v>
      </c>
    </row>
    <row r="62" spans="1:8" x14ac:dyDescent="0.25">
      <c r="A62" s="237">
        <v>42531</v>
      </c>
      <c r="B62" s="235">
        <v>909</v>
      </c>
      <c r="C62" s="236" t="s">
        <v>1036</v>
      </c>
      <c r="D62" s="231">
        <v>1800</v>
      </c>
      <c r="E62" s="231"/>
      <c r="F62" s="119">
        <f t="shared" si="0"/>
        <v>-440749.18999999994</v>
      </c>
      <c r="G62" s="72" t="s">
        <v>253</v>
      </c>
      <c r="H62" s="72" t="s">
        <v>1286</v>
      </c>
    </row>
    <row r="63" spans="1:8" x14ac:dyDescent="0.25">
      <c r="A63" s="237">
        <v>42531</v>
      </c>
      <c r="B63" s="235">
        <v>910</v>
      </c>
      <c r="C63" s="236" t="s">
        <v>1037</v>
      </c>
      <c r="D63" s="231">
        <v>2000</v>
      </c>
      <c r="E63" s="231"/>
      <c r="F63" s="119">
        <f t="shared" si="0"/>
        <v>-442749.18999999994</v>
      </c>
      <c r="G63" s="72" t="s">
        <v>263</v>
      </c>
      <c r="H63" s="72" t="s">
        <v>366</v>
      </c>
    </row>
    <row r="64" spans="1:8" x14ac:dyDescent="0.25">
      <c r="A64" s="237">
        <v>42534</v>
      </c>
      <c r="B64" s="235">
        <v>911</v>
      </c>
      <c r="C64" s="236" t="s">
        <v>999</v>
      </c>
      <c r="D64" s="231">
        <v>9860</v>
      </c>
      <c r="E64" s="231"/>
      <c r="F64" s="119">
        <f t="shared" si="0"/>
        <v>-452609.18999999994</v>
      </c>
      <c r="G64" s="72" t="s">
        <v>1295</v>
      </c>
      <c r="H64" s="72" t="s">
        <v>1038</v>
      </c>
    </row>
    <row r="65" spans="1:8" x14ac:dyDescent="0.25">
      <c r="A65" s="237">
        <v>42534</v>
      </c>
      <c r="B65" s="235">
        <v>912</v>
      </c>
      <c r="C65" s="236" t="s">
        <v>815</v>
      </c>
      <c r="D65" s="231">
        <v>18200</v>
      </c>
      <c r="E65" s="231"/>
      <c r="F65" s="119">
        <f t="shared" si="0"/>
        <v>-470809.18999999994</v>
      </c>
      <c r="G65" s="72" t="s">
        <v>1296</v>
      </c>
      <c r="H65" s="72" t="s">
        <v>1039</v>
      </c>
    </row>
    <row r="66" spans="1:8" x14ac:dyDescent="0.25">
      <c r="A66" s="237">
        <v>42534</v>
      </c>
      <c r="B66" s="235">
        <v>913</v>
      </c>
      <c r="C66" s="236" t="s">
        <v>1040</v>
      </c>
      <c r="D66" s="231">
        <v>6542.4</v>
      </c>
      <c r="E66" s="231"/>
      <c r="F66" s="119">
        <f t="shared" si="0"/>
        <v>-477351.58999999997</v>
      </c>
      <c r="G66" s="72" t="s">
        <v>1238</v>
      </c>
      <c r="H66" s="72" t="s">
        <v>1041</v>
      </c>
    </row>
    <row r="67" spans="1:8" x14ac:dyDescent="0.25">
      <c r="A67" s="237">
        <v>42534</v>
      </c>
      <c r="B67" s="235">
        <v>914</v>
      </c>
      <c r="C67" s="236" t="s">
        <v>1042</v>
      </c>
      <c r="D67" s="231">
        <v>1873.4</v>
      </c>
      <c r="E67" s="231"/>
      <c r="F67" s="119">
        <f t="shared" si="0"/>
        <v>-479224.99</v>
      </c>
      <c r="G67" s="72" t="s">
        <v>1239</v>
      </c>
      <c r="H67" s="72" t="s">
        <v>1043</v>
      </c>
    </row>
    <row r="68" spans="1:8" x14ac:dyDescent="0.25">
      <c r="A68" s="237">
        <v>42534</v>
      </c>
      <c r="B68" s="235">
        <v>915</v>
      </c>
      <c r="C68" s="236" t="s">
        <v>502</v>
      </c>
      <c r="D68" s="231">
        <v>4000</v>
      </c>
      <c r="E68" s="231"/>
      <c r="F68" s="119">
        <f t="shared" si="0"/>
        <v>-483224.99</v>
      </c>
      <c r="G68" s="72" t="s">
        <v>249</v>
      </c>
      <c r="H68" s="72" t="s">
        <v>1044</v>
      </c>
    </row>
    <row r="69" spans="1:8" x14ac:dyDescent="0.25">
      <c r="A69" s="237">
        <v>42534</v>
      </c>
      <c r="B69" s="235">
        <v>916</v>
      </c>
      <c r="C69" s="236" t="s">
        <v>1045</v>
      </c>
      <c r="D69" s="231">
        <v>3250</v>
      </c>
      <c r="E69" s="231"/>
      <c r="F69" s="119">
        <f t="shared" si="0"/>
        <v>-486474.99</v>
      </c>
      <c r="G69" s="72" t="s">
        <v>370</v>
      </c>
      <c r="H69" s="72" t="s">
        <v>1200</v>
      </c>
    </row>
    <row r="70" spans="1:8" x14ac:dyDescent="0.25">
      <c r="A70" s="237">
        <v>42534</v>
      </c>
      <c r="B70" s="235">
        <v>917</v>
      </c>
      <c r="C70" s="236" t="s">
        <v>1046</v>
      </c>
      <c r="D70" s="231">
        <v>1780</v>
      </c>
      <c r="E70" s="231"/>
      <c r="F70" s="119">
        <f t="shared" si="0"/>
        <v>-488254.99</v>
      </c>
      <c r="G70" s="72" t="s">
        <v>249</v>
      </c>
      <c r="H70" s="72" t="s">
        <v>1047</v>
      </c>
    </row>
    <row r="71" spans="1:8" x14ac:dyDescent="0.25">
      <c r="A71" s="237">
        <v>42534</v>
      </c>
      <c r="B71" s="235">
        <v>918</v>
      </c>
      <c r="C71" s="236" t="s">
        <v>1048</v>
      </c>
      <c r="D71" s="231">
        <v>1038</v>
      </c>
      <c r="E71" s="231"/>
      <c r="F71" s="119">
        <f t="shared" si="0"/>
        <v>-489292.99</v>
      </c>
      <c r="G71" s="72" t="s">
        <v>271</v>
      </c>
      <c r="H71" s="72" t="s">
        <v>271</v>
      </c>
    </row>
    <row r="72" spans="1:8" x14ac:dyDescent="0.25">
      <c r="A72" s="237">
        <v>42535</v>
      </c>
      <c r="B72" s="235">
        <v>919</v>
      </c>
      <c r="C72" s="236" t="s">
        <v>1049</v>
      </c>
      <c r="D72" s="231">
        <v>4533</v>
      </c>
      <c r="E72" s="231"/>
      <c r="F72" s="119">
        <f t="shared" si="0"/>
        <v>-493825.99</v>
      </c>
      <c r="G72" s="72" t="s">
        <v>271</v>
      </c>
      <c r="H72" s="72" t="s">
        <v>271</v>
      </c>
    </row>
    <row r="73" spans="1:8" x14ac:dyDescent="0.25">
      <c r="A73" s="237">
        <v>42535</v>
      </c>
      <c r="B73" s="235">
        <v>920</v>
      </c>
      <c r="C73" s="236" t="s">
        <v>1050</v>
      </c>
      <c r="D73" s="231">
        <v>7381</v>
      </c>
      <c r="E73" s="231"/>
      <c r="F73" s="119">
        <f t="shared" ref="F73:F136" si="1">+F72-D73+E73</f>
        <v>-501206.99</v>
      </c>
      <c r="G73" s="72" t="s">
        <v>271</v>
      </c>
      <c r="H73" s="72" t="s">
        <v>271</v>
      </c>
    </row>
    <row r="74" spans="1:8" x14ac:dyDescent="0.25">
      <c r="A74" s="237">
        <v>42536</v>
      </c>
      <c r="B74" s="235">
        <v>921</v>
      </c>
      <c r="C74" s="236" t="s">
        <v>1051</v>
      </c>
      <c r="D74" s="231">
        <v>60000</v>
      </c>
      <c r="E74" s="231"/>
      <c r="F74" s="119">
        <f t="shared" si="1"/>
        <v>-561206.99</v>
      </c>
      <c r="G74" s="149" t="s">
        <v>1201</v>
      </c>
      <c r="H74" s="149" t="s">
        <v>1052</v>
      </c>
    </row>
    <row r="75" spans="1:8" x14ac:dyDescent="0.25">
      <c r="A75" s="237">
        <v>42536</v>
      </c>
      <c r="B75" s="235">
        <v>922</v>
      </c>
      <c r="C75" s="236" t="s">
        <v>61</v>
      </c>
      <c r="D75" s="231">
        <v>1900</v>
      </c>
      <c r="E75" s="231"/>
      <c r="F75" s="119">
        <f t="shared" si="1"/>
        <v>-563106.99</v>
      </c>
      <c r="G75" s="72" t="s">
        <v>253</v>
      </c>
      <c r="H75" s="72" t="s">
        <v>958</v>
      </c>
    </row>
    <row r="76" spans="1:8" x14ac:dyDescent="0.25">
      <c r="A76" s="237">
        <v>42536</v>
      </c>
      <c r="B76" s="235">
        <v>923</v>
      </c>
      <c r="C76" s="236" t="s">
        <v>1053</v>
      </c>
      <c r="D76" s="231">
        <v>1800</v>
      </c>
      <c r="E76" s="231"/>
      <c r="F76" s="119">
        <f t="shared" si="1"/>
        <v>-564906.99</v>
      </c>
      <c r="G76" s="72" t="s">
        <v>253</v>
      </c>
      <c r="H76" s="72" t="s">
        <v>695</v>
      </c>
    </row>
    <row r="77" spans="1:8" x14ac:dyDescent="0.25">
      <c r="A77" s="237">
        <v>42536</v>
      </c>
      <c r="B77" s="235">
        <v>924</v>
      </c>
      <c r="C77" s="236" t="s">
        <v>10</v>
      </c>
      <c r="D77" s="231">
        <v>800</v>
      </c>
      <c r="E77" s="231"/>
      <c r="F77" s="119">
        <f t="shared" si="1"/>
        <v>-565706.99</v>
      </c>
      <c r="G77" s="72" t="s">
        <v>253</v>
      </c>
      <c r="H77" s="72" t="s">
        <v>433</v>
      </c>
    </row>
    <row r="78" spans="1:8" x14ac:dyDescent="0.25">
      <c r="A78" s="237">
        <v>42536</v>
      </c>
      <c r="B78" s="235">
        <v>925</v>
      </c>
      <c r="C78" s="236" t="s">
        <v>12</v>
      </c>
      <c r="D78" s="231">
        <v>800</v>
      </c>
      <c r="E78" s="231"/>
      <c r="F78" s="119">
        <f t="shared" si="1"/>
        <v>-566506.99</v>
      </c>
      <c r="G78" s="72" t="s">
        <v>253</v>
      </c>
      <c r="H78" s="72" t="s">
        <v>1240</v>
      </c>
    </row>
    <row r="79" spans="1:8" x14ac:dyDescent="0.25">
      <c r="A79" s="237">
        <v>42536</v>
      </c>
      <c r="B79" s="235">
        <v>926</v>
      </c>
      <c r="C79" s="236" t="s">
        <v>129</v>
      </c>
      <c r="D79" s="231">
        <v>1900</v>
      </c>
      <c r="E79" s="231"/>
      <c r="F79" s="119">
        <f t="shared" si="1"/>
        <v>-568406.99</v>
      </c>
      <c r="G79" s="72" t="s">
        <v>253</v>
      </c>
      <c r="H79" s="72" t="s">
        <v>653</v>
      </c>
    </row>
    <row r="80" spans="1:8" x14ac:dyDescent="0.25">
      <c r="A80" s="237">
        <v>42536</v>
      </c>
      <c r="B80" s="235">
        <v>927</v>
      </c>
      <c r="C80" s="236" t="s">
        <v>130</v>
      </c>
      <c r="D80" s="231">
        <v>1000</v>
      </c>
      <c r="E80" s="231"/>
      <c r="F80" s="119">
        <f t="shared" si="1"/>
        <v>-569406.99</v>
      </c>
      <c r="G80" s="72" t="s">
        <v>253</v>
      </c>
      <c r="H80" s="72" t="s">
        <v>1241</v>
      </c>
    </row>
    <row r="81" spans="1:8" x14ac:dyDescent="0.25">
      <c r="A81" s="237">
        <v>42536</v>
      </c>
      <c r="B81" s="235">
        <v>928</v>
      </c>
      <c r="C81" s="236" t="s">
        <v>395</v>
      </c>
      <c r="D81" s="231">
        <v>800</v>
      </c>
      <c r="E81" s="231"/>
      <c r="F81" s="119">
        <f t="shared" si="1"/>
        <v>-570206.99</v>
      </c>
      <c r="G81" s="72" t="s">
        <v>253</v>
      </c>
      <c r="H81" s="72" t="s">
        <v>696</v>
      </c>
    </row>
    <row r="82" spans="1:8" x14ac:dyDescent="0.25">
      <c r="A82" s="237">
        <v>42536</v>
      </c>
      <c r="B82" s="235">
        <v>929</v>
      </c>
      <c r="C82" s="236" t="s">
        <v>1036</v>
      </c>
      <c r="D82" s="231">
        <v>1800</v>
      </c>
      <c r="E82" s="231"/>
      <c r="F82" s="119">
        <f t="shared" si="1"/>
        <v>-572006.99</v>
      </c>
      <c r="G82" s="72" t="s">
        <v>253</v>
      </c>
      <c r="H82" s="72" t="s">
        <v>1286</v>
      </c>
    </row>
    <row r="83" spans="1:8" x14ac:dyDescent="0.25">
      <c r="A83" s="237">
        <v>42536</v>
      </c>
      <c r="B83" s="235">
        <v>930</v>
      </c>
      <c r="C83" s="236" t="s">
        <v>491</v>
      </c>
      <c r="D83" s="231">
        <v>3500</v>
      </c>
      <c r="E83" s="231"/>
      <c r="F83" s="119">
        <f t="shared" si="1"/>
        <v>-575506.99</v>
      </c>
      <c r="G83" s="72" t="s">
        <v>370</v>
      </c>
      <c r="H83" s="72" t="s">
        <v>1054</v>
      </c>
    </row>
    <row r="84" spans="1:8" x14ac:dyDescent="0.25">
      <c r="A84" s="237">
        <v>42537</v>
      </c>
      <c r="B84" s="235">
        <v>931</v>
      </c>
      <c r="C84" s="236" t="s">
        <v>367</v>
      </c>
      <c r="D84" s="231">
        <v>3698.53</v>
      </c>
      <c r="E84" s="231"/>
      <c r="F84" s="119">
        <f t="shared" si="1"/>
        <v>-579205.52</v>
      </c>
      <c r="G84" s="72" t="s">
        <v>261</v>
      </c>
      <c r="H84" s="72" t="s">
        <v>1242</v>
      </c>
    </row>
    <row r="85" spans="1:8" x14ac:dyDescent="0.25">
      <c r="A85" s="237">
        <v>42537</v>
      </c>
      <c r="B85" s="235">
        <v>932</v>
      </c>
      <c r="C85" s="236" t="s">
        <v>92</v>
      </c>
      <c r="D85" s="231">
        <v>2030</v>
      </c>
      <c r="E85" s="231"/>
      <c r="F85" s="119">
        <f t="shared" si="1"/>
        <v>-581235.52</v>
      </c>
      <c r="G85" s="72" t="s">
        <v>665</v>
      </c>
      <c r="H85" s="72" t="s">
        <v>1055</v>
      </c>
    </row>
    <row r="86" spans="1:8" x14ac:dyDescent="0.25">
      <c r="A86" s="237">
        <v>42537</v>
      </c>
      <c r="B86" s="235">
        <v>933</v>
      </c>
      <c r="C86" s="236" t="s">
        <v>1019</v>
      </c>
      <c r="D86" s="231">
        <v>3065.09</v>
      </c>
      <c r="E86" s="231"/>
      <c r="F86" s="119">
        <f t="shared" si="1"/>
        <v>-584300.61</v>
      </c>
      <c r="G86" s="72" t="s">
        <v>258</v>
      </c>
      <c r="H86" s="72" t="s">
        <v>1243</v>
      </c>
    </row>
    <row r="87" spans="1:8" x14ac:dyDescent="0.25">
      <c r="A87" s="237">
        <v>42537</v>
      </c>
      <c r="B87" s="235">
        <v>934</v>
      </c>
      <c r="C87" s="236" t="s">
        <v>1019</v>
      </c>
      <c r="D87" s="231">
        <v>4278.8</v>
      </c>
      <c r="E87" s="231"/>
      <c r="F87" s="119">
        <f t="shared" si="1"/>
        <v>-588579.41</v>
      </c>
      <c r="G87" s="72" t="s">
        <v>258</v>
      </c>
      <c r="H87" s="72" t="s">
        <v>1297</v>
      </c>
    </row>
    <row r="88" spans="1:8" x14ac:dyDescent="0.25">
      <c r="A88" s="237">
        <v>42537</v>
      </c>
      <c r="B88" s="235">
        <v>935</v>
      </c>
      <c r="C88" s="236" t="s">
        <v>1056</v>
      </c>
      <c r="D88" s="231">
        <v>2589.94</v>
      </c>
      <c r="E88" s="231"/>
      <c r="F88" s="119">
        <f t="shared" si="1"/>
        <v>-591169.35</v>
      </c>
      <c r="G88" s="72" t="s">
        <v>261</v>
      </c>
      <c r="H88" s="72" t="s">
        <v>1298</v>
      </c>
    </row>
    <row r="89" spans="1:8" x14ac:dyDescent="0.25">
      <c r="A89" s="237">
        <v>42537</v>
      </c>
      <c r="B89" s="235">
        <v>936</v>
      </c>
      <c r="C89" s="236" t="s">
        <v>91</v>
      </c>
      <c r="D89" s="231">
        <v>12163.01</v>
      </c>
      <c r="E89" s="231"/>
      <c r="F89" s="119">
        <f t="shared" si="1"/>
        <v>-603332.36</v>
      </c>
      <c r="G89" s="72" t="s">
        <v>261</v>
      </c>
      <c r="H89" s="72" t="s">
        <v>1057</v>
      </c>
    </row>
    <row r="90" spans="1:8" x14ac:dyDescent="0.25">
      <c r="A90" s="237">
        <v>42537</v>
      </c>
      <c r="B90" s="235">
        <v>937</v>
      </c>
      <c r="C90" s="236" t="s">
        <v>1040</v>
      </c>
      <c r="D90" s="231">
        <v>3800.01</v>
      </c>
      <c r="E90" s="231"/>
      <c r="F90" s="119">
        <f t="shared" si="1"/>
        <v>-607132.37</v>
      </c>
      <c r="G90" s="72" t="s">
        <v>258</v>
      </c>
      <c r="H90" s="72" t="s">
        <v>1058</v>
      </c>
    </row>
    <row r="91" spans="1:8" x14ac:dyDescent="0.25">
      <c r="A91" s="237">
        <v>42537</v>
      </c>
      <c r="B91" s="235">
        <v>938</v>
      </c>
      <c r="C91" s="236" t="s">
        <v>36</v>
      </c>
      <c r="D91" s="231">
        <v>0</v>
      </c>
      <c r="E91" s="231"/>
      <c r="F91" s="119">
        <f t="shared" si="1"/>
        <v>-607132.37</v>
      </c>
      <c r="G91" s="72" t="s">
        <v>36</v>
      </c>
      <c r="H91" s="72"/>
    </row>
    <row r="92" spans="1:8" x14ac:dyDescent="0.25">
      <c r="A92" s="237">
        <v>42537</v>
      </c>
      <c r="B92" s="235">
        <v>939</v>
      </c>
      <c r="C92" s="236" t="s">
        <v>36</v>
      </c>
      <c r="D92" s="231">
        <v>0</v>
      </c>
      <c r="E92" s="231"/>
      <c r="F92" s="119">
        <f t="shared" si="1"/>
        <v>-607132.37</v>
      </c>
      <c r="G92" s="72" t="s">
        <v>36</v>
      </c>
      <c r="H92" s="72"/>
    </row>
    <row r="93" spans="1:8" x14ac:dyDescent="0.25">
      <c r="A93" s="237">
        <v>42537</v>
      </c>
      <c r="B93" s="235">
        <v>940</v>
      </c>
      <c r="C93" s="236" t="s">
        <v>415</v>
      </c>
      <c r="D93" s="231">
        <v>700</v>
      </c>
      <c r="E93" s="231"/>
      <c r="F93" s="119">
        <f t="shared" si="1"/>
        <v>-607832.37</v>
      </c>
      <c r="G93" s="72" t="s">
        <v>370</v>
      </c>
      <c r="H93" s="72" t="s">
        <v>998</v>
      </c>
    </row>
    <row r="94" spans="1:8" x14ac:dyDescent="0.25">
      <c r="A94" s="237">
        <v>42537</v>
      </c>
      <c r="B94" s="235">
        <v>941</v>
      </c>
      <c r="C94" s="236" t="s">
        <v>647</v>
      </c>
      <c r="D94" s="231">
        <v>5498</v>
      </c>
      <c r="E94" s="231"/>
      <c r="F94" s="119">
        <f t="shared" si="1"/>
        <v>-613330.37</v>
      </c>
      <c r="G94" s="72" t="s">
        <v>271</v>
      </c>
      <c r="H94" s="72" t="s">
        <v>271</v>
      </c>
    </row>
    <row r="95" spans="1:8" x14ac:dyDescent="0.25">
      <c r="A95" s="237">
        <v>42537</v>
      </c>
      <c r="B95" s="235">
        <v>942</v>
      </c>
      <c r="C95" s="236" t="s">
        <v>1059</v>
      </c>
      <c r="D95" s="231">
        <v>2900</v>
      </c>
      <c r="E95" s="231"/>
      <c r="F95" s="119">
        <f t="shared" si="1"/>
        <v>-616230.37</v>
      </c>
      <c r="G95" s="72" t="s">
        <v>255</v>
      </c>
      <c r="H95" s="72" t="s">
        <v>1060</v>
      </c>
    </row>
    <row r="96" spans="1:8" x14ac:dyDescent="0.25">
      <c r="A96" s="237">
        <v>42538</v>
      </c>
      <c r="B96" s="235">
        <v>943</v>
      </c>
      <c r="C96" s="236" t="s">
        <v>1061</v>
      </c>
      <c r="D96" s="231">
        <v>2320</v>
      </c>
      <c r="E96" s="231"/>
      <c r="F96" s="119">
        <f t="shared" si="1"/>
        <v>-618550.37</v>
      </c>
      <c r="G96" s="72" t="s">
        <v>258</v>
      </c>
      <c r="H96" s="72" t="s">
        <v>1244</v>
      </c>
    </row>
    <row r="97" spans="1:8" x14ac:dyDescent="0.25">
      <c r="A97" s="237">
        <v>42538</v>
      </c>
      <c r="B97" s="235">
        <v>944</v>
      </c>
      <c r="C97" s="236" t="s">
        <v>1004</v>
      </c>
      <c r="D97" s="231">
        <v>58268</v>
      </c>
      <c r="E97" s="231"/>
      <c r="F97" s="119">
        <f t="shared" si="1"/>
        <v>-676818.37</v>
      </c>
      <c r="G97" s="72" t="s">
        <v>265</v>
      </c>
      <c r="H97" s="72" t="s">
        <v>1245</v>
      </c>
    </row>
    <row r="98" spans="1:8" x14ac:dyDescent="0.25">
      <c r="A98" s="237">
        <v>42538</v>
      </c>
      <c r="B98" s="235">
        <v>945</v>
      </c>
      <c r="C98" s="236" t="s">
        <v>1062</v>
      </c>
      <c r="D98" s="231">
        <v>1452.8</v>
      </c>
      <c r="E98" s="231"/>
      <c r="F98" s="119">
        <f t="shared" si="1"/>
        <v>-678271.17</v>
      </c>
      <c r="G98" s="72" t="s">
        <v>1246</v>
      </c>
      <c r="H98" s="72" t="s">
        <v>1063</v>
      </c>
    </row>
    <row r="99" spans="1:8" x14ac:dyDescent="0.25">
      <c r="A99" s="237">
        <v>42538</v>
      </c>
      <c r="B99" s="235">
        <v>946</v>
      </c>
      <c r="C99" s="236" t="s">
        <v>751</v>
      </c>
      <c r="D99" s="231">
        <v>49661.67</v>
      </c>
      <c r="E99" s="231"/>
      <c r="F99" s="119">
        <f t="shared" si="1"/>
        <v>-727932.84000000008</v>
      </c>
      <c r="G99" s="72" t="s">
        <v>427</v>
      </c>
      <c r="H99" s="72" t="s">
        <v>1064</v>
      </c>
    </row>
    <row r="100" spans="1:8" x14ac:dyDescent="0.25">
      <c r="A100" s="237">
        <v>42538</v>
      </c>
      <c r="B100" s="235">
        <v>947</v>
      </c>
      <c r="C100" s="236" t="s">
        <v>92</v>
      </c>
      <c r="D100" s="231">
        <v>5394</v>
      </c>
      <c r="E100" s="231"/>
      <c r="F100" s="119">
        <f t="shared" si="1"/>
        <v>-733326.84000000008</v>
      </c>
      <c r="G100" s="72" t="s">
        <v>1246</v>
      </c>
      <c r="H100" s="72" t="s">
        <v>1065</v>
      </c>
    </row>
    <row r="101" spans="1:8" x14ac:dyDescent="0.25">
      <c r="A101" s="237">
        <v>42538</v>
      </c>
      <c r="B101" s="235">
        <v>948</v>
      </c>
      <c r="C101" s="236" t="s">
        <v>1066</v>
      </c>
      <c r="D101" s="231">
        <v>5304</v>
      </c>
      <c r="E101" s="231"/>
      <c r="F101" s="119">
        <f t="shared" si="1"/>
        <v>-738630.84000000008</v>
      </c>
      <c r="G101" s="72" t="s">
        <v>370</v>
      </c>
      <c r="H101" s="72" t="s">
        <v>1299</v>
      </c>
    </row>
    <row r="102" spans="1:8" x14ac:dyDescent="0.25">
      <c r="A102" s="237">
        <v>42538</v>
      </c>
      <c r="B102" s="235">
        <v>949</v>
      </c>
      <c r="C102" s="236" t="s">
        <v>36</v>
      </c>
      <c r="D102" s="231">
        <v>0</v>
      </c>
      <c r="E102" s="231"/>
      <c r="F102" s="119">
        <f t="shared" si="1"/>
        <v>-738630.84000000008</v>
      </c>
      <c r="G102" s="72" t="s">
        <v>36</v>
      </c>
      <c r="H102" s="72"/>
    </row>
    <row r="103" spans="1:8" x14ac:dyDescent="0.25">
      <c r="A103" s="237">
        <v>42541</v>
      </c>
      <c r="B103" s="235">
        <v>950</v>
      </c>
      <c r="C103" s="236" t="s">
        <v>417</v>
      </c>
      <c r="D103" s="231">
        <v>7000</v>
      </c>
      <c r="E103" s="231"/>
      <c r="F103" s="119">
        <f t="shared" si="1"/>
        <v>-745630.84000000008</v>
      </c>
      <c r="G103" s="149" t="s">
        <v>370</v>
      </c>
      <c r="H103" s="149" t="s">
        <v>1067</v>
      </c>
    </row>
    <row r="104" spans="1:8" x14ac:dyDescent="0.25">
      <c r="A104" s="237">
        <v>42541</v>
      </c>
      <c r="B104" s="235">
        <v>951</v>
      </c>
      <c r="C104" s="236" t="s">
        <v>36</v>
      </c>
      <c r="D104" s="231">
        <v>0</v>
      </c>
      <c r="E104" s="231"/>
      <c r="F104" s="119">
        <f t="shared" si="1"/>
        <v>-745630.84000000008</v>
      </c>
      <c r="G104" s="72" t="s">
        <v>36</v>
      </c>
      <c r="H104" s="72"/>
    </row>
    <row r="105" spans="1:8" x14ac:dyDescent="0.25">
      <c r="A105" s="237">
        <v>42541</v>
      </c>
      <c r="B105" s="235">
        <v>952</v>
      </c>
      <c r="C105" s="236" t="s">
        <v>1068</v>
      </c>
      <c r="D105" s="231">
        <v>8534</v>
      </c>
      <c r="E105" s="231"/>
      <c r="F105" s="119">
        <f t="shared" si="1"/>
        <v>-754164.84000000008</v>
      </c>
      <c r="G105" s="149" t="s">
        <v>674</v>
      </c>
      <c r="H105" s="149" t="s">
        <v>1069</v>
      </c>
    </row>
    <row r="106" spans="1:8" x14ac:dyDescent="0.25">
      <c r="A106" s="237">
        <v>42541</v>
      </c>
      <c r="B106" s="235">
        <v>953</v>
      </c>
      <c r="C106" s="236" t="s">
        <v>506</v>
      </c>
      <c r="D106" s="231">
        <v>10000</v>
      </c>
      <c r="E106" s="231"/>
      <c r="F106" s="119">
        <f t="shared" si="1"/>
        <v>-764164.84000000008</v>
      </c>
      <c r="G106" s="149" t="s">
        <v>369</v>
      </c>
      <c r="H106" s="149" t="s">
        <v>1247</v>
      </c>
    </row>
    <row r="107" spans="1:8" x14ac:dyDescent="0.25">
      <c r="A107" s="237">
        <v>42541</v>
      </c>
      <c r="B107" s="235">
        <v>954</v>
      </c>
      <c r="C107" s="236" t="s">
        <v>396</v>
      </c>
      <c r="D107" s="231">
        <v>5000</v>
      </c>
      <c r="E107" s="231"/>
      <c r="F107" s="119">
        <f t="shared" si="1"/>
        <v>-769164.84000000008</v>
      </c>
      <c r="G107" s="149" t="s">
        <v>633</v>
      </c>
      <c r="H107" s="149" t="s">
        <v>412</v>
      </c>
    </row>
    <row r="108" spans="1:8" x14ac:dyDescent="0.25">
      <c r="A108" s="237">
        <v>42541</v>
      </c>
      <c r="B108" s="235">
        <v>955</v>
      </c>
      <c r="C108" s="236" t="s">
        <v>1070</v>
      </c>
      <c r="D108" s="231">
        <v>5250</v>
      </c>
      <c r="E108" s="231"/>
      <c r="F108" s="119">
        <f t="shared" si="1"/>
        <v>-774414.84000000008</v>
      </c>
      <c r="G108" s="149" t="s">
        <v>1248</v>
      </c>
      <c r="H108" s="149" t="s">
        <v>1071</v>
      </c>
    </row>
    <row r="109" spans="1:8" x14ac:dyDescent="0.25">
      <c r="A109" s="237">
        <v>42541</v>
      </c>
      <c r="B109" s="235">
        <v>956</v>
      </c>
      <c r="C109" s="236" t="s">
        <v>1249</v>
      </c>
      <c r="D109" s="231">
        <v>3016</v>
      </c>
      <c r="E109" s="231"/>
      <c r="F109" s="119">
        <f t="shared" si="1"/>
        <v>-777430.84000000008</v>
      </c>
      <c r="G109" s="149" t="s">
        <v>369</v>
      </c>
      <c r="H109" s="149" t="s">
        <v>1072</v>
      </c>
    </row>
    <row r="110" spans="1:8" x14ac:dyDescent="0.25">
      <c r="A110" s="237">
        <v>42541</v>
      </c>
      <c r="B110" s="235">
        <v>957</v>
      </c>
      <c r="C110" s="236" t="s">
        <v>398</v>
      </c>
      <c r="D110" s="231">
        <v>3400</v>
      </c>
      <c r="E110" s="231"/>
      <c r="F110" s="119">
        <f t="shared" si="1"/>
        <v>-780830.84000000008</v>
      </c>
      <c r="G110" s="149" t="s">
        <v>364</v>
      </c>
      <c r="H110" s="149" t="s">
        <v>1250</v>
      </c>
    </row>
    <row r="111" spans="1:8" x14ac:dyDescent="0.25">
      <c r="A111" s="237">
        <v>42541</v>
      </c>
      <c r="B111" s="235">
        <v>958</v>
      </c>
      <c r="C111" s="236" t="s">
        <v>1073</v>
      </c>
      <c r="D111" s="231">
        <v>6344.79</v>
      </c>
      <c r="E111" s="231"/>
      <c r="F111" s="119">
        <f t="shared" si="1"/>
        <v>-787175.63000000012</v>
      </c>
      <c r="G111" s="149" t="s">
        <v>261</v>
      </c>
      <c r="H111" s="149" t="s">
        <v>1251</v>
      </c>
    </row>
    <row r="112" spans="1:8" x14ac:dyDescent="0.25">
      <c r="A112" s="237">
        <v>42544</v>
      </c>
      <c r="B112" s="235">
        <v>959</v>
      </c>
      <c r="C112" s="236" t="s">
        <v>441</v>
      </c>
      <c r="D112" s="231">
        <v>3000</v>
      </c>
      <c r="E112" s="231"/>
      <c r="F112" s="119">
        <f t="shared" si="1"/>
        <v>-790175.63000000012</v>
      </c>
      <c r="G112" s="72" t="s">
        <v>263</v>
      </c>
      <c r="H112" s="72" t="s">
        <v>366</v>
      </c>
    </row>
    <row r="113" spans="1:8" x14ac:dyDescent="0.25">
      <c r="A113" s="237">
        <v>42544</v>
      </c>
      <c r="B113" s="235">
        <v>960</v>
      </c>
      <c r="C113" s="236" t="s">
        <v>792</v>
      </c>
      <c r="D113" s="231">
        <v>241.98</v>
      </c>
      <c r="E113" s="231"/>
      <c r="F113" s="119">
        <f t="shared" si="1"/>
        <v>-790417.6100000001</v>
      </c>
      <c r="G113" s="72" t="s">
        <v>1202</v>
      </c>
      <c r="H113" s="72" t="s">
        <v>1252</v>
      </c>
    </row>
    <row r="114" spans="1:8" x14ac:dyDescent="0.25">
      <c r="A114" s="237">
        <v>42545</v>
      </c>
      <c r="B114" s="235">
        <v>961</v>
      </c>
      <c r="C114" s="236" t="s">
        <v>1074</v>
      </c>
      <c r="D114" s="231">
        <v>3062.4</v>
      </c>
      <c r="E114" s="231"/>
      <c r="F114" s="119">
        <f t="shared" si="1"/>
        <v>-793480.01000000013</v>
      </c>
      <c r="G114" s="72" t="s">
        <v>369</v>
      </c>
      <c r="H114" s="72" t="s">
        <v>1075</v>
      </c>
    </row>
    <row r="115" spans="1:8" x14ac:dyDescent="0.25">
      <c r="A115" s="237">
        <v>42545</v>
      </c>
      <c r="B115" s="235">
        <v>962</v>
      </c>
      <c r="C115" s="236" t="s">
        <v>500</v>
      </c>
      <c r="D115" s="231">
        <v>14680.96</v>
      </c>
      <c r="E115" s="231"/>
      <c r="F115" s="119">
        <f t="shared" si="1"/>
        <v>-808160.97000000009</v>
      </c>
      <c r="G115" s="72" t="s">
        <v>1253</v>
      </c>
      <c r="H115" s="72" t="s">
        <v>1076</v>
      </c>
    </row>
    <row r="116" spans="1:8" x14ac:dyDescent="0.25">
      <c r="A116" s="237">
        <v>42545</v>
      </c>
      <c r="B116" s="235">
        <v>963</v>
      </c>
      <c r="C116" s="236" t="s">
        <v>500</v>
      </c>
      <c r="D116" s="231">
        <v>5400</v>
      </c>
      <c r="E116" s="231"/>
      <c r="F116" s="119">
        <f t="shared" si="1"/>
        <v>-813560.97000000009</v>
      </c>
      <c r="G116" s="72" t="s">
        <v>1254</v>
      </c>
      <c r="H116" s="72" t="s">
        <v>1077</v>
      </c>
    </row>
    <row r="117" spans="1:8" x14ac:dyDescent="0.25">
      <c r="A117" s="237">
        <v>42545</v>
      </c>
      <c r="B117" s="235">
        <v>964</v>
      </c>
      <c r="C117" s="236" t="s">
        <v>136</v>
      </c>
      <c r="D117" s="231">
        <v>1238.51</v>
      </c>
      <c r="E117" s="231"/>
      <c r="F117" s="119">
        <f t="shared" si="1"/>
        <v>-814799.4800000001</v>
      </c>
      <c r="G117" s="72" t="s">
        <v>681</v>
      </c>
      <c r="H117" s="72" t="s">
        <v>1078</v>
      </c>
    </row>
    <row r="118" spans="1:8" x14ac:dyDescent="0.25">
      <c r="A118" s="237">
        <v>42545</v>
      </c>
      <c r="B118" s="235">
        <v>965</v>
      </c>
      <c r="C118" s="236" t="s">
        <v>1255</v>
      </c>
      <c r="D118" s="231">
        <v>3862.35</v>
      </c>
      <c r="E118" s="231"/>
      <c r="F118" s="119">
        <f t="shared" si="1"/>
        <v>-818661.83000000007</v>
      </c>
      <c r="G118" s="72" t="s">
        <v>261</v>
      </c>
      <c r="H118" s="72" t="s">
        <v>1256</v>
      </c>
    </row>
    <row r="119" spans="1:8" x14ac:dyDescent="0.25">
      <c r="A119" s="237">
        <v>42545</v>
      </c>
      <c r="B119" s="235">
        <v>966</v>
      </c>
      <c r="C119" s="236" t="s">
        <v>1079</v>
      </c>
      <c r="D119" s="231">
        <v>1200</v>
      </c>
      <c r="E119" s="231"/>
      <c r="F119" s="119">
        <f t="shared" si="1"/>
        <v>-819861.83000000007</v>
      </c>
      <c r="G119" s="72" t="s">
        <v>1301</v>
      </c>
      <c r="H119" s="72" t="s">
        <v>1080</v>
      </c>
    </row>
    <row r="120" spans="1:8" x14ac:dyDescent="0.25">
      <c r="A120" s="237">
        <v>42545</v>
      </c>
      <c r="B120" s="235">
        <v>967</v>
      </c>
      <c r="C120" s="236" t="s">
        <v>457</v>
      </c>
      <c r="D120" s="231">
        <v>2737.6</v>
      </c>
      <c r="E120" s="231"/>
      <c r="F120" s="119">
        <f t="shared" si="1"/>
        <v>-822599.43</v>
      </c>
      <c r="G120" s="72" t="s">
        <v>426</v>
      </c>
      <c r="H120" s="72" t="s">
        <v>1081</v>
      </c>
    </row>
    <row r="121" spans="1:8" x14ac:dyDescent="0.25">
      <c r="A121" s="237">
        <v>42545</v>
      </c>
      <c r="B121" s="235">
        <v>968</v>
      </c>
      <c r="C121" s="236" t="s">
        <v>1300</v>
      </c>
      <c r="D121" s="231">
        <v>15555.6</v>
      </c>
      <c r="E121" s="231"/>
      <c r="F121" s="119">
        <f t="shared" si="1"/>
        <v>-838155.03</v>
      </c>
      <c r="G121" s="72" t="s">
        <v>257</v>
      </c>
      <c r="H121" s="72" t="s">
        <v>1082</v>
      </c>
    </row>
    <row r="122" spans="1:8" x14ac:dyDescent="0.25">
      <c r="A122" s="237">
        <v>42545</v>
      </c>
      <c r="B122" s="235">
        <v>969</v>
      </c>
      <c r="C122" s="236" t="s">
        <v>1032</v>
      </c>
      <c r="D122" s="231">
        <v>3000</v>
      </c>
      <c r="E122" s="231"/>
      <c r="F122" s="119">
        <f t="shared" si="1"/>
        <v>-841155.03</v>
      </c>
      <c r="G122" s="72" t="s">
        <v>740</v>
      </c>
      <c r="H122" s="72" t="s">
        <v>1083</v>
      </c>
    </row>
    <row r="123" spans="1:8" x14ac:dyDescent="0.25">
      <c r="A123" s="237">
        <v>42545</v>
      </c>
      <c r="B123" s="235">
        <v>970</v>
      </c>
      <c r="C123" s="236" t="s">
        <v>14</v>
      </c>
      <c r="D123" s="231">
        <v>7400.8</v>
      </c>
      <c r="E123" s="231"/>
      <c r="F123" s="119">
        <f t="shared" si="1"/>
        <v>-848555.83000000007</v>
      </c>
      <c r="G123" s="72" t="s">
        <v>255</v>
      </c>
      <c r="H123" s="72" t="s">
        <v>1257</v>
      </c>
    </row>
    <row r="124" spans="1:8" x14ac:dyDescent="0.25">
      <c r="A124" s="237">
        <v>42545</v>
      </c>
      <c r="B124" s="235">
        <v>971</v>
      </c>
      <c r="C124" s="236" t="s">
        <v>409</v>
      </c>
      <c r="D124" s="231">
        <v>1786.06</v>
      </c>
      <c r="E124" s="231"/>
      <c r="F124" s="119">
        <f t="shared" si="1"/>
        <v>-850341.89000000013</v>
      </c>
      <c r="G124" s="72" t="s">
        <v>681</v>
      </c>
      <c r="H124" s="72" t="s">
        <v>1258</v>
      </c>
    </row>
    <row r="125" spans="1:8" x14ac:dyDescent="0.25">
      <c r="A125" s="237">
        <v>42545</v>
      </c>
      <c r="B125" s="235">
        <v>972</v>
      </c>
      <c r="C125" s="236" t="s">
        <v>397</v>
      </c>
      <c r="D125" s="231">
        <v>4930</v>
      </c>
      <c r="E125" s="231"/>
      <c r="F125" s="119">
        <f t="shared" si="1"/>
        <v>-855271.89000000013</v>
      </c>
      <c r="G125" s="72" t="s">
        <v>255</v>
      </c>
      <c r="H125" s="72" t="s">
        <v>1084</v>
      </c>
    </row>
    <row r="126" spans="1:8" x14ac:dyDescent="0.25">
      <c r="A126" s="237">
        <v>42548</v>
      </c>
      <c r="B126" s="235">
        <v>973</v>
      </c>
      <c r="C126" s="236" t="s">
        <v>506</v>
      </c>
      <c r="D126" s="231">
        <v>15000</v>
      </c>
      <c r="E126" s="231"/>
      <c r="F126" s="119">
        <f t="shared" si="1"/>
        <v>-870271.89000000013</v>
      </c>
      <c r="G126" s="72" t="s">
        <v>369</v>
      </c>
      <c r="H126" s="72" t="s">
        <v>1259</v>
      </c>
    </row>
    <row r="127" spans="1:8" x14ac:dyDescent="0.25">
      <c r="A127" s="237">
        <v>42548</v>
      </c>
      <c r="B127" s="235">
        <v>974</v>
      </c>
      <c r="C127" s="236" t="s">
        <v>13</v>
      </c>
      <c r="D127" s="231">
        <v>12722.16</v>
      </c>
      <c r="E127" s="231"/>
      <c r="F127" s="119">
        <f t="shared" si="1"/>
        <v>-882994.05000000016</v>
      </c>
      <c r="G127" s="72" t="s">
        <v>261</v>
      </c>
      <c r="H127" s="72" t="s">
        <v>1085</v>
      </c>
    </row>
    <row r="128" spans="1:8" x14ac:dyDescent="0.25">
      <c r="A128" s="237">
        <v>42550</v>
      </c>
      <c r="B128" s="235">
        <v>975</v>
      </c>
      <c r="C128" s="236" t="s">
        <v>202</v>
      </c>
      <c r="D128" s="231">
        <v>1200</v>
      </c>
      <c r="E128" s="231"/>
      <c r="F128" s="119">
        <f t="shared" si="1"/>
        <v>-884194.05000000016</v>
      </c>
      <c r="G128" s="72" t="s">
        <v>633</v>
      </c>
      <c r="H128" s="72" t="s">
        <v>412</v>
      </c>
    </row>
    <row r="129" spans="1:8" x14ac:dyDescent="0.25">
      <c r="A129" s="237">
        <v>42550</v>
      </c>
      <c r="B129" s="235">
        <v>976</v>
      </c>
      <c r="C129" s="236" t="s">
        <v>61</v>
      </c>
      <c r="D129" s="231">
        <v>1900</v>
      </c>
      <c r="E129" s="231"/>
      <c r="F129" s="119">
        <f t="shared" si="1"/>
        <v>-886094.05000000016</v>
      </c>
      <c r="G129" s="72" t="s">
        <v>253</v>
      </c>
      <c r="H129" s="72" t="s">
        <v>958</v>
      </c>
    </row>
    <row r="130" spans="1:8" x14ac:dyDescent="0.25">
      <c r="A130" s="237">
        <v>42550</v>
      </c>
      <c r="B130" s="235">
        <v>977</v>
      </c>
      <c r="C130" s="236" t="s">
        <v>11</v>
      </c>
      <c r="D130" s="231">
        <v>1800</v>
      </c>
      <c r="E130" s="231"/>
      <c r="F130" s="119">
        <f t="shared" si="1"/>
        <v>-887894.05000000016</v>
      </c>
      <c r="G130" s="72" t="s">
        <v>253</v>
      </c>
      <c r="H130" s="72" t="s">
        <v>1086</v>
      </c>
    </row>
    <row r="131" spans="1:8" x14ac:dyDescent="0.25">
      <c r="A131" s="237">
        <v>42550</v>
      </c>
      <c r="B131" s="235">
        <v>978</v>
      </c>
      <c r="C131" s="236" t="s">
        <v>10</v>
      </c>
      <c r="D131" s="231">
        <v>800</v>
      </c>
      <c r="E131" s="231"/>
      <c r="F131" s="119">
        <f t="shared" si="1"/>
        <v>-888694.05000000016</v>
      </c>
      <c r="G131" s="72" t="s">
        <v>253</v>
      </c>
      <c r="H131" s="72" t="s">
        <v>433</v>
      </c>
    </row>
    <row r="132" spans="1:8" x14ac:dyDescent="0.25">
      <c r="A132" s="237">
        <v>42550</v>
      </c>
      <c r="B132" s="235">
        <v>979</v>
      </c>
      <c r="C132" s="236" t="s">
        <v>12</v>
      </c>
      <c r="D132" s="231">
        <v>800</v>
      </c>
      <c r="E132" s="231"/>
      <c r="F132" s="119">
        <f t="shared" si="1"/>
        <v>-889494.05000000016</v>
      </c>
      <c r="G132" s="72" t="s">
        <v>253</v>
      </c>
      <c r="H132" s="72" t="s">
        <v>365</v>
      </c>
    </row>
    <row r="133" spans="1:8" x14ac:dyDescent="0.25">
      <c r="A133" s="237">
        <v>42550</v>
      </c>
      <c r="B133" s="235">
        <v>980</v>
      </c>
      <c r="C133" s="236" t="s">
        <v>129</v>
      </c>
      <c r="D133" s="231">
        <v>1900</v>
      </c>
      <c r="E133" s="231"/>
      <c r="F133" s="119">
        <f t="shared" si="1"/>
        <v>-891394.05000000016</v>
      </c>
      <c r="G133" s="72" t="s">
        <v>253</v>
      </c>
      <c r="H133" s="72" t="s">
        <v>653</v>
      </c>
    </row>
    <row r="134" spans="1:8" x14ac:dyDescent="0.25">
      <c r="A134" s="237">
        <v>42550</v>
      </c>
      <c r="B134" s="235">
        <v>981</v>
      </c>
      <c r="C134" s="236" t="s">
        <v>130</v>
      </c>
      <c r="D134" s="231">
        <v>1000</v>
      </c>
      <c r="E134" s="231"/>
      <c r="F134" s="119">
        <f t="shared" si="1"/>
        <v>-892394.05000000016</v>
      </c>
      <c r="G134" s="72" t="s">
        <v>253</v>
      </c>
      <c r="H134" s="72" t="s">
        <v>467</v>
      </c>
    </row>
    <row r="135" spans="1:8" x14ac:dyDescent="0.25">
      <c r="A135" s="237">
        <v>42550</v>
      </c>
      <c r="B135" s="235">
        <v>982</v>
      </c>
      <c r="C135" s="236" t="s">
        <v>395</v>
      </c>
      <c r="D135" s="231">
        <v>800</v>
      </c>
      <c r="E135" s="231"/>
      <c r="F135" s="119">
        <f t="shared" si="1"/>
        <v>-893194.05000000016</v>
      </c>
      <c r="G135" s="72" t="s">
        <v>253</v>
      </c>
      <c r="H135" s="72" t="s">
        <v>1302</v>
      </c>
    </row>
    <row r="136" spans="1:8" x14ac:dyDescent="0.25">
      <c r="A136" s="237">
        <v>42551</v>
      </c>
      <c r="B136" s="235">
        <v>983</v>
      </c>
      <c r="C136" s="236" t="s">
        <v>59</v>
      </c>
      <c r="D136" s="231">
        <v>60000</v>
      </c>
      <c r="E136" s="231"/>
      <c r="F136" s="119">
        <f t="shared" si="1"/>
        <v>-953194.05000000016</v>
      </c>
      <c r="G136" s="72" t="s">
        <v>1201</v>
      </c>
      <c r="H136" s="72" t="s">
        <v>1087</v>
      </c>
    </row>
    <row r="137" spans="1:8" x14ac:dyDescent="0.25">
      <c r="A137" s="237">
        <v>42551</v>
      </c>
      <c r="B137" s="235">
        <v>984</v>
      </c>
      <c r="C137" s="236" t="s">
        <v>751</v>
      </c>
      <c r="D137" s="231">
        <v>69671.86</v>
      </c>
      <c r="E137" s="231"/>
      <c r="F137" s="119">
        <f t="shared" ref="F137:F144" si="2">+F136-D137+E137</f>
        <v>-1022865.9100000001</v>
      </c>
      <c r="G137" s="72" t="s">
        <v>427</v>
      </c>
      <c r="H137" s="72" t="s">
        <v>1088</v>
      </c>
    </row>
    <row r="138" spans="1:8" x14ac:dyDescent="0.25">
      <c r="A138" s="237">
        <v>42551</v>
      </c>
      <c r="B138" s="235"/>
      <c r="C138" s="236" t="s">
        <v>1117</v>
      </c>
      <c r="D138" s="231">
        <v>162</v>
      </c>
      <c r="E138" s="231"/>
      <c r="F138" s="119">
        <f t="shared" si="2"/>
        <v>-1023027.9100000001</v>
      </c>
      <c r="G138" s="236" t="s">
        <v>247</v>
      </c>
      <c r="H138" s="236" t="s">
        <v>1117</v>
      </c>
    </row>
    <row r="139" spans="1:8" x14ac:dyDescent="0.25">
      <c r="A139" s="237">
        <v>42551</v>
      </c>
      <c r="B139" s="235"/>
      <c r="C139" s="236" t="s">
        <v>1118</v>
      </c>
      <c r="D139" s="231">
        <v>25.92</v>
      </c>
      <c r="E139" s="231"/>
      <c r="F139" s="119">
        <f t="shared" si="2"/>
        <v>-1023053.8300000002</v>
      </c>
      <c r="G139" s="236" t="s">
        <v>247</v>
      </c>
      <c r="H139" s="236" t="s">
        <v>1118</v>
      </c>
    </row>
    <row r="140" spans="1:8" x14ac:dyDescent="0.25">
      <c r="A140" s="237">
        <v>42551</v>
      </c>
      <c r="B140" s="235">
        <v>985</v>
      </c>
      <c r="C140" s="236" t="s">
        <v>1089</v>
      </c>
      <c r="D140" s="231">
        <v>1740</v>
      </c>
      <c r="E140" s="231"/>
      <c r="F140" s="119">
        <f t="shared" si="2"/>
        <v>-1024793.8300000002</v>
      </c>
      <c r="G140" s="72" t="s">
        <v>426</v>
      </c>
      <c r="H140" s="72" t="s">
        <v>1260</v>
      </c>
    </row>
    <row r="141" spans="1:8" x14ac:dyDescent="0.25">
      <c r="A141" s="237">
        <v>42551</v>
      </c>
      <c r="B141" s="235">
        <v>986</v>
      </c>
      <c r="C141" s="236" t="s">
        <v>455</v>
      </c>
      <c r="D141" s="231">
        <v>3000</v>
      </c>
      <c r="E141" s="231"/>
      <c r="F141" s="119">
        <f t="shared" si="2"/>
        <v>-1027793.8300000002</v>
      </c>
      <c r="G141" s="72" t="s">
        <v>263</v>
      </c>
      <c r="H141" s="72" t="s">
        <v>366</v>
      </c>
    </row>
    <row r="142" spans="1:8" x14ac:dyDescent="0.25">
      <c r="A142" s="237">
        <v>42551</v>
      </c>
      <c r="B142" s="235">
        <v>987</v>
      </c>
      <c r="C142" s="236" t="s">
        <v>1010</v>
      </c>
      <c r="D142" s="231">
        <v>16356</v>
      </c>
      <c r="E142" s="231"/>
      <c r="F142" s="119">
        <f t="shared" si="2"/>
        <v>-1044149.8300000002</v>
      </c>
      <c r="G142" s="72" t="s">
        <v>257</v>
      </c>
      <c r="H142" s="72" t="s">
        <v>1090</v>
      </c>
    </row>
    <row r="143" spans="1:8" x14ac:dyDescent="0.25">
      <c r="A143" s="237">
        <v>42551</v>
      </c>
      <c r="B143" s="235">
        <v>988</v>
      </c>
      <c r="C143" s="236" t="s">
        <v>15</v>
      </c>
      <c r="D143" s="231">
        <v>11251.93</v>
      </c>
      <c r="E143" s="231"/>
      <c r="F143" s="119">
        <f t="shared" si="2"/>
        <v>-1055401.7600000002</v>
      </c>
      <c r="G143" s="72" t="s">
        <v>16</v>
      </c>
      <c r="H143" s="72" t="s">
        <v>1091</v>
      </c>
    </row>
    <row r="144" spans="1:8" x14ac:dyDescent="0.25">
      <c r="A144" s="237">
        <v>42551</v>
      </c>
      <c r="B144" s="235">
        <v>989</v>
      </c>
      <c r="C144" s="236" t="s">
        <v>1092</v>
      </c>
      <c r="D144" s="231">
        <v>11368</v>
      </c>
      <c r="E144" s="231"/>
      <c r="F144" s="119">
        <f t="shared" si="2"/>
        <v>-1066769.7600000002</v>
      </c>
      <c r="G144" s="72" t="s">
        <v>255</v>
      </c>
      <c r="H144" s="72" t="s">
        <v>1093</v>
      </c>
    </row>
    <row r="145" spans="1:8" x14ac:dyDescent="0.25">
      <c r="A145" s="217"/>
      <c r="B145" s="118"/>
      <c r="C145" s="206"/>
      <c r="D145" s="188"/>
      <c r="E145" s="119"/>
      <c r="F145" s="231">
        <f t="shared" ref="F145:F146" si="3">+F144-D145+E145</f>
        <v>-1066769.7600000002</v>
      </c>
      <c r="G145" s="200"/>
      <c r="H145" s="114"/>
    </row>
    <row r="146" spans="1:8" x14ac:dyDescent="0.25">
      <c r="A146" s="217"/>
      <c r="B146" s="118"/>
      <c r="C146" s="206"/>
      <c r="D146" s="188"/>
      <c r="E146" s="119"/>
      <c r="F146" s="231">
        <f t="shared" si="3"/>
        <v>-1066769.7600000002</v>
      </c>
      <c r="G146" s="200"/>
      <c r="H146" s="114"/>
    </row>
    <row r="147" spans="1:8" x14ac:dyDescent="0.25">
      <c r="A147" s="217"/>
      <c r="B147" s="118"/>
      <c r="C147" s="114"/>
      <c r="D147" s="119"/>
      <c r="E147" s="119"/>
      <c r="F147" s="208"/>
      <c r="G147" s="114"/>
      <c r="H147" s="114"/>
    </row>
    <row r="148" spans="1:8" x14ac:dyDescent="0.25">
      <c r="A148" s="217"/>
      <c r="B148" s="118"/>
      <c r="C148" s="116"/>
      <c r="D148" s="120"/>
      <c r="E148" s="119"/>
      <c r="F148" s="202"/>
      <c r="G148" s="118"/>
      <c r="H148" s="114"/>
    </row>
    <row r="149" spans="1:8" x14ac:dyDescent="0.25">
      <c r="A149" s="238" t="s">
        <v>1094</v>
      </c>
      <c r="B149" s="163"/>
      <c r="C149" s="163"/>
      <c r="D149" s="164">
        <v>1066769.76</v>
      </c>
      <c r="E149" s="119"/>
      <c r="F149" s="119"/>
      <c r="G149" s="119"/>
      <c r="H149" s="114"/>
    </row>
    <row r="150" spans="1:8" x14ac:dyDescent="0.25">
      <c r="A150" s="214"/>
      <c r="B150" s="112"/>
      <c r="C150" s="124"/>
      <c r="D150" s="289"/>
      <c r="E150" s="289"/>
      <c r="F150" s="289"/>
      <c r="G150" s="112"/>
      <c r="H150" s="112"/>
    </row>
    <row r="151" spans="1:8" x14ac:dyDescent="0.25">
      <c r="A151" s="214"/>
      <c r="B151" s="112"/>
      <c r="C151" s="112"/>
      <c r="D151" s="112"/>
      <c r="E151" s="125"/>
      <c r="F151" s="112"/>
      <c r="G151" s="112"/>
      <c r="H151" s="112"/>
    </row>
    <row r="152" spans="1:8" x14ac:dyDescent="0.25">
      <c r="A152" s="214" t="s">
        <v>359</v>
      </c>
      <c r="B152" s="112"/>
      <c r="C152" s="239" t="s">
        <v>1095</v>
      </c>
      <c r="D152" s="126"/>
      <c r="E152" s="125"/>
      <c r="F152" s="125"/>
      <c r="G152" s="125"/>
      <c r="H152" s="112"/>
    </row>
    <row r="153" spans="1:8" x14ac:dyDescent="0.25">
      <c r="A153" s="214"/>
      <c r="B153" s="112"/>
      <c r="C153" s="126"/>
      <c r="D153" s="126"/>
      <c r="E153" s="125"/>
      <c r="F153" s="125"/>
      <c r="G153" s="125"/>
      <c r="H153" s="112"/>
    </row>
    <row r="154" spans="1:8" x14ac:dyDescent="0.25">
      <c r="A154" s="215" t="s">
        <v>1</v>
      </c>
      <c r="B154" s="128" t="s">
        <v>2</v>
      </c>
      <c r="C154" s="128" t="s">
        <v>3</v>
      </c>
      <c r="D154" s="129" t="s">
        <v>4</v>
      </c>
      <c r="E154" s="129" t="s">
        <v>5</v>
      </c>
      <c r="F154" s="129" t="s">
        <v>6</v>
      </c>
      <c r="G154" s="129" t="s">
        <v>246</v>
      </c>
      <c r="H154" s="130" t="s">
        <v>7</v>
      </c>
    </row>
    <row r="155" spans="1:8" x14ac:dyDescent="0.25">
      <c r="A155" s="214"/>
      <c r="B155" s="112"/>
      <c r="C155" s="112"/>
      <c r="D155" s="112"/>
      <c r="E155" s="125"/>
      <c r="F155" s="125"/>
      <c r="G155" s="125"/>
      <c r="H155" s="112"/>
    </row>
    <row r="156" spans="1:8" x14ac:dyDescent="0.25">
      <c r="A156" s="237">
        <v>42523</v>
      </c>
      <c r="B156" s="72"/>
      <c r="C156" s="236" t="s">
        <v>17</v>
      </c>
      <c r="D156" s="231">
        <v>7000</v>
      </c>
      <c r="E156" s="231"/>
      <c r="F156" s="231">
        <f t="shared" ref="F156:F182" si="4">+F155-D156+E156</f>
        <v>-7000</v>
      </c>
      <c r="G156" s="72" t="s">
        <v>316</v>
      </c>
      <c r="H156" s="72" t="s">
        <v>1097</v>
      </c>
    </row>
    <row r="157" spans="1:8" x14ac:dyDescent="0.25">
      <c r="A157" s="237">
        <v>42523</v>
      </c>
      <c r="B157" s="72"/>
      <c r="C157" s="236" t="s">
        <v>1096</v>
      </c>
      <c r="D157" s="231">
        <v>999995.74</v>
      </c>
      <c r="E157" s="231"/>
      <c r="F157" s="231">
        <f t="shared" si="4"/>
        <v>-1006995.74</v>
      </c>
      <c r="G157" s="72" t="s">
        <v>403</v>
      </c>
      <c r="H157" s="236" t="s">
        <v>1096</v>
      </c>
    </row>
    <row r="158" spans="1:8" x14ac:dyDescent="0.25">
      <c r="A158" s="237">
        <v>42523</v>
      </c>
      <c r="B158" s="72"/>
      <c r="C158" s="236" t="s">
        <v>533</v>
      </c>
      <c r="D158" s="231">
        <v>1234.31</v>
      </c>
      <c r="E158" s="231"/>
      <c r="F158" s="231">
        <f t="shared" si="4"/>
        <v>-1008230.05</v>
      </c>
      <c r="G158" s="72" t="s">
        <v>399</v>
      </c>
      <c r="H158" s="114" t="s">
        <v>1100</v>
      </c>
    </row>
    <row r="159" spans="1:8" x14ac:dyDescent="0.25">
      <c r="A159" s="237">
        <v>42523</v>
      </c>
      <c r="B159" s="72"/>
      <c r="C159" s="236" t="s">
        <v>536</v>
      </c>
      <c r="D159" s="231">
        <v>185.81</v>
      </c>
      <c r="E159" s="231"/>
      <c r="F159" s="231">
        <f t="shared" si="4"/>
        <v>-1008415.8600000001</v>
      </c>
      <c r="G159" s="72" t="s">
        <v>399</v>
      </c>
      <c r="H159" s="114" t="s">
        <v>1100</v>
      </c>
    </row>
    <row r="160" spans="1:8" x14ac:dyDescent="0.25">
      <c r="A160" s="237">
        <v>42527</v>
      </c>
      <c r="B160" s="72"/>
      <c r="C160" s="158" t="s">
        <v>539</v>
      </c>
      <c r="D160" s="231">
        <v>4875</v>
      </c>
      <c r="E160" s="231"/>
      <c r="F160" s="231">
        <f t="shared" si="4"/>
        <v>-1013290.8600000001</v>
      </c>
      <c r="G160" s="149" t="s">
        <v>1269</v>
      </c>
      <c r="H160" s="149" t="s">
        <v>1268</v>
      </c>
    </row>
    <row r="161" spans="1:8" x14ac:dyDescent="0.25">
      <c r="A161" s="237">
        <v>42527</v>
      </c>
      <c r="B161" s="72"/>
      <c r="C161" s="158" t="s">
        <v>1102</v>
      </c>
      <c r="D161" s="231">
        <v>1286.22</v>
      </c>
      <c r="E161" s="231"/>
      <c r="F161" s="231">
        <f t="shared" si="4"/>
        <v>-1014577.0800000001</v>
      </c>
      <c r="G161" s="149" t="s">
        <v>1269</v>
      </c>
      <c r="H161" s="149" t="s">
        <v>1270</v>
      </c>
    </row>
    <row r="162" spans="1:8" x14ac:dyDescent="0.25">
      <c r="A162" s="237">
        <v>42528</v>
      </c>
      <c r="B162" s="72"/>
      <c r="C162" s="236" t="s">
        <v>17</v>
      </c>
      <c r="D162" s="231">
        <v>8240</v>
      </c>
      <c r="E162" s="231"/>
      <c r="F162" s="231">
        <f t="shared" si="4"/>
        <v>-1022817.0800000001</v>
      </c>
      <c r="G162" s="72" t="s">
        <v>316</v>
      </c>
      <c r="H162" s="72" t="s">
        <v>1103</v>
      </c>
    </row>
    <row r="163" spans="1:8" x14ac:dyDescent="0.25">
      <c r="A163" s="237">
        <v>42528</v>
      </c>
      <c r="B163" s="72"/>
      <c r="C163" s="236" t="s">
        <v>1104</v>
      </c>
      <c r="D163" s="231">
        <v>25970</v>
      </c>
      <c r="E163" s="231"/>
      <c r="F163" s="231">
        <f t="shared" si="4"/>
        <v>-1048787.08</v>
      </c>
      <c r="G163" s="72" t="s">
        <v>249</v>
      </c>
      <c r="H163" s="72" t="s">
        <v>1271</v>
      </c>
    </row>
    <row r="164" spans="1:8" x14ac:dyDescent="0.25">
      <c r="A164" s="237">
        <v>42531</v>
      </c>
      <c r="B164" s="72"/>
      <c r="C164" s="236" t="s">
        <v>17</v>
      </c>
      <c r="D164" s="231">
        <v>7000</v>
      </c>
      <c r="E164" s="231"/>
      <c r="F164" s="231">
        <f t="shared" si="4"/>
        <v>-1055787.08</v>
      </c>
      <c r="G164" s="72" t="s">
        <v>316</v>
      </c>
      <c r="H164" s="72" t="s">
        <v>1272</v>
      </c>
    </row>
    <row r="165" spans="1:8" x14ac:dyDescent="0.25">
      <c r="A165" s="237">
        <v>42531</v>
      </c>
      <c r="B165" s="72"/>
      <c r="C165" s="236" t="s">
        <v>78</v>
      </c>
      <c r="D165" s="231">
        <v>6525</v>
      </c>
      <c r="E165" s="231"/>
      <c r="F165" s="231">
        <f t="shared" si="4"/>
        <v>-1062312.08</v>
      </c>
      <c r="G165" s="72" t="s">
        <v>1273</v>
      </c>
      <c r="H165" s="72" t="s">
        <v>1105</v>
      </c>
    </row>
    <row r="166" spans="1:8" x14ac:dyDescent="0.25">
      <c r="A166" s="237">
        <v>42536</v>
      </c>
      <c r="B166" s="72"/>
      <c r="C166" s="236" t="s">
        <v>17</v>
      </c>
      <c r="D166" s="231">
        <v>8240</v>
      </c>
      <c r="E166" s="231"/>
      <c r="F166" s="231">
        <f t="shared" si="4"/>
        <v>-1070552.08</v>
      </c>
      <c r="G166" s="72" t="s">
        <v>316</v>
      </c>
      <c r="H166" s="206" t="s">
        <v>821</v>
      </c>
    </row>
    <row r="167" spans="1:8" x14ac:dyDescent="0.25">
      <c r="A167" s="237">
        <v>42537</v>
      </c>
      <c r="B167" s="235"/>
      <c r="C167" s="72" t="s">
        <v>1106</v>
      </c>
      <c r="D167" s="231">
        <v>1499986.62</v>
      </c>
      <c r="E167" s="231"/>
      <c r="F167" s="231">
        <f t="shared" si="4"/>
        <v>-2570538.7000000002</v>
      </c>
      <c r="G167" s="72" t="s">
        <v>403</v>
      </c>
      <c r="H167" s="72" t="s">
        <v>1106</v>
      </c>
    </row>
    <row r="168" spans="1:8" x14ac:dyDescent="0.25">
      <c r="A168" s="237">
        <v>42537</v>
      </c>
      <c r="B168" s="235"/>
      <c r="C168" s="236" t="s">
        <v>1107</v>
      </c>
      <c r="D168" s="231"/>
      <c r="E168" s="231">
        <v>1500000</v>
      </c>
      <c r="F168" s="231">
        <f t="shared" si="4"/>
        <v>-1070538.7000000002</v>
      </c>
      <c r="G168" s="149" t="s">
        <v>399</v>
      </c>
      <c r="H168" s="149" t="s">
        <v>1100</v>
      </c>
    </row>
    <row r="169" spans="1:8" x14ac:dyDescent="0.25">
      <c r="A169" s="237">
        <v>42538</v>
      </c>
      <c r="B169" s="72"/>
      <c r="C169" s="236" t="s">
        <v>418</v>
      </c>
      <c r="D169" s="231">
        <v>97627</v>
      </c>
      <c r="E169" s="231"/>
      <c r="F169" s="231">
        <f t="shared" si="4"/>
        <v>-1168165.7000000002</v>
      </c>
      <c r="G169" s="72" t="s">
        <v>418</v>
      </c>
      <c r="H169" s="72" t="s">
        <v>1108</v>
      </c>
    </row>
    <row r="170" spans="1:8" x14ac:dyDescent="0.25">
      <c r="A170" s="237">
        <v>42538</v>
      </c>
      <c r="B170" s="72"/>
      <c r="C170" s="236" t="s">
        <v>17</v>
      </c>
      <c r="D170" s="231">
        <v>7000</v>
      </c>
      <c r="E170" s="231"/>
      <c r="F170" s="231">
        <f t="shared" si="4"/>
        <v>-1175165.7000000002</v>
      </c>
      <c r="G170" s="72" t="s">
        <v>316</v>
      </c>
      <c r="H170" s="72" t="s">
        <v>1109</v>
      </c>
    </row>
    <row r="171" spans="1:8" x14ac:dyDescent="0.25">
      <c r="A171" s="237">
        <v>42541</v>
      </c>
      <c r="B171" s="72"/>
      <c r="C171" s="236" t="s">
        <v>1110</v>
      </c>
      <c r="D171" s="231">
        <v>11724</v>
      </c>
      <c r="E171" s="231"/>
      <c r="F171" s="231">
        <f t="shared" si="4"/>
        <v>-1186889.7000000002</v>
      </c>
      <c r="G171" s="149" t="s">
        <v>1275</v>
      </c>
      <c r="H171" s="149" t="s">
        <v>1274</v>
      </c>
    </row>
    <row r="172" spans="1:8" x14ac:dyDescent="0.25">
      <c r="A172" s="237">
        <v>42541</v>
      </c>
      <c r="B172" s="72"/>
      <c r="C172" s="236" t="s">
        <v>1111</v>
      </c>
      <c r="D172" s="231">
        <v>19320.96</v>
      </c>
      <c r="E172" s="231"/>
      <c r="F172" s="231">
        <f t="shared" si="4"/>
        <v>-1206210.6600000001</v>
      </c>
      <c r="G172" s="149" t="s">
        <v>1277</v>
      </c>
      <c r="H172" s="149" t="s">
        <v>1276</v>
      </c>
    </row>
    <row r="173" spans="1:8" x14ac:dyDescent="0.25">
      <c r="A173" s="237">
        <v>42542</v>
      </c>
      <c r="B173" s="72"/>
      <c r="C173" s="236" t="s">
        <v>1112</v>
      </c>
      <c r="D173" s="231">
        <v>1980</v>
      </c>
      <c r="E173" s="231"/>
      <c r="F173" s="231">
        <f t="shared" si="4"/>
        <v>-1208190.6600000001</v>
      </c>
      <c r="G173" s="149" t="s">
        <v>1279</v>
      </c>
      <c r="H173" s="72" t="s">
        <v>1278</v>
      </c>
    </row>
    <row r="174" spans="1:8" x14ac:dyDescent="0.25">
      <c r="A174" s="237">
        <v>42542</v>
      </c>
      <c r="B174" s="72"/>
      <c r="C174" s="236" t="s">
        <v>1113</v>
      </c>
      <c r="D174" s="231">
        <v>2825.98</v>
      </c>
      <c r="E174" s="231"/>
      <c r="F174" s="231">
        <f t="shared" si="4"/>
        <v>-1211016.6400000001</v>
      </c>
      <c r="G174" s="149" t="s">
        <v>1281</v>
      </c>
      <c r="H174" s="72" t="s">
        <v>1280</v>
      </c>
    </row>
    <row r="175" spans="1:8" x14ac:dyDescent="0.25">
      <c r="A175" s="237">
        <v>42542</v>
      </c>
      <c r="B175" s="72"/>
      <c r="C175" s="236" t="s">
        <v>17</v>
      </c>
      <c r="D175" s="231">
        <v>8240</v>
      </c>
      <c r="E175" s="231"/>
      <c r="F175" s="231">
        <f t="shared" si="4"/>
        <v>-1219256.6400000001</v>
      </c>
      <c r="G175" s="72" t="s">
        <v>316</v>
      </c>
      <c r="H175" s="72" t="s">
        <v>1103</v>
      </c>
    </row>
    <row r="176" spans="1:8" x14ac:dyDescent="0.25">
      <c r="A176" s="237">
        <v>42543</v>
      </c>
      <c r="B176" s="72"/>
      <c r="C176" s="236" t="s">
        <v>1113</v>
      </c>
      <c r="D176" s="231">
        <v>1</v>
      </c>
      <c r="E176" s="231"/>
      <c r="F176" s="231">
        <f t="shared" si="4"/>
        <v>-1219257.6400000001</v>
      </c>
      <c r="G176" s="72" t="s">
        <v>1203</v>
      </c>
      <c r="H176" s="72" t="s">
        <v>1114</v>
      </c>
    </row>
    <row r="177" spans="1:8" x14ac:dyDescent="0.25">
      <c r="A177" s="237">
        <v>42543</v>
      </c>
      <c r="B177" s="72"/>
      <c r="C177" s="236" t="s">
        <v>1110</v>
      </c>
      <c r="D177" s="231">
        <v>1</v>
      </c>
      <c r="E177" s="231"/>
      <c r="F177" s="231">
        <f t="shared" si="4"/>
        <v>-1219258.6400000001</v>
      </c>
      <c r="G177" s="72" t="s">
        <v>1203</v>
      </c>
      <c r="H177" s="72" t="s">
        <v>1115</v>
      </c>
    </row>
    <row r="178" spans="1:8" x14ac:dyDescent="0.25">
      <c r="A178" s="237">
        <v>42545</v>
      </c>
      <c r="B178" s="72"/>
      <c r="C178" s="236" t="s">
        <v>17</v>
      </c>
      <c r="D178" s="231">
        <v>7000</v>
      </c>
      <c r="E178" s="231"/>
      <c r="F178" s="231">
        <f t="shared" si="4"/>
        <v>-1226258.6400000001</v>
      </c>
      <c r="G178" s="72" t="s">
        <v>316</v>
      </c>
      <c r="H178" s="72" t="s">
        <v>1116</v>
      </c>
    </row>
    <row r="179" spans="1:8" x14ac:dyDescent="0.25">
      <c r="A179" s="237">
        <v>42549</v>
      </c>
      <c r="B179" s="72"/>
      <c r="C179" s="236" t="s">
        <v>17</v>
      </c>
      <c r="D179" s="231">
        <v>8240</v>
      </c>
      <c r="E179" s="231"/>
      <c r="F179" s="231">
        <f t="shared" si="4"/>
        <v>-1234498.6400000001</v>
      </c>
      <c r="G179" s="149" t="s">
        <v>316</v>
      </c>
      <c r="H179" s="149" t="s">
        <v>821</v>
      </c>
    </row>
    <row r="180" spans="1:8" x14ac:dyDescent="0.25">
      <c r="A180" s="237">
        <v>42550</v>
      </c>
      <c r="B180" s="72"/>
      <c r="C180" s="236" t="s">
        <v>1102</v>
      </c>
      <c r="D180" s="231">
        <v>1308.77</v>
      </c>
      <c r="E180" s="231"/>
      <c r="F180" s="231">
        <f t="shared" si="4"/>
        <v>-1235807.4100000001</v>
      </c>
      <c r="G180" s="72" t="s">
        <v>1204</v>
      </c>
      <c r="H180" s="72" t="s">
        <v>1101</v>
      </c>
    </row>
    <row r="181" spans="1:8" x14ac:dyDescent="0.25">
      <c r="A181" s="217"/>
      <c r="B181" s="114"/>
      <c r="C181" s="158"/>
      <c r="D181" s="205"/>
      <c r="E181" s="119"/>
      <c r="F181" s="231">
        <f t="shared" si="4"/>
        <v>-1235807.4100000001</v>
      </c>
      <c r="G181" s="207"/>
      <c r="H181" s="114"/>
    </row>
    <row r="182" spans="1:8" x14ac:dyDescent="0.25">
      <c r="A182" s="217"/>
      <c r="B182" s="114"/>
      <c r="C182" s="158"/>
      <c r="D182" s="205"/>
      <c r="E182" s="119"/>
      <c r="F182" s="231">
        <f t="shared" si="4"/>
        <v>-1235807.4100000001</v>
      </c>
      <c r="G182" s="207"/>
      <c r="H182" s="114"/>
    </row>
    <row r="183" spans="1:8" x14ac:dyDescent="0.25">
      <c r="A183" s="217"/>
      <c r="B183" s="114"/>
      <c r="C183" s="158"/>
      <c r="D183" s="205"/>
      <c r="E183" s="119"/>
      <c r="F183" s="231"/>
      <c r="G183" s="207"/>
      <c r="H183" s="114"/>
    </row>
    <row r="184" spans="1:8" x14ac:dyDescent="0.25">
      <c r="A184" s="217"/>
      <c r="B184" s="114"/>
      <c r="C184" s="116"/>
      <c r="D184" s="120"/>
      <c r="E184" s="119"/>
      <c r="F184" s="119"/>
      <c r="G184" s="119"/>
      <c r="H184" s="114"/>
    </row>
    <row r="185" spans="1:8" x14ac:dyDescent="0.25">
      <c r="A185" s="302" t="s">
        <v>1119</v>
      </c>
      <c r="B185" s="302"/>
      <c r="C185" s="302"/>
      <c r="D185" s="117">
        <v>-1235806.4099999999</v>
      </c>
      <c r="E185" s="119"/>
      <c r="F185" s="119"/>
      <c r="G185" s="119"/>
      <c r="H185" s="114"/>
    </row>
    <row r="186" spans="1:8" x14ac:dyDescent="0.25">
      <c r="A186" s="218"/>
      <c r="B186" s="154"/>
      <c r="C186" s="154"/>
      <c r="D186" s="155"/>
      <c r="E186" s="137"/>
      <c r="F186" s="137"/>
      <c r="G186" s="137"/>
      <c r="H186" s="153"/>
    </row>
    <row r="187" spans="1:8" x14ac:dyDescent="0.25">
      <c r="A187" s="219"/>
      <c r="B187" s="156"/>
      <c r="C187" s="156"/>
      <c r="D187" s="131"/>
      <c r="E187" s="132"/>
      <c r="F187" s="132"/>
      <c r="G187" s="132"/>
      <c r="H187" s="152"/>
    </row>
    <row r="188" spans="1:8" x14ac:dyDescent="0.25">
      <c r="A188" s="214" t="s">
        <v>359</v>
      </c>
      <c r="B188" s="112"/>
      <c r="C188" s="239" t="s">
        <v>1177</v>
      </c>
      <c r="D188" s="126"/>
      <c r="E188" s="125"/>
      <c r="F188" s="125"/>
      <c r="G188" s="125"/>
      <c r="H188" s="112"/>
    </row>
    <row r="189" spans="1:8" x14ac:dyDescent="0.25">
      <c r="A189" s="220"/>
      <c r="B189" s="133"/>
      <c r="C189" s="133"/>
      <c r="D189" s="131"/>
      <c r="E189" s="119"/>
      <c r="F189" s="119"/>
      <c r="G189" s="119"/>
      <c r="H189" s="114"/>
    </row>
    <row r="190" spans="1:8" x14ac:dyDescent="0.25">
      <c r="A190" s="215" t="s">
        <v>1</v>
      </c>
      <c r="B190" s="134" t="s">
        <v>23</v>
      </c>
      <c r="C190" s="128" t="s">
        <v>3</v>
      </c>
      <c r="D190" s="129" t="s">
        <v>4</v>
      </c>
      <c r="E190" s="129" t="s">
        <v>5</v>
      </c>
      <c r="F190" s="129" t="s">
        <v>6</v>
      </c>
      <c r="G190" s="129" t="s">
        <v>329</v>
      </c>
      <c r="H190" s="128" t="s">
        <v>7</v>
      </c>
    </row>
    <row r="191" spans="1:8" x14ac:dyDescent="0.25">
      <c r="A191" s="217"/>
      <c r="B191" s="114"/>
      <c r="C191" s="116"/>
      <c r="D191" s="120"/>
      <c r="E191" s="119"/>
      <c r="F191" s="119"/>
      <c r="G191" s="119"/>
      <c r="H191" s="114"/>
    </row>
    <row r="192" spans="1:8" x14ac:dyDescent="0.25">
      <c r="A192" s="217"/>
      <c r="B192" s="114"/>
      <c r="C192" s="116"/>
      <c r="D192" s="120"/>
      <c r="E192" s="119"/>
      <c r="F192" s="119"/>
      <c r="G192" s="119"/>
      <c r="H192" s="114"/>
    </row>
    <row r="193" spans="1:8" x14ac:dyDescent="0.25">
      <c r="A193" s="302" t="s">
        <v>1120</v>
      </c>
      <c r="B193" s="302"/>
      <c r="C193" s="302"/>
      <c r="D193" s="165">
        <v>0</v>
      </c>
      <c r="E193" s="119"/>
      <c r="F193" s="119"/>
      <c r="G193" s="119"/>
      <c r="H193" s="114"/>
    </row>
    <row r="194" spans="1:8" x14ac:dyDescent="0.25">
      <c r="A194" s="217"/>
      <c r="B194" s="114"/>
      <c r="C194" s="116"/>
      <c r="D194" s="119"/>
      <c r="E194" s="119"/>
      <c r="F194" s="119"/>
      <c r="G194" s="119"/>
      <c r="H194" s="114"/>
    </row>
    <row r="195" spans="1:8" x14ac:dyDescent="0.25">
      <c r="A195" s="223"/>
      <c r="B195" s="142"/>
      <c r="C195" s="116"/>
      <c r="D195" s="119"/>
      <c r="E195" s="119"/>
      <c r="F195" s="119"/>
      <c r="G195" s="119"/>
      <c r="H195" s="114"/>
    </row>
    <row r="196" spans="1:8" x14ac:dyDescent="0.25">
      <c r="A196" s="240"/>
      <c r="B196" s="239" t="s">
        <v>1178</v>
      </c>
      <c r="C196" s="241"/>
      <c r="D196" s="231"/>
      <c r="E196" s="231"/>
      <c r="F196" s="231"/>
      <c r="G196" s="231"/>
      <c r="H196" s="72"/>
    </row>
    <row r="197" spans="1:8" x14ac:dyDescent="0.25">
      <c r="A197" s="223"/>
      <c r="B197" s="142"/>
      <c r="C197" s="116"/>
      <c r="D197" s="119"/>
      <c r="E197" s="119"/>
      <c r="F197" s="119"/>
      <c r="G197" s="119"/>
      <c r="H197" s="114"/>
    </row>
    <row r="198" spans="1:8" x14ac:dyDescent="0.25">
      <c r="A198" s="215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223"/>
      <c r="B199" s="142"/>
      <c r="C199" s="116"/>
      <c r="D199" s="119"/>
      <c r="E199" s="119"/>
      <c r="F199" s="119"/>
      <c r="G199" s="119"/>
      <c r="H199" s="114"/>
    </row>
    <row r="200" spans="1:8" x14ac:dyDescent="0.25">
      <c r="A200" s="240">
        <v>42522</v>
      </c>
      <c r="B200" s="232">
        <v>35</v>
      </c>
      <c r="C200" s="242" t="s">
        <v>36</v>
      </c>
      <c r="D200" s="98">
        <v>0</v>
      </c>
      <c r="E200" s="82"/>
      <c r="F200" s="98">
        <v>0</v>
      </c>
      <c r="G200" s="84" t="s">
        <v>36</v>
      </c>
      <c r="H200" s="81"/>
    </row>
    <row r="201" spans="1:8" x14ac:dyDescent="0.25">
      <c r="A201" s="233">
        <v>42522</v>
      </c>
      <c r="B201" s="229">
        <v>36</v>
      </c>
      <c r="C201" s="242" t="s">
        <v>1179</v>
      </c>
      <c r="D201" s="98">
        <v>50972.14</v>
      </c>
      <c r="E201" s="98"/>
      <c r="F201" s="231">
        <f>+F199-D201+E201</f>
        <v>-50972.14</v>
      </c>
      <c r="G201" s="84" t="s">
        <v>1265</v>
      </c>
      <c r="H201" s="84" t="s">
        <v>1266</v>
      </c>
    </row>
    <row r="202" spans="1:8" x14ac:dyDescent="0.25">
      <c r="A202" s="233">
        <v>42523</v>
      </c>
      <c r="B202" s="229">
        <v>37</v>
      </c>
      <c r="C202" s="242" t="s">
        <v>36</v>
      </c>
      <c r="D202" s="98">
        <v>0</v>
      </c>
      <c r="E202" s="98"/>
      <c r="F202" s="231">
        <f t="shared" ref="F202:F204" si="5">+F201-D202+E202</f>
        <v>-50972.14</v>
      </c>
      <c r="G202" s="84" t="s">
        <v>36</v>
      </c>
      <c r="H202" s="84"/>
    </row>
    <row r="203" spans="1:8" x14ac:dyDescent="0.25">
      <c r="A203" s="234">
        <v>42524</v>
      </c>
      <c r="B203" s="232">
        <v>38</v>
      </c>
      <c r="C203" s="242" t="s">
        <v>1180</v>
      </c>
      <c r="D203" s="98">
        <v>56505.19</v>
      </c>
      <c r="E203" s="98"/>
      <c r="F203" s="231">
        <f t="shared" si="5"/>
        <v>-107477.33</v>
      </c>
      <c r="G203" s="84" t="s">
        <v>1265</v>
      </c>
      <c r="H203" s="243" t="s">
        <v>1181</v>
      </c>
    </row>
    <row r="204" spans="1:8" x14ac:dyDescent="0.25">
      <c r="A204" s="240"/>
      <c r="B204" s="81"/>
      <c r="C204" s="241"/>
      <c r="D204" s="231"/>
      <c r="E204" s="231"/>
      <c r="F204" s="231">
        <f t="shared" si="5"/>
        <v>-107477.33</v>
      </c>
      <c r="G204" s="231"/>
      <c r="H204" s="72"/>
    </row>
    <row r="205" spans="1:8" x14ac:dyDescent="0.25">
      <c r="A205" s="240"/>
      <c r="B205" s="81"/>
      <c r="C205" s="241"/>
      <c r="D205" s="231"/>
      <c r="E205" s="231"/>
      <c r="F205" s="231"/>
      <c r="G205" s="231"/>
      <c r="H205" s="72"/>
    </row>
    <row r="206" spans="1:8" x14ac:dyDescent="0.25">
      <c r="A206" s="240"/>
      <c r="B206" s="244" t="s">
        <v>1182</v>
      </c>
      <c r="C206" s="245"/>
      <c r="D206" s="231">
        <v>-107477.33</v>
      </c>
      <c r="E206" s="231"/>
      <c r="F206" s="231"/>
      <c r="G206" s="231"/>
      <c r="H206" s="72"/>
    </row>
    <row r="207" spans="1:8" x14ac:dyDescent="0.25">
      <c r="A207" s="240"/>
      <c r="B207" s="81"/>
      <c r="C207" s="241"/>
      <c r="D207" s="231"/>
      <c r="E207" s="231"/>
      <c r="F207" s="231"/>
      <c r="G207" s="231"/>
      <c r="H207" s="72"/>
    </row>
    <row r="208" spans="1:8" x14ac:dyDescent="0.25">
      <c r="A208" s="230"/>
      <c r="B208" s="84"/>
      <c r="C208" s="233"/>
      <c r="D208" s="72"/>
      <c r="E208" s="246"/>
      <c r="F208" s="231"/>
      <c r="G208" s="231"/>
      <c r="H208" s="231"/>
    </row>
    <row r="209" spans="1:8" x14ac:dyDescent="0.25">
      <c r="A209" s="301" t="s">
        <v>1121</v>
      </c>
      <c r="B209" s="301"/>
      <c r="C209" s="301"/>
      <c r="D209" s="301"/>
      <c r="E209" s="301"/>
      <c r="F209" s="301"/>
      <c r="G209" s="301"/>
      <c r="H209" s="301"/>
    </row>
    <row r="210" spans="1:8" x14ac:dyDescent="0.25">
      <c r="A210" s="221"/>
      <c r="B210" s="150"/>
      <c r="C210" s="150"/>
      <c r="D210" s="150"/>
      <c r="E210" s="151"/>
      <c r="F210" s="150"/>
      <c r="G210" s="150"/>
      <c r="H210" s="150"/>
    </row>
    <row r="211" spans="1:8" x14ac:dyDescent="0.25">
      <c r="A211" s="215" t="s">
        <v>1</v>
      </c>
      <c r="B211" s="134" t="s">
        <v>23</v>
      </c>
      <c r="C211" s="128" t="s">
        <v>3</v>
      </c>
      <c r="D211" s="129" t="s">
        <v>4</v>
      </c>
      <c r="E211" s="129" t="s">
        <v>5</v>
      </c>
      <c r="F211" s="129" t="s">
        <v>6</v>
      </c>
      <c r="G211" s="129" t="s">
        <v>329</v>
      </c>
      <c r="H211" s="128" t="s">
        <v>7</v>
      </c>
    </row>
    <row r="212" spans="1:8" x14ac:dyDescent="0.25">
      <c r="A212" s="215"/>
      <c r="B212" s="134"/>
      <c r="C212" s="128" t="s">
        <v>22</v>
      </c>
      <c r="D212" s="166"/>
      <c r="E212" s="166"/>
      <c r="F212" s="166"/>
      <c r="G212" s="166"/>
      <c r="H212" s="167"/>
    </row>
    <row r="213" spans="1:8" x14ac:dyDescent="0.25">
      <c r="A213" s="222"/>
      <c r="B213" s="169"/>
      <c r="C213" s="152"/>
      <c r="D213" s="132"/>
      <c r="E213" s="152"/>
      <c r="F213" s="132"/>
      <c r="G213" s="169"/>
      <c r="H213" s="152"/>
    </row>
    <row r="214" spans="1:8" x14ac:dyDescent="0.25">
      <c r="A214" s="224">
        <v>42535</v>
      </c>
      <c r="B214" s="235">
        <v>3001</v>
      </c>
      <c r="C214" s="72" t="s">
        <v>360</v>
      </c>
      <c r="D214" s="231">
        <v>387640.4</v>
      </c>
      <c r="E214" s="231"/>
      <c r="F214" s="231">
        <f t="shared" ref="F214:F219" si="6">+F213-D214+E214</f>
        <v>-387640.4</v>
      </c>
      <c r="G214" s="149" t="s">
        <v>299</v>
      </c>
      <c r="H214" s="149" t="s">
        <v>1206</v>
      </c>
    </row>
    <row r="215" spans="1:8" x14ac:dyDescent="0.25">
      <c r="A215" s="237">
        <v>42541</v>
      </c>
      <c r="B215" s="235">
        <v>3002</v>
      </c>
      <c r="C215" s="147" t="s">
        <v>128</v>
      </c>
      <c r="D215" s="231">
        <v>487860</v>
      </c>
      <c r="E215" s="231"/>
      <c r="F215" s="231">
        <f t="shared" si="6"/>
        <v>-875500.4</v>
      </c>
      <c r="G215" s="72" t="s">
        <v>1205</v>
      </c>
      <c r="H215" s="72" t="s">
        <v>563</v>
      </c>
    </row>
    <row r="216" spans="1:8" x14ac:dyDescent="0.25">
      <c r="A216" s="237">
        <v>42541</v>
      </c>
      <c r="B216" s="72"/>
      <c r="C216" s="147" t="s">
        <v>1122</v>
      </c>
      <c r="D216" s="231">
        <v>162</v>
      </c>
      <c r="E216" s="231"/>
      <c r="F216" s="231">
        <f t="shared" si="6"/>
        <v>-875662.4</v>
      </c>
      <c r="G216" s="147" t="s">
        <v>247</v>
      </c>
      <c r="H216" s="147" t="s">
        <v>1287</v>
      </c>
    </row>
    <row r="217" spans="1:8" x14ac:dyDescent="0.25">
      <c r="A217" s="237">
        <v>42541</v>
      </c>
      <c r="B217" s="72"/>
      <c r="C217" s="147" t="s">
        <v>1123</v>
      </c>
      <c r="D217" s="231">
        <v>25.92</v>
      </c>
      <c r="E217" s="231"/>
      <c r="F217" s="231">
        <f t="shared" si="6"/>
        <v>-875688.32000000007</v>
      </c>
      <c r="G217" s="147" t="s">
        <v>247</v>
      </c>
      <c r="H217" s="147" t="s">
        <v>1288</v>
      </c>
    </row>
    <row r="218" spans="1:8" x14ac:dyDescent="0.25">
      <c r="A218" s="217"/>
      <c r="B218" s="114"/>
      <c r="C218" s="114"/>
      <c r="D218" s="119"/>
      <c r="E218" s="119"/>
      <c r="F218" s="231">
        <f t="shared" si="6"/>
        <v>-875688.32000000007</v>
      </c>
      <c r="G218" s="118"/>
      <c r="H218" s="114"/>
    </row>
    <row r="219" spans="1:8" x14ac:dyDescent="0.25">
      <c r="A219" s="217"/>
      <c r="B219" s="118"/>
      <c r="C219" s="114"/>
      <c r="D219" s="119"/>
      <c r="E219" s="119"/>
      <c r="F219" s="231">
        <f t="shared" si="6"/>
        <v>-875688.32000000007</v>
      </c>
      <c r="G219" s="149"/>
      <c r="H219" s="114"/>
    </row>
    <row r="220" spans="1:8" x14ac:dyDescent="0.25">
      <c r="A220" s="217"/>
      <c r="B220" s="118"/>
      <c r="C220" s="114"/>
      <c r="D220" s="119"/>
      <c r="E220" s="114"/>
      <c r="F220" s="119"/>
      <c r="G220" s="114"/>
      <c r="H220" s="114"/>
    </row>
    <row r="221" spans="1:8" x14ac:dyDescent="0.25">
      <c r="A221" s="217"/>
      <c r="B221" s="118"/>
      <c r="C221" s="114"/>
      <c r="D221" s="119"/>
      <c r="E221" s="114"/>
      <c r="F221" s="119"/>
      <c r="G221" s="114"/>
      <c r="H221" s="114"/>
    </row>
    <row r="222" spans="1:8" x14ac:dyDescent="0.25">
      <c r="A222" s="217"/>
      <c r="B222" s="114"/>
      <c r="C222" s="228" t="s">
        <v>1124</v>
      </c>
      <c r="D222" s="117">
        <f>SUM(D213:D219)</f>
        <v>875688.32000000007</v>
      </c>
      <c r="E222" s="119"/>
      <c r="F222" s="119"/>
      <c r="G222" s="119"/>
      <c r="H222" s="114"/>
    </row>
    <row r="223" spans="1:8" x14ac:dyDescent="0.25">
      <c r="A223" s="217"/>
      <c r="B223" s="114"/>
      <c r="C223" s="114"/>
      <c r="D223" s="119"/>
      <c r="E223" s="119"/>
      <c r="F223" s="119"/>
      <c r="G223" s="119"/>
      <c r="H223" s="114"/>
    </row>
    <row r="224" spans="1:8" x14ac:dyDescent="0.25">
      <c r="A224" s="217"/>
      <c r="B224" s="114"/>
      <c r="C224" s="114"/>
      <c r="D224" s="119"/>
      <c r="E224" s="119"/>
      <c r="F224" s="119"/>
      <c r="G224" s="119"/>
      <c r="H224" s="114"/>
    </row>
    <row r="225" spans="1:8" x14ac:dyDescent="0.25">
      <c r="A225" s="303" t="s">
        <v>1183</v>
      </c>
      <c r="B225" s="303"/>
      <c r="C225" s="303"/>
      <c r="D225" s="303"/>
      <c r="E225" s="303"/>
      <c r="F225" s="303"/>
      <c r="G225" s="303"/>
      <c r="H225" s="303"/>
    </row>
    <row r="226" spans="1:8" x14ac:dyDescent="0.25">
      <c r="A226" s="214"/>
      <c r="B226" s="112"/>
      <c r="C226" s="112"/>
      <c r="D226" s="125"/>
      <c r="E226" s="125"/>
      <c r="F226" s="112"/>
      <c r="G226" s="112"/>
      <c r="H226" s="112"/>
    </row>
    <row r="227" spans="1:8" x14ac:dyDescent="0.25">
      <c r="A227" s="215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223"/>
      <c r="B228" s="171"/>
      <c r="C228" s="140"/>
      <c r="D228" s="141"/>
      <c r="E228" s="141"/>
      <c r="F228" s="141"/>
      <c r="G228" s="141"/>
      <c r="H228" s="140"/>
    </row>
    <row r="229" spans="1:8" x14ac:dyDescent="0.25">
      <c r="A229" s="224">
        <v>42535</v>
      </c>
      <c r="B229" s="72"/>
      <c r="C229" s="149" t="s">
        <v>1125</v>
      </c>
      <c r="D229" s="231">
        <v>206302</v>
      </c>
      <c r="E229" s="231"/>
      <c r="F229" s="231">
        <f t="shared" ref="F229:F230" si="7">+F228-D229+E229</f>
        <v>-206302</v>
      </c>
      <c r="G229" s="114" t="s">
        <v>391</v>
      </c>
      <c r="H229" s="118" t="s">
        <v>568</v>
      </c>
    </row>
    <row r="230" spans="1:8" x14ac:dyDescent="0.25">
      <c r="A230" s="237">
        <v>42537</v>
      </c>
      <c r="B230" s="72"/>
      <c r="C230" s="147" t="s">
        <v>1126</v>
      </c>
      <c r="D230" s="231">
        <v>1500000</v>
      </c>
      <c r="E230" s="231"/>
      <c r="F230" s="231">
        <f t="shared" si="7"/>
        <v>-1706302</v>
      </c>
      <c r="G230" s="114" t="s">
        <v>391</v>
      </c>
      <c r="H230" s="118" t="s">
        <v>568</v>
      </c>
    </row>
    <row r="231" spans="1:8" x14ac:dyDescent="0.25">
      <c r="A231" s="217"/>
      <c r="B231" s="253"/>
      <c r="C231" s="118"/>
      <c r="D231" s="188"/>
      <c r="E231" s="188"/>
      <c r="F231" s="119">
        <f t="shared" ref="F231" si="8">+F230-D231+E231</f>
        <v>-1706302</v>
      </c>
      <c r="G231" s="188"/>
      <c r="H231" s="118"/>
    </row>
    <row r="232" spans="1:8" x14ac:dyDescent="0.25">
      <c r="A232" s="217"/>
      <c r="B232" s="173" t="s">
        <v>854</v>
      </c>
      <c r="C232" s="173"/>
      <c r="D232" s="117">
        <f>SUM(D229:D231)</f>
        <v>1706302</v>
      </c>
      <c r="E232" s="119"/>
      <c r="F232" s="119"/>
      <c r="G232" s="119"/>
      <c r="H232" s="114"/>
    </row>
    <row r="233" spans="1:8" x14ac:dyDescent="0.25">
      <c r="A233" s="217"/>
      <c r="B233" s="114"/>
      <c r="C233" s="173"/>
      <c r="D233" s="119" t="s">
        <v>359</v>
      </c>
      <c r="E233" s="119"/>
      <c r="F233" s="114"/>
      <c r="G233" s="114"/>
      <c r="H233" s="114"/>
    </row>
    <row r="234" spans="1:8" x14ac:dyDescent="0.25">
      <c r="A234" s="214"/>
      <c r="B234" s="112"/>
      <c r="C234" s="112"/>
      <c r="D234" s="125"/>
      <c r="E234" s="125"/>
      <c r="F234" s="112"/>
      <c r="G234" s="112"/>
      <c r="H234" s="112"/>
    </row>
    <row r="235" spans="1:8" x14ac:dyDescent="0.25">
      <c r="A235" s="301" t="s">
        <v>1131</v>
      </c>
      <c r="B235" s="301"/>
      <c r="C235" s="301"/>
      <c r="D235" s="301"/>
      <c r="E235" s="301"/>
      <c r="F235" s="301"/>
      <c r="G235" s="301"/>
      <c r="H235" s="301"/>
    </row>
    <row r="236" spans="1:8" x14ac:dyDescent="0.25">
      <c r="A236" s="214"/>
      <c r="B236" s="136"/>
      <c r="C236" s="112"/>
      <c r="D236" s="137"/>
      <c r="E236" s="137"/>
      <c r="F236" s="137"/>
      <c r="G236" s="138"/>
      <c r="H236" s="112"/>
    </row>
    <row r="237" spans="1:8" x14ac:dyDescent="0.25">
      <c r="A237" s="215" t="s">
        <v>1</v>
      </c>
      <c r="B237" s="134" t="s">
        <v>23</v>
      </c>
      <c r="C237" s="128" t="s">
        <v>3</v>
      </c>
      <c r="D237" s="129" t="s">
        <v>4</v>
      </c>
      <c r="E237" s="129" t="s">
        <v>5</v>
      </c>
      <c r="F237" s="129" t="s">
        <v>6</v>
      </c>
      <c r="G237" s="129" t="s">
        <v>329</v>
      </c>
      <c r="H237" s="128" t="s">
        <v>7</v>
      </c>
    </row>
    <row r="238" spans="1:8" x14ac:dyDescent="0.25">
      <c r="A238" s="224"/>
      <c r="B238" s="148"/>
      <c r="C238" s="158"/>
      <c r="D238" s="158"/>
      <c r="E238" s="119"/>
      <c r="F238" s="119">
        <v>0</v>
      </c>
      <c r="G238" s="118"/>
      <c r="H238" s="152"/>
    </row>
    <row r="239" spans="1:8" x14ac:dyDescent="0.25">
      <c r="A239" s="148">
        <v>42524</v>
      </c>
      <c r="B239" s="72"/>
      <c r="C239" s="149" t="s">
        <v>1128</v>
      </c>
      <c r="D239" s="231"/>
      <c r="E239" s="231">
        <v>15594.34</v>
      </c>
      <c r="F239" s="231">
        <f t="shared" ref="F239:F245" si="9">+F238-D239+E239</f>
        <v>15594.34</v>
      </c>
      <c r="G239" s="72" t="s">
        <v>24</v>
      </c>
      <c r="H239" s="149" t="s">
        <v>1128</v>
      </c>
    </row>
    <row r="240" spans="1:8" x14ac:dyDescent="0.25">
      <c r="A240" s="148">
        <v>42524</v>
      </c>
      <c r="B240" s="72"/>
      <c r="C240" s="149" t="s">
        <v>1128</v>
      </c>
      <c r="D240" s="231"/>
      <c r="E240" s="231">
        <v>403575.62</v>
      </c>
      <c r="F240" s="231">
        <f t="shared" si="9"/>
        <v>419169.96</v>
      </c>
      <c r="G240" s="72" t="s">
        <v>24</v>
      </c>
      <c r="H240" s="149" t="s">
        <v>1128</v>
      </c>
    </row>
    <row r="241" spans="1:8" x14ac:dyDescent="0.25">
      <c r="A241" s="233">
        <v>42538</v>
      </c>
      <c r="B241" s="72"/>
      <c r="C241" s="147" t="s">
        <v>1187</v>
      </c>
      <c r="D241" s="231"/>
      <c r="E241" s="231">
        <v>198.43</v>
      </c>
      <c r="F241" s="231">
        <f t="shared" si="9"/>
        <v>419368.39</v>
      </c>
      <c r="G241" s="72" t="s">
        <v>24</v>
      </c>
      <c r="H241" s="72" t="s">
        <v>1188</v>
      </c>
    </row>
    <row r="242" spans="1:8" x14ac:dyDescent="0.25">
      <c r="A242" s="233">
        <v>42538</v>
      </c>
      <c r="B242" s="72"/>
      <c r="C242" s="147" t="s">
        <v>1189</v>
      </c>
      <c r="D242" s="231"/>
      <c r="E242" s="231">
        <v>84347.15</v>
      </c>
      <c r="F242" s="231">
        <f t="shared" si="9"/>
        <v>503715.54000000004</v>
      </c>
      <c r="G242" s="72" t="s">
        <v>24</v>
      </c>
      <c r="H242" s="72" t="s">
        <v>1188</v>
      </c>
    </row>
    <row r="243" spans="1:8" x14ac:dyDescent="0.25">
      <c r="A243" s="233">
        <v>42536</v>
      </c>
      <c r="B243" s="72"/>
      <c r="C243" s="158" t="s">
        <v>1129</v>
      </c>
      <c r="D243" s="231"/>
      <c r="E243" s="231">
        <v>1663644.66</v>
      </c>
      <c r="F243" s="231">
        <f t="shared" si="9"/>
        <v>2167360.2000000002</v>
      </c>
      <c r="G243" s="72" t="s">
        <v>24</v>
      </c>
      <c r="H243" s="158" t="s">
        <v>1129</v>
      </c>
    </row>
    <row r="244" spans="1:8" x14ac:dyDescent="0.25">
      <c r="A244" s="233">
        <v>42550</v>
      </c>
      <c r="B244" s="72"/>
      <c r="C244" s="149" t="s">
        <v>1130</v>
      </c>
      <c r="D244" s="231"/>
      <c r="E244" s="231">
        <v>8068.62</v>
      </c>
      <c r="F244" s="231">
        <f t="shared" si="9"/>
        <v>2175428.8200000003</v>
      </c>
      <c r="G244" s="72" t="s">
        <v>24</v>
      </c>
      <c r="H244" s="149" t="s">
        <v>1130</v>
      </c>
    </row>
    <row r="245" spans="1:8" x14ac:dyDescent="0.25">
      <c r="A245" s="217"/>
      <c r="B245" s="114"/>
      <c r="C245" s="114"/>
      <c r="D245" s="119"/>
      <c r="E245" s="119"/>
      <c r="F245" s="231">
        <f t="shared" si="9"/>
        <v>2175428.8200000003</v>
      </c>
      <c r="G245" s="119"/>
      <c r="H245" s="114"/>
    </row>
    <row r="246" spans="1:8" x14ac:dyDescent="0.25">
      <c r="A246" s="217"/>
      <c r="B246" s="114"/>
      <c r="C246" s="114"/>
      <c r="D246" s="119"/>
      <c r="E246" s="119"/>
      <c r="F246" s="119">
        <f t="shared" ref="F246" si="10">+F245--D246+E246</f>
        <v>2175428.8200000003</v>
      </c>
      <c r="G246" s="119"/>
      <c r="H246" s="114"/>
    </row>
    <row r="247" spans="1:8" x14ac:dyDescent="0.25">
      <c r="A247" s="217"/>
      <c r="B247" s="114"/>
      <c r="C247" s="114"/>
      <c r="D247" s="119"/>
      <c r="E247" s="119"/>
      <c r="F247" s="119"/>
      <c r="G247" s="119"/>
      <c r="H247" s="114"/>
    </row>
    <row r="248" spans="1:8" x14ac:dyDescent="0.25">
      <c r="A248" s="217"/>
      <c r="B248" s="24" t="s">
        <v>1127</v>
      </c>
      <c r="C248" s="115"/>
      <c r="D248" s="117"/>
      <c r="E248" s="117">
        <f>SUM(E239:E247)</f>
        <v>2175428.8200000003</v>
      </c>
      <c r="F248" s="119"/>
      <c r="G248" s="119"/>
      <c r="H248" s="114"/>
    </row>
    <row r="249" spans="1:8" x14ac:dyDescent="0.25">
      <c r="A249" s="217"/>
      <c r="B249" s="114"/>
      <c r="C249" s="114"/>
      <c r="D249" s="119"/>
      <c r="E249" s="119"/>
      <c r="F249" s="119"/>
      <c r="G249" s="119"/>
      <c r="H249" s="114"/>
    </row>
    <row r="250" spans="1:8" x14ac:dyDescent="0.25">
      <c r="A250" s="214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301" t="s">
        <v>1132</v>
      </c>
      <c r="B251" s="301"/>
      <c r="C251" s="301"/>
      <c r="D251" s="301"/>
      <c r="E251" s="301"/>
      <c r="F251" s="301"/>
      <c r="G251" s="301"/>
      <c r="H251" s="301"/>
    </row>
    <row r="252" spans="1:8" x14ac:dyDescent="0.25">
      <c r="A252" s="214"/>
      <c r="B252" s="112"/>
      <c r="C252" s="112"/>
      <c r="D252" s="112"/>
      <c r="E252" s="125"/>
      <c r="F252" s="112"/>
      <c r="G252" s="112"/>
      <c r="H252" s="112"/>
    </row>
    <row r="253" spans="1:8" x14ac:dyDescent="0.25">
      <c r="A253" s="215" t="s">
        <v>1</v>
      </c>
      <c r="B253" s="134" t="s">
        <v>23</v>
      </c>
      <c r="C253" s="128" t="s">
        <v>3</v>
      </c>
      <c r="D253" s="129" t="s">
        <v>4</v>
      </c>
      <c r="E253" s="129" t="s">
        <v>5</v>
      </c>
      <c r="F253" s="129" t="s">
        <v>6</v>
      </c>
      <c r="G253" s="129" t="s">
        <v>329</v>
      </c>
      <c r="H253" s="128" t="s">
        <v>7</v>
      </c>
    </row>
    <row r="254" spans="1:8" x14ac:dyDescent="0.25">
      <c r="A254" s="223"/>
      <c r="B254" s="171"/>
      <c r="C254" s="140"/>
      <c r="D254" s="141"/>
      <c r="E254" s="141"/>
      <c r="F254" s="141"/>
      <c r="G254" s="141"/>
      <c r="H254" s="140"/>
    </row>
    <row r="255" spans="1:8" x14ac:dyDescent="0.25">
      <c r="A255" s="247"/>
      <c r="B255" s="84"/>
      <c r="C255" s="248"/>
      <c r="D255" s="98"/>
      <c r="E255" s="98"/>
      <c r="F255" s="231"/>
      <c r="G255" s="248"/>
      <c r="H255" s="248"/>
    </row>
    <row r="256" spans="1:8" x14ac:dyDescent="0.25">
      <c r="A256" s="237"/>
      <c r="B256" s="24" t="s">
        <v>1135</v>
      </c>
      <c r="C256" s="24"/>
      <c r="D256" s="16"/>
      <c r="E256" s="16"/>
      <c r="F256" s="231">
        <v>0</v>
      </c>
      <c r="G256" s="72"/>
      <c r="H256" s="72"/>
    </row>
    <row r="257" spans="1:8" x14ac:dyDescent="0.25">
      <c r="A257" s="230"/>
      <c r="B257" s="84"/>
      <c r="C257" s="84"/>
      <c r="D257" s="84"/>
      <c r="E257" s="98"/>
      <c r="F257" s="84"/>
      <c r="G257" s="84"/>
      <c r="H257" s="84"/>
    </row>
    <row r="258" spans="1:8" x14ac:dyDescent="0.25">
      <c r="A258" s="230"/>
      <c r="B258" s="84"/>
      <c r="C258" s="84"/>
      <c r="D258" s="84"/>
      <c r="E258" s="98"/>
      <c r="F258" s="84"/>
      <c r="G258" s="84"/>
      <c r="H258" s="84"/>
    </row>
    <row r="259" spans="1:8" x14ac:dyDescent="0.25">
      <c r="A259" s="301" t="s">
        <v>1136</v>
      </c>
      <c r="B259" s="301"/>
      <c r="C259" s="301"/>
      <c r="D259" s="301"/>
      <c r="E259" s="301"/>
      <c r="F259" s="301"/>
      <c r="G259" s="301"/>
      <c r="H259" s="301"/>
    </row>
    <row r="260" spans="1:8" x14ac:dyDescent="0.25">
      <c r="A260" s="214"/>
      <c r="B260" s="112"/>
      <c r="C260" s="112"/>
      <c r="D260" s="112"/>
      <c r="E260" s="125"/>
      <c r="F260" s="112"/>
      <c r="G260" s="112"/>
      <c r="H260" s="112"/>
    </row>
    <row r="261" spans="1:8" x14ac:dyDescent="0.25">
      <c r="A261" s="215" t="s">
        <v>1</v>
      </c>
      <c r="B261" s="134" t="s">
        <v>23</v>
      </c>
      <c r="C261" s="128" t="s">
        <v>3</v>
      </c>
      <c r="D261" s="129" t="s">
        <v>4</v>
      </c>
      <c r="E261" s="129" t="s">
        <v>5</v>
      </c>
      <c r="F261" s="129" t="s">
        <v>6</v>
      </c>
      <c r="G261" s="129" t="s">
        <v>329</v>
      </c>
      <c r="H261" s="128" t="s">
        <v>7</v>
      </c>
    </row>
    <row r="262" spans="1:8" x14ac:dyDescent="0.25">
      <c r="A262" s="214"/>
      <c r="B262" s="112"/>
      <c r="C262" s="112"/>
      <c r="D262" s="112"/>
      <c r="E262" s="125"/>
      <c r="F262" s="112"/>
      <c r="G262" s="112"/>
      <c r="H262" s="112"/>
    </row>
    <row r="263" spans="1:8" x14ac:dyDescent="0.25">
      <c r="A263" s="247">
        <v>42523</v>
      </c>
      <c r="B263" s="72"/>
      <c r="C263" s="248" t="s">
        <v>1133</v>
      </c>
      <c r="D263" s="231"/>
      <c r="E263" s="231">
        <v>196677.28</v>
      </c>
      <c r="F263" s="231">
        <f t="shared" ref="F263:F265" si="11">+F262-D263+E263</f>
        <v>196677.28</v>
      </c>
      <c r="G263" s="248" t="s">
        <v>362</v>
      </c>
      <c r="H263" s="248" t="s">
        <v>1138</v>
      </c>
    </row>
    <row r="264" spans="1:8" x14ac:dyDescent="0.25">
      <c r="A264" s="247">
        <v>42551</v>
      </c>
      <c r="B264" s="72"/>
      <c r="C264" s="248" t="s">
        <v>1134</v>
      </c>
      <c r="D264" s="231"/>
      <c r="E264" s="231">
        <v>196677.28</v>
      </c>
      <c r="F264" s="231">
        <f t="shared" si="11"/>
        <v>393354.56</v>
      </c>
      <c r="G264" s="248" t="s">
        <v>362</v>
      </c>
      <c r="H264" s="248" t="s">
        <v>1134</v>
      </c>
    </row>
    <row r="265" spans="1:8" x14ac:dyDescent="0.25">
      <c r="A265" s="237"/>
      <c r="B265" s="72"/>
      <c r="C265" s="72"/>
      <c r="D265" s="72"/>
      <c r="E265" s="231"/>
      <c r="F265" s="231">
        <f t="shared" si="11"/>
        <v>393354.56</v>
      </c>
      <c r="G265" s="72"/>
      <c r="H265" s="72"/>
    </row>
    <row r="266" spans="1:8" x14ac:dyDescent="0.25">
      <c r="A266" s="237"/>
      <c r="B266" s="72"/>
      <c r="C266" s="72"/>
      <c r="D266" s="72"/>
      <c r="E266" s="231"/>
      <c r="F266" s="231"/>
      <c r="G266" s="72"/>
      <c r="H266" s="72"/>
    </row>
    <row r="267" spans="1:8" x14ac:dyDescent="0.25">
      <c r="A267" s="237"/>
      <c r="B267" s="72"/>
      <c r="C267" s="24" t="s">
        <v>1137</v>
      </c>
      <c r="D267" s="24"/>
      <c r="E267" s="16">
        <v>393354.56</v>
      </c>
      <c r="F267" s="72"/>
      <c r="G267" s="72"/>
      <c r="H267" s="72"/>
    </row>
    <row r="268" spans="1:8" x14ac:dyDescent="0.25">
      <c r="A268" s="237"/>
      <c r="B268" s="72"/>
      <c r="C268" s="72"/>
      <c r="D268" s="72"/>
      <c r="E268" s="231"/>
      <c r="F268" s="72"/>
      <c r="G268" s="72"/>
      <c r="H268" s="72"/>
    </row>
    <row r="269" spans="1:8" x14ac:dyDescent="0.25">
      <c r="A269" s="223"/>
      <c r="B269" s="142"/>
      <c r="C269" s="142"/>
      <c r="D269" s="142"/>
      <c r="E269" s="138"/>
      <c r="F269" s="142"/>
      <c r="G269" s="142"/>
      <c r="H269" s="142"/>
    </row>
    <row r="270" spans="1:8" x14ac:dyDescent="0.25">
      <c r="A270" s="301" t="s">
        <v>1139</v>
      </c>
      <c r="B270" s="301"/>
      <c r="C270" s="301"/>
      <c r="D270" s="301"/>
      <c r="E270" s="301"/>
      <c r="F270" s="301"/>
      <c r="G270" s="301"/>
      <c r="H270" s="301"/>
    </row>
    <row r="271" spans="1:8" x14ac:dyDescent="0.25">
      <c r="A271" s="214"/>
      <c r="B271" s="112"/>
      <c r="C271" s="112"/>
      <c r="D271" s="125"/>
      <c r="E271" s="125"/>
      <c r="F271" s="112"/>
      <c r="G271" s="112"/>
      <c r="H271" s="112"/>
    </row>
    <row r="272" spans="1:8" x14ac:dyDescent="0.25">
      <c r="A272" s="215" t="s">
        <v>1</v>
      </c>
      <c r="B272" s="134" t="s">
        <v>23</v>
      </c>
      <c r="C272" s="128" t="s">
        <v>3</v>
      </c>
      <c r="D272" s="129" t="s">
        <v>4</v>
      </c>
      <c r="E272" s="129" t="s">
        <v>5</v>
      </c>
      <c r="F272" s="129" t="s">
        <v>6</v>
      </c>
      <c r="G272" s="129" t="s">
        <v>329</v>
      </c>
      <c r="H272" s="128" t="s">
        <v>7</v>
      </c>
    </row>
    <row r="273" spans="1:8" x14ac:dyDescent="0.25">
      <c r="A273" s="223"/>
      <c r="B273" s="142"/>
      <c r="C273" s="142"/>
      <c r="D273" s="142"/>
      <c r="E273" s="138"/>
      <c r="F273" s="142"/>
      <c r="G273" s="142"/>
      <c r="H273" s="142"/>
    </row>
    <row r="274" spans="1:8" x14ac:dyDescent="0.25">
      <c r="A274" s="237"/>
      <c r="B274" s="72"/>
      <c r="C274" s="72"/>
      <c r="D274" s="72"/>
      <c r="E274" s="231"/>
      <c r="F274" s="231"/>
      <c r="G274" s="72"/>
      <c r="H274" s="72"/>
    </row>
    <row r="275" spans="1:8" x14ac:dyDescent="0.25">
      <c r="A275" s="237"/>
      <c r="B275" s="249" t="s">
        <v>1140</v>
      </c>
      <c r="C275" s="249"/>
      <c r="D275" s="16">
        <v>0</v>
      </c>
      <c r="E275" s="231"/>
      <c r="F275" s="72"/>
      <c r="G275" s="72"/>
      <c r="H275" s="72"/>
    </row>
    <row r="276" spans="1:8" x14ac:dyDescent="0.25">
      <c r="A276" s="237"/>
      <c r="B276" s="72"/>
      <c r="C276" s="72"/>
      <c r="D276" s="72"/>
      <c r="E276" s="231"/>
      <c r="F276" s="72"/>
      <c r="G276" s="72"/>
      <c r="H276" s="72"/>
    </row>
    <row r="277" spans="1:8" x14ac:dyDescent="0.25">
      <c r="A277" s="237"/>
      <c r="B277" s="72"/>
      <c r="C277" s="72"/>
      <c r="D277" s="72"/>
      <c r="E277" s="231"/>
      <c r="F277" s="72"/>
      <c r="G277" s="72"/>
      <c r="H277" s="72"/>
    </row>
    <row r="278" spans="1:8" x14ac:dyDescent="0.25">
      <c r="A278" s="301" t="s">
        <v>1141</v>
      </c>
      <c r="B278" s="301"/>
      <c r="C278" s="301"/>
      <c r="D278" s="301"/>
      <c r="E278" s="301"/>
      <c r="F278" s="301"/>
      <c r="G278" s="301"/>
      <c r="H278" s="301"/>
    </row>
    <row r="279" spans="1:8" x14ac:dyDescent="0.25">
      <c r="A279" s="223"/>
      <c r="B279" s="142"/>
      <c r="C279" s="142"/>
      <c r="D279" s="138"/>
      <c r="E279" s="138"/>
      <c r="F279" s="138"/>
      <c r="G279" s="138"/>
      <c r="H279" s="142"/>
    </row>
    <row r="280" spans="1:8" x14ac:dyDescent="0.25">
      <c r="A280" s="215" t="s">
        <v>1</v>
      </c>
      <c r="B280" s="134" t="s">
        <v>23</v>
      </c>
      <c r="C280" s="128" t="s">
        <v>3</v>
      </c>
      <c r="D280" s="129" t="s">
        <v>4</v>
      </c>
      <c r="E280" s="129" t="s">
        <v>5</v>
      </c>
      <c r="F280" s="129" t="s">
        <v>6</v>
      </c>
      <c r="G280" s="129" t="s">
        <v>329</v>
      </c>
      <c r="H280" s="128" t="s">
        <v>7</v>
      </c>
    </row>
    <row r="281" spans="1:8" x14ac:dyDescent="0.25">
      <c r="A281" s="223"/>
      <c r="B281" s="142"/>
      <c r="C281" s="142"/>
      <c r="D281" s="142"/>
      <c r="E281" s="138"/>
      <c r="F281" s="138"/>
      <c r="G281" s="138"/>
      <c r="H281" s="142"/>
    </row>
    <row r="282" spans="1:8" x14ac:dyDescent="0.25">
      <c r="A282" s="224">
        <v>42522</v>
      </c>
      <c r="B282" s="235">
        <v>735</v>
      </c>
      <c r="C282" s="147" t="s">
        <v>871</v>
      </c>
      <c r="D282" s="231">
        <v>31825</v>
      </c>
      <c r="E282" s="231"/>
      <c r="F282" s="231">
        <f t="shared" ref="F282:F287" si="12">+F281-D282+E282</f>
        <v>-31825</v>
      </c>
      <c r="G282" s="72" t="s">
        <v>265</v>
      </c>
      <c r="H282" s="72" t="s">
        <v>1261</v>
      </c>
    </row>
    <row r="283" spans="1:8" x14ac:dyDescent="0.25">
      <c r="A283" s="224">
        <v>42524</v>
      </c>
      <c r="B283" s="235">
        <v>736</v>
      </c>
      <c r="C283" s="147" t="s">
        <v>390</v>
      </c>
      <c r="D283" s="231">
        <v>9071.2000000000007</v>
      </c>
      <c r="E283" s="231"/>
      <c r="F283" s="231">
        <f t="shared" si="12"/>
        <v>-40896.199999999997</v>
      </c>
      <c r="G283" s="72" t="s">
        <v>261</v>
      </c>
      <c r="H283" s="72" t="s">
        <v>1144</v>
      </c>
    </row>
    <row r="284" spans="1:8" x14ac:dyDescent="0.25">
      <c r="A284" s="224">
        <v>42534</v>
      </c>
      <c r="B284" s="235">
        <v>737</v>
      </c>
      <c r="C284" s="147" t="s">
        <v>1145</v>
      </c>
      <c r="D284" s="231">
        <v>8775</v>
      </c>
      <c r="E284" s="231"/>
      <c r="F284" s="231">
        <f t="shared" si="12"/>
        <v>-49671.199999999997</v>
      </c>
      <c r="G284" s="72" t="s">
        <v>254</v>
      </c>
      <c r="H284" s="72" t="s">
        <v>1262</v>
      </c>
    </row>
    <row r="285" spans="1:8" x14ac:dyDescent="0.25">
      <c r="A285" s="224">
        <v>42538</v>
      </c>
      <c r="B285" s="250">
        <v>738</v>
      </c>
      <c r="C285" s="147" t="s">
        <v>871</v>
      </c>
      <c r="D285" s="231">
        <v>35165</v>
      </c>
      <c r="E285" s="231"/>
      <c r="F285" s="231">
        <f t="shared" si="12"/>
        <v>-84836.2</v>
      </c>
      <c r="G285" s="72" t="s">
        <v>281</v>
      </c>
      <c r="H285" s="72" t="s">
        <v>1263</v>
      </c>
    </row>
    <row r="286" spans="1:8" x14ac:dyDescent="0.25">
      <c r="A286" s="224">
        <v>42538</v>
      </c>
      <c r="B286" s="250">
        <v>739</v>
      </c>
      <c r="C286" s="147" t="s">
        <v>875</v>
      </c>
      <c r="D286" s="231">
        <v>4689.6400000000003</v>
      </c>
      <c r="E286" s="231"/>
      <c r="F286" s="231">
        <f t="shared" si="12"/>
        <v>-89525.84</v>
      </c>
      <c r="G286" s="72" t="s">
        <v>254</v>
      </c>
      <c r="H286" s="72" t="s">
        <v>1264</v>
      </c>
    </row>
    <row r="287" spans="1:8" x14ac:dyDescent="0.25">
      <c r="A287" s="237">
        <v>42550</v>
      </c>
      <c r="B287" s="250">
        <v>740</v>
      </c>
      <c r="C287" s="147" t="s">
        <v>1146</v>
      </c>
      <c r="D287" s="231">
        <v>461085.2</v>
      </c>
      <c r="E287" s="231"/>
      <c r="F287" s="231">
        <f t="shared" si="12"/>
        <v>-550611.04</v>
      </c>
      <c r="G287" s="72" t="s">
        <v>299</v>
      </c>
      <c r="H287" s="72" t="s">
        <v>1147</v>
      </c>
    </row>
    <row r="288" spans="1:8" x14ac:dyDescent="0.25">
      <c r="A288" s="224"/>
      <c r="B288" s="207"/>
      <c r="C288" s="147"/>
      <c r="D288" s="119"/>
      <c r="E288" s="119"/>
      <c r="F288" s="231">
        <f t="shared" ref="F288:F289" si="13">+F287-D288+E288</f>
        <v>-550611.04</v>
      </c>
      <c r="G288" s="114"/>
      <c r="H288" s="114"/>
    </row>
    <row r="289" spans="1:8" x14ac:dyDescent="0.25">
      <c r="A289" s="224"/>
      <c r="B289" s="207"/>
      <c r="C289" s="147"/>
      <c r="D289" s="119"/>
      <c r="E289" s="119"/>
      <c r="F289" s="231">
        <f t="shared" si="13"/>
        <v>-550611.04</v>
      </c>
      <c r="G289" s="114"/>
      <c r="H289" s="114"/>
    </row>
    <row r="290" spans="1:8" x14ac:dyDescent="0.25">
      <c r="A290" s="217"/>
      <c r="B290" s="118"/>
      <c r="C290" s="147"/>
      <c r="D290" s="119"/>
      <c r="E290" s="114"/>
      <c r="F290" s="119"/>
      <c r="G290" s="180"/>
      <c r="H290" s="114"/>
    </row>
    <row r="291" spans="1:8" x14ac:dyDescent="0.25">
      <c r="A291" s="217"/>
      <c r="B291" s="299" t="s">
        <v>1142</v>
      </c>
      <c r="C291" s="299"/>
      <c r="D291" s="117">
        <f>SUM(D282:D290)</f>
        <v>550611.04</v>
      </c>
      <c r="E291" s="119"/>
      <c r="F291" s="119"/>
      <c r="G291" s="119"/>
      <c r="H291" s="114"/>
    </row>
    <row r="292" spans="1:8" x14ac:dyDescent="0.25">
      <c r="A292" s="223"/>
      <c r="B292" s="142"/>
      <c r="C292" s="226"/>
      <c r="D292" s="144"/>
      <c r="E292" s="138"/>
      <c r="F292" s="138"/>
      <c r="G292" s="138"/>
      <c r="H292" s="142"/>
    </row>
    <row r="293" spans="1:8" x14ac:dyDescent="0.25">
      <c r="A293" s="223"/>
      <c r="B293" s="142"/>
      <c r="C293" s="226"/>
      <c r="D293" s="144"/>
      <c r="E293" s="138"/>
      <c r="F293" s="138"/>
      <c r="G293" s="138"/>
      <c r="H293" s="142"/>
    </row>
    <row r="294" spans="1:8" x14ac:dyDescent="0.25">
      <c r="A294" s="301" t="s">
        <v>1143</v>
      </c>
      <c r="B294" s="301"/>
      <c r="C294" s="301"/>
      <c r="D294" s="301"/>
      <c r="E294" s="301"/>
      <c r="F294" s="301"/>
      <c r="G294" s="301"/>
      <c r="H294" s="301"/>
    </row>
    <row r="295" spans="1:8" x14ac:dyDescent="0.25">
      <c r="A295" s="223"/>
      <c r="B295" s="142"/>
      <c r="C295" s="142"/>
      <c r="D295" s="138"/>
      <c r="E295" s="138"/>
      <c r="F295" s="138"/>
      <c r="G295" s="138"/>
      <c r="H295" s="142"/>
    </row>
    <row r="296" spans="1:8" x14ac:dyDescent="0.25">
      <c r="A296" s="215" t="s">
        <v>1</v>
      </c>
      <c r="B296" s="134" t="s">
        <v>23</v>
      </c>
      <c r="C296" s="128" t="s">
        <v>3</v>
      </c>
      <c r="D296" s="129" t="s">
        <v>4</v>
      </c>
      <c r="E296" s="129" t="s">
        <v>5</v>
      </c>
      <c r="F296" s="129" t="s">
        <v>6</v>
      </c>
      <c r="G296" s="129" t="s">
        <v>329</v>
      </c>
      <c r="H296" s="128" t="s">
        <v>7</v>
      </c>
    </row>
    <row r="297" spans="1:8" x14ac:dyDescent="0.25">
      <c r="A297" s="223"/>
      <c r="B297" s="142"/>
      <c r="C297" s="142"/>
      <c r="D297" s="142"/>
      <c r="E297" s="138"/>
      <c r="F297" s="138"/>
      <c r="G297" s="138"/>
      <c r="H297" s="142"/>
    </row>
    <row r="298" spans="1:8" x14ac:dyDescent="0.25">
      <c r="A298" s="237">
        <v>42550</v>
      </c>
      <c r="B298" s="72"/>
      <c r="C298" s="147" t="s">
        <v>1151</v>
      </c>
      <c r="D298" s="231">
        <v>242596</v>
      </c>
      <c r="E298" s="231"/>
      <c r="F298" s="231">
        <f t="shared" ref="F298" si="14">+F297-D298+E298</f>
        <v>-242596</v>
      </c>
      <c r="G298" s="149" t="s">
        <v>391</v>
      </c>
      <c r="H298" s="149" t="s">
        <v>1152</v>
      </c>
    </row>
    <row r="299" spans="1:8" x14ac:dyDescent="0.25">
      <c r="A299" s="217"/>
      <c r="B299" s="114"/>
      <c r="C299" s="147"/>
      <c r="D299" s="120"/>
      <c r="E299" s="119"/>
      <c r="F299" s="119">
        <f t="shared" ref="F299" si="15">+F298-D299+E299</f>
        <v>-242596</v>
      </c>
      <c r="G299" s="119"/>
      <c r="H299" s="114"/>
    </row>
    <row r="300" spans="1:8" x14ac:dyDescent="0.25">
      <c r="A300" s="217"/>
      <c r="B300" s="114"/>
      <c r="C300" s="114"/>
      <c r="D300" s="119"/>
      <c r="E300" s="119"/>
      <c r="F300" s="119"/>
      <c r="G300" s="114"/>
      <c r="H300" s="114"/>
    </row>
    <row r="301" spans="1:8" x14ac:dyDescent="0.25">
      <c r="A301" s="217"/>
      <c r="B301" s="299" t="s">
        <v>878</v>
      </c>
      <c r="C301" s="299"/>
      <c r="D301" s="117">
        <v>242596</v>
      </c>
      <c r="E301" s="117"/>
      <c r="F301" s="119"/>
      <c r="G301" s="119"/>
      <c r="H301" s="114"/>
    </row>
    <row r="302" spans="1:8" x14ac:dyDescent="0.25">
      <c r="A302" s="217"/>
      <c r="B302" s="114"/>
      <c r="C302" s="227"/>
      <c r="D302" s="117"/>
      <c r="E302" s="119"/>
      <c r="F302" s="119"/>
      <c r="G302" s="119"/>
      <c r="H302" s="114"/>
    </row>
    <row r="303" spans="1:8" x14ac:dyDescent="0.25">
      <c r="A303" s="217"/>
      <c r="B303" s="114"/>
      <c r="C303" s="114"/>
      <c r="D303" s="114"/>
      <c r="E303" s="119"/>
      <c r="F303" s="119"/>
      <c r="G303" s="119"/>
      <c r="H303" s="114"/>
    </row>
    <row r="304" spans="1:8" x14ac:dyDescent="0.25">
      <c r="A304" s="301" t="s">
        <v>1148</v>
      </c>
      <c r="B304" s="301"/>
      <c r="C304" s="301"/>
      <c r="D304" s="301"/>
      <c r="E304" s="301"/>
      <c r="F304" s="301"/>
      <c r="G304" s="301"/>
      <c r="H304" s="301"/>
    </row>
    <row r="305" spans="1:8" x14ac:dyDescent="0.25">
      <c r="A305" s="223"/>
      <c r="B305" s="140"/>
      <c r="C305" s="140"/>
      <c r="D305" s="141"/>
      <c r="E305" s="141"/>
      <c r="F305" s="141"/>
      <c r="G305" s="141"/>
      <c r="H305" s="145"/>
    </row>
    <row r="306" spans="1:8" x14ac:dyDescent="0.25">
      <c r="A306" s="215" t="s">
        <v>1</v>
      </c>
      <c r="B306" s="134" t="s">
        <v>23</v>
      </c>
      <c r="C306" s="128" t="s">
        <v>3</v>
      </c>
      <c r="D306" s="129" t="s">
        <v>4</v>
      </c>
      <c r="E306" s="129" t="s">
        <v>5</v>
      </c>
      <c r="F306" s="129" t="s">
        <v>6</v>
      </c>
      <c r="G306" s="129" t="s">
        <v>329</v>
      </c>
      <c r="H306" s="128" t="s">
        <v>7</v>
      </c>
    </row>
    <row r="307" spans="1:8" x14ac:dyDescent="0.25">
      <c r="A307" s="223"/>
      <c r="B307" s="140"/>
      <c r="C307" s="140"/>
      <c r="D307" s="138"/>
      <c r="E307" s="138"/>
      <c r="F307" s="138"/>
      <c r="G307" s="138"/>
      <c r="H307" s="142"/>
    </row>
    <row r="308" spans="1:8" x14ac:dyDescent="0.25">
      <c r="A308" s="237">
        <v>42551</v>
      </c>
      <c r="B308" s="72"/>
      <c r="C308" s="149" t="s">
        <v>1149</v>
      </c>
      <c r="D308" s="231"/>
      <c r="E308" s="231">
        <v>853069.51</v>
      </c>
      <c r="F308" s="231">
        <f t="shared" ref="F308" si="16">+F307-D308+E308</f>
        <v>853069.51</v>
      </c>
      <c r="G308" s="149" t="s">
        <v>362</v>
      </c>
      <c r="H308" s="149" t="s">
        <v>1149</v>
      </c>
    </row>
    <row r="309" spans="1:8" x14ac:dyDescent="0.25">
      <c r="A309" s="217"/>
      <c r="B309" s="114"/>
      <c r="C309" s="149"/>
      <c r="D309" s="119"/>
      <c r="E309" s="181"/>
      <c r="F309" s="119">
        <f t="shared" ref="F309" si="17">+F308-D309+E309</f>
        <v>853069.51</v>
      </c>
      <c r="G309" s="114"/>
      <c r="H309" s="114"/>
    </row>
    <row r="310" spans="1:8" x14ac:dyDescent="0.25">
      <c r="A310" s="224"/>
      <c r="B310" s="118"/>
      <c r="C310" s="149"/>
      <c r="D310" s="119"/>
      <c r="E310" s="117"/>
      <c r="F310" s="119"/>
      <c r="G310" s="119"/>
      <c r="H310" s="114"/>
    </row>
    <row r="311" spans="1:8" x14ac:dyDescent="0.25">
      <c r="A311" s="224"/>
      <c r="B311" s="114"/>
      <c r="C311" s="251" t="s">
        <v>1150</v>
      </c>
      <c r="D311" s="119"/>
      <c r="E311" s="117">
        <f>SUM(E308:E310)</f>
        <v>853069.51</v>
      </c>
      <c r="F311" s="119"/>
      <c r="G311" s="119"/>
      <c r="H311" s="114"/>
    </row>
    <row r="312" spans="1:8" x14ac:dyDescent="0.25">
      <c r="A312" s="224"/>
      <c r="B312" s="114"/>
      <c r="C312" s="149"/>
      <c r="D312" s="114"/>
      <c r="E312" s="119"/>
      <c r="F312" s="119"/>
      <c r="G312" s="119"/>
      <c r="H312" s="114"/>
    </row>
    <row r="313" spans="1:8" x14ac:dyDescent="0.25">
      <c r="A313" s="217"/>
      <c r="B313" s="114"/>
      <c r="C313" s="147"/>
      <c r="D313" s="114"/>
      <c r="E313" s="146"/>
      <c r="F313" s="119"/>
      <c r="G313" s="119"/>
      <c r="H313" s="114"/>
    </row>
    <row r="314" spans="1:8" x14ac:dyDescent="0.25">
      <c r="A314" s="301" t="s">
        <v>1167</v>
      </c>
      <c r="B314" s="301"/>
      <c r="C314" s="301"/>
      <c r="D314" s="301"/>
      <c r="E314" s="301"/>
      <c r="F314" s="301"/>
      <c r="G314" s="301"/>
      <c r="H314" s="301"/>
    </row>
    <row r="315" spans="1:8" x14ac:dyDescent="0.25">
      <c r="A315" s="223"/>
      <c r="B315" s="142"/>
      <c r="C315" s="142"/>
      <c r="D315" s="142"/>
      <c r="E315" s="138"/>
      <c r="F315" s="138"/>
      <c r="G315" s="138"/>
      <c r="H315" s="142"/>
    </row>
    <row r="316" spans="1:8" x14ac:dyDescent="0.25">
      <c r="A316" s="215" t="s">
        <v>1</v>
      </c>
      <c r="B316" s="134" t="s">
        <v>23</v>
      </c>
      <c r="C316" s="128" t="s">
        <v>3</v>
      </c>
      <c r="D316" s="129" t="s">
        <v>4</v>
      </c>
      <c r="E316" s="129" t="s">
        <v>5</v>
      </c>
      <c r="F316" s="129" t="s">
        <v>6</v>
      </c>
      <c r="G316" s="129" t="s">
        <v>329</v>
      </c>
      <c r="H316" s="128" t="s">
        <v>7</v>
      </c>
    </row>
    <row r="317" spans="1:8" x14ac:dyDescent="0.25">
      <c r="A317" s="223"/>
      <c r="B317" s="171"/>
      <c r="C317" s="140"/>
      <c r="D317" s="141"/>
      <c r="E317" s="141"/>
      <c r="F317" s="141"/>
      <c r="G317" s="141"/>
      <c r="H317" s="140"/>
    </row>
    <row r="318" spans="1:8" x14ac:dyDescent="0.25">
      <c r="A318" s="224"/>
      <c r="B318" s="187"/>
      <c r="C318" s="159"/>
      <c r="D318" s="119"/>
      <c r="E318" s="119">
        <v>0</v>
      </c>
      <c r="F318" s="119">
        <f>+F317-D318+E318</f>
        <v>0</v>
      </c>
      <c r="G318" s="119"/>
      <c r="H318" s="114"/>
    </row>
    <row r="319" spans="1:8" x14ac:dyDescent="0.25">
      <c r="A319" s="224">
        <v>42536</v>
      </c>
      <c r="B319" s="72"/>
      <c r="C319" s="149" t="s">
        <v>1153</v>
      </c>
      <c r="D319" s="72">
        <v>49948.4</v>
      </c>
      <c r="E319" s="119"/>
      <c r="F319" s="119">
        <f t="shared" ref="F319:F329" si="18">+F318-D319+E319</f>
        <v>-49948.4</v>
      </c>
      <c r="G319" s="188" t="s">
        <v>299</v>
      </c>
      <c r="H319" s="114" t="s">
        <v>1158</v>
      </c>
    </row>
    <row r="320" spans="1:8" x14ac:dyDescent="0.25">
      <c r="A320" s="224">
        <v>42536</v>
      </c>
      <c r="B320" s="72"/>
      <c r="C320" s="149" t="s">
        <v>1154</v>
      </c>
      <c r="D320" s="72">
        <v>30278</v>
      </c>
      <c r="E320" s="119"/>
      <c r="F320" s="119">
        <f t="shared" si="18"/>
        <v>-80226.399999999994</v>
      </c>
      <c r="G320" s="188" t="s">
        <v>299</v>
      </c>
      <c r="H320" s="114" t="s">
        <v>1158</v>
      </c>
    </row>
    <row r="321" spans="1:8" x14ac:dyDescent="0.25">
      <c r="A321" s="224">
        <v>42536</v>
      </c>
      <c r="B321" s="72"/>
      <c r="C321" s="149" t="s">
        <v>1155</v>
      </c>
      <c r="D321" s="72">
        <v>33131.4</v>
      </c>
      <c r="E321" s="119"/>
      <c r="F321" s="119">
        <f t="shared" si="18"/>
        <v>-113357.79999999999</v>
      </c>
      <c r="G321" s="188" t="s">
        <v>299</v>
      </c>
      <c r="H321" s="114" t="s">
        <v>1158</v>
      </c>
    </row>
    <row r="322" spans="1:8" x14ac:dyDescent="0.25">
      <c r="A322" s="224">
        <v>42536</v>
      </c>
      <c r="B322" s="72"/>
      <c r="C322" s="149" t="s">
        <v>1156</v>
      </c>
      <c r="D322" s="72">
        <v>32223.8</v>
      </c>
      <c r="E322" s="119"/>
      <c r="F322" s="119">
        <f t="shared" si="18"/>
        <v>-145581.59999999998</v>
      </c>
      <c r="G322" s="188" t="s">
        <v>299</v>
      </c>
      <c r="H322" s="114" t="s">
        <v>1158</v>
      </c>
    </row>
    <row r="323" spans="1:8" x14ac:dyDescent="0.25">
      <c r="A323" s="224">
        <v>42536</v>
      </c>
      <c r="B323" s="72"/>
      <c r="C323" s="149" t="s">
        <v>1157</v>
      </c>
      <c r="D323" s="72">
        <v>60720.4</v>
      </c>
      <c r="E323" s="119"/>
      <c r="F323" s="119">
        <f t="shared" si="18"/>
        <v>-206301.99999999997</v>
      </c>
      <c r="G323" s="188" t="s">
        <v>299</v>
      </c>
      <c r="H323" s="114" t="s">
        <v>1158</v>
      </c>
    </row>
    <row r="324" spans="1:8" x14ac:dyDescent="0.25">
      <c r="A324" s="217">
        <v>42551</v>
      </c>
      <c r="B324" s="114"/>
      <c r="C324" s="149" t="s">
        <v>1161</v>
      </c>
      <c r="D324" s="119">
        <v>60946.8</v>
      </c>
      <c r="E324" s="114"/>
      <c r="F324" s="119">
        <f t="shared" si="18"/>
        <v>-267248.8</v>
      </c>
      <c r="G324" s="188" t="s">
        <v>299</v>
      </c>
      <c r="H324" s="114" t="s">
        <v>1166</v>
      </c>
    </row>
    <row r="325" spans="1:8" x14ac:dyDescent="0.25">
      <c r="A325" s="217">
        <v>42551</v>
      </c>
      <c r="B325" s="114"/>
      <c r="C325" s="149" t="s">
        <v>1162</v>
      </c>
      <c r="D325" s="119">
        <v>34823.4</v>
      </c>
      <c r="E325" s="114"/>
      <c r="F325" s="119">
        <f t="shared" si="18"/>
        <v>-302072.2</v>
      </c>
      <c r="G325" s="188" t="s">
        <v>299</v>
      </c>
      <c r="H325" s="114" t="s">
        <v>1166</v>
      </c>
    </row>
    <row r="326" spans="1:8" x14ac:dyDescent="0.25">
      <c r="A326" s="217">
        <v>42551</v>
      </c>
      <c r="B326" s="114"/>
      <c r="C326" s="149" t="s">
        <v>1163</v>
      </c>
      <c r="D326" s="119">
        <v>38546</v>
      </c>
      <c r="E326" s="114"/>
      <c r="F326" s="119">
        <f t="shared" si="18"/>
        <v>-340618.2</v>
      </c>
      <c r="G326" s="188" t="s">
        <v>299</v>
      </c>
      <c r="H326" s="114" t="s">
        <v>1166</v>
      </c>
    </row>
    <row r="327" spans="1:8" x14ac:dyDescent="0.25">
      <c r="A327" s="217">
        <v>42551</v>
      </c>
      <c r="B327" s="114"/>
      <c r="C327" s="149" t="s">
        <v>1164</v>
      </c>
      <c r="D327" s="119">
        <v>36864.400000000001</v>
      </c>
      <c r="E327" s="114"/>
      <c r="F327" s="119">
        <f t="shared" si="18"/>
        <v>-377482.60000000003</v>
      </c>
      <c r="G327" s="188" t="s">
        <v>299</v>
      </c>
      <c r="H327" s="114" t="s">
        <v>1166</v>
      </c>
    </row>
    <row r="328" spans="1:8" x14ac:dyDescent="0.25">
      <c r="A328" s="217">
        <v>42551</v>
      </c>
      <c r="B328" s="114"/>
      <c r="C328" s="149" t="s">
        <v>1165</v>
      </c>
      <c r="D328" s="119">
        <v>71415.399999999994</v>
      </c>
      <c r="E328" s="114"/>
      <c r="F328" s="119">
        <f t="shared" si="18"/>
        <v>-448898</v>
      </c>
      <c r="G328" s="188" t="s">
        <v>299</v>
      </c>
      <c r="H328" s="114" t="s">
        <v>1166</v>
      </c>
    </row>
    <row r="329" spans="1:8" x14ac:dyDescent="0.25">
      <c r="A329" s="217"/>
      <c r="B329" s="114"/>
      <c r="C329" s="114"/>
      <c r="D329" s="119"/>
      <c r="E329" s="119"/>
      <c r="F329" s="119">
        <f t="shared" si="18"/>
        <v>-448898</v>
      </c>
      <c r="G329" s="119"/>
      <c r="H329" s="114"/>
    </row>
    <row r="330" spans="1:8" x14ac:dyDescent="0.25">
      <c r="A330" s="217"/>
      <c r="B330" s="114"/>
      <c r="C330" s="114"/>
      <c r="D330" s="119"/>
      <c r="E330" s="119"/>
      <c r="F330" s="119"/>
      <c r="G330" s="119"/>
      <c r="H330" s="114"/>
    </row>
    <row r="331" spans="1:8" x14ac:dyDescent="0.25">
      <c r="A331" s="238" t="s">
        <v>1159</v>
      </c>
      <c r="B331" s="115"/>
      <c r="C331" s="115"/>
      <c r="D331" s="117">
        <f>SUM(D319:D330)</f>
        <v>448898</v>
      </c>
      <c r="E331" s="119"/>
      <c r="F331" s="119"/>
      <c r="G331" s="119"/>
      <c r="H331" s="114"/>
    </row>
    <row r="332" spans="1:8" x14ac:dyDescent="0.25">
      <c r="A332" s="217"/>
      <c r="B332" s="114"/>
      <c r="C332" s="114"/>
      <c r="D332" s="119"/>
      <c r="E332" s="119"/>
      <c r="F332" s="119"/>
      <c r="G332" s="119"/>
      <c r="H332" s="114"/>
    </row>
    <row r="333" spans="1:8" x14ac:dyDescent="0.25">
      <c r="A333" s="223"/>
      <c r="B333" s="142"/>
      <c r="C333" s="142"/>
      <c r="D333" s="142"/>
      <c r="E333" s="138"/>
      <c r="F333" s="138"/>
      <c r="G333" s="138"/>
      <c r="H333" s="142"/>
    </row>
    <row r="334" spans="1:8" x14ac:dyDescent="0.25">
      <c r="A334" s="301" t="s">
        <v>1160</v>
      </c>
      <c r="B334" s="301"/>
      <c r="C334" s="301"/>
      <c r="D334" s="301"/>
      <c r="E334" s="301"/>
      <c r="F334" s="301"/>
      <c r="G334" s="301"/>
      <c r="H334" s="301"/>
    </row>
    <row r="335" spans="1:8" x14ac:dyDescent="0.25">
      <c r="A335" s="223"/>
      <c r="B335" s="142"/>
      <c r="C335" s="142"/>
      <c r="D335" s="142"/>
      <c r="E335" s="138"/>
      <c r="F335" s="138"/>
      <c r="G335" s="138"/>
      <c r="H335" s="142"/>
    </row>
    <row r="336" spans="1:8" x14ac:dyDescent="0.25">
      <c r="A336" s="215" t="s">
        <v>1</v>
      </c>
      <c r="B336" s="134" t="s">
        <v>23</v>
      </c>
      <c r="C336" s="128" t="s">
        <v>3</v>
      </c>
      <c r="D336" s="129" t="s">
        <v>4</v>
      </c>
      <c r="E336" s="129" t="s">
        <v>5</v>
      </c>
      <c r="F336" s="129" t="s">
        <v>6</v>
      </c>
      <c r="G336" s="129" t="s">
        <v>329</v>
      </c>
      <c r="H336" s="128" t="s">
        <v>7</v>
      </c>
    </row>
    <row r="337" spans="1:8" x14ac:dyDescent="0.25">
      <c r="A337" s="225"/>
      <c r="B337" s="142"/>
      <c r="C337" s="191"/>
      <c r="D337" s="142"/>
      <c r="E337" s="138"/>
      <c r="F337" s="138"/>
      <c r="G337" s="138"/>
      <c r="H337" s="142"/>
    </row>
    <row r="338" spans="1:8" x14ac:dyDescent="0.25">
      <c r="A338" s="224">
        <v>42535</v>
      </c>
      <c r="B338" s="252"/>
      <c r="C338" s="159" t="s">
        <v>223</v>
      </c>
      <c r="D338" s="231"/>
      <c r="E338" s="231">
        <v>206302</v>
      </c>
      <c r="F338" s="231">
        <f t="shared" ref="F338:F340" si="19">+F337-D338+E338</f>
        <v>206302</v>
      </c>
      <c r="G338" s="188" t="s">
        <v>391</v>
      </c>
      <c r="H338" s="114" t="s">
        <v>392</v>
      </c>
    </row>
    <row r="339" spans="1:8" x14ac:dyDescent="0.25">
      <c r="A339" s="237">
        <v>42550</v>
      </c>
      <c r="B339" s="72"/>
      <c r="C339" s="149" t="s">
        <v>1267</v>
      </c>
      <c r="D339" s="231"/>
      <c r="E339" s="231">
        <v>242596</v>
      </c>
      <c r="F339" s="231">
        <f t="shared" si="19"/>
        <v>448898</v>
      </c>
      <c r="G339" s="188" t="s">
        <v>391</v>
      </c>
      <c r="H339" s="114" t="s">
        <v>392</v>
      </c>
    </row>
    <row r="340" spans="1:8" x14ac:dyDescent="0.25">
      <c r="A340" s="217"/>
      <c r="B340" s="114"/>
      <c r="C340" s="114"/>
      <c r="D340" s="114"/>
      <c r="E340" s="119"/>
      <c r="F340" s="231">
        <f t="shared" si="19"/>
        <v>448898</v>
      </c>
      <c r="G340" s="119"/>
      <c r="H340" s="114"/>
    </row>
    <row r="341" spans="1:8" x14ac:dyDescent="0.25">
      <c r="A341" s="217"/>
      <c r="B341" s="114"/>
      <c r="C341" s="114"/>
      <c r="D341" s="114"/>
      <c r="E341" s="119"/>
      <c r="F341" s="231"/>
      <c r="G341" s="119"/>
      <c r="H341" s="114"/>
    </row>
    <row r="342" spans="1:8" x14ac:dyDescent="0.25">
      <c r="A342" s="217"/>
      <c r="B342" s="114"/>
      <c r="C342" s="192" t="s">
        <v>1168</v>
      </c>
      <c r="D342" s="114"/>
      <c r="E342" s="117">
        <f>SUM(E338:E340)</f>
        <v>448898</v>
      </c>
      <c r="F342" s="119"/>
      <c r="G342" s="119"/>
      <c r="H342" s="114"/>
    </row>
    <row r="343" spans="1:8" x14ac:dyDescent="0.25">
      <c r="A343" s="217"/>
      <c r="B343" s="114"/>
      <c r="C343" s="114"/>
      <c r="D343" s="114"/>
      <c r="E343" s="119"/>
      <c r="F343" s="119"/>
      <c r="G343" s="119"/>
      <c r="H343" s="114"/>
    </row>
    <row r="344" spans="1:8" x14ac:dyDescent="0.25">
      <c r="A344" s="214"/>
      <c r="B344" s="112"/>
      <c r="C344" s="112"/>
      <c r="D344" s="112"/>
      <c r="E344" s="125"/>
      <c r="F344" s="112"/>
      <c r="G344" s="112"/>
      <c r="H344" s="112"/>
    </row>
    <row r="345" spans="1:8" x14ac:dyDescent="0.25">
      <c r="A345" s="301" t="s">
        <v>1207</v>
      </c>
      <c r="B345" s="301"/>
      <c r="C345" s="301"/>
      <c r="D345" s="301"/>
      <c r="E345" s="301"/>
      <c r="F345" s="301"/>
      <c r="G345" s="301"/>
      <c r="H345" s="301"/>
    </row>
    <row r="346" spans="1:8" x14ac:dyDescent="0.25">
      <c r="A346" s="214"/>
      <c r="B346" s="112"/>
      <c r="C346" s="112"/>
      <c r="D346" s="112"/>
      <c r="E346" s="125"/>
      <c r="F346" s="112"/>
      <c r="G346" s="112"/>
      <c r="H346" s="112"/>
    </row>
    <row r="347" spans="1:8" x14ac:dyDescent="0.25">
      <c r="A347" s="215" t="s">
        <v>1</v>
      </c>
      <c r="B347" s="134" t="s">
        <v>402</v>
      </c>
      <c r="C347" s="128" t="s">
        <v>3</v>
      </c>
      <c r="D347" s="129" t="s">
        <v>4</v>
      </c>
      <c r="E347" s="129" t="s">
        <v>5</v>
      </c>
      <c r="F347" s="129" t="s">
        <v>6</v>
      </c>
      <c r="G347" s="129" t="s">
        <v>329</v>
      </c>
      <c r="H347" s="128" t="s">
        <v>7</v>
      </c>
    </row>
    <row r="348" spans="1:8" x14ac:dyDescent="0.25">
      <c r="A348" s="223"/>
      <c r="B348" s="171"/>
      <c r="C348" s="140"/>
      <c r="D348" s="141"/>
      <c r="E348" s="141"/>
      <c r="F348" s="141"/>
      <c r="G348" s="141"/>
      <c r="H348" s="140"/>
    </row>
    <row r="349" spans="1:8" x14ac:dyDescent="0.25">
      <c r="A349" s="217"/>
      <c r="B349" s="114"/>
      <c r="C349" s="118" t="s">
        <v>401</v>
      </c>
      <c r="D349" s="114"/>
      <c r="E349" s="119"/>
      <c r="F349" s="114"/>
      <c r="G349" s="114"/>
      <c r="H349" s="114"/>
    </row>
    <row r="350" spans="1:8" x14ac:dyDescent="0.25">
      <c r="A350" s="237">
        <v>42523</v>
      </c>
      <c r="B350" s="72"/>
      <c r="C350" s="236" t="s">
        <v>1096</v>
      </c>
      <c r="D350" s="231">
        <v>999995.74</v>
      </c>
      <c r="E350" s="231"/>
      <c r="F350" s="231">
        <f t="shared" ref="F350:F351" si="20">+F349-D350+E350</f>
        <v>-999995.74</v>
      </c>
      <c r="G350" s="72" t="s">
        <v>403</v>
      </c>
      <c r="H350" s="114" t="s">
        <v>1172</v>
      </c>
    </row>
    <row r="351" spans="1:8" x14ac:dyDescent="0.25">
      <c r="A351" s="237">
        <v>42537</v>
      </c>
      <c r="B351" s="235"/>
      <c r="C351" s="72" t="s">
        <v>1106</v>
      </c>
      <c r="D351" s="231">
        <v>1499986.62</v>
      </c>
      <c r="E351" s="231"/>
      <c r="F351" s="231">
        <f t="shared" si="20"/>
        <v>-2499982.3600000003</v>
      </c>
      <c r="G351" s="72" t="s">
        <v>403</v>
      </c>
      <c r="H351" s="72" t="s">
        <v>1106</v>
      </c>
    </row>
    <row r="352" spans="1:8" x14ac:dyDescent="0.25">
      <c r="A352" s="217">
        <v>42551</v>
      </c>
      <c r="B352" s="114"/>
      <c r="C352" s="114" t="s">
        <v>1171</v>
      </c>
      <c r="D352" s="114"/>
      <c r="E352" s="119">
        <v>24957.72</v>
      </c>
      <c r="F352" s="119">
        <f t="shared" ref="F352" si="21">+F351-D352+E352</f>
        <v>-2475024.64</v>
      </c>
      <c r="G352" s="114" t="s">
        <v>735</v>
      </c>
      <c r="H352" s="114" t="s">
        <v>1170</v>
      </c>
    </row>
    <row r="353" spans="1:11" x14ac:dyDescent="0.25">
      <c r="A353" s="217"/>
      <c r="B353" s="114"/>
      <c r="C353" s="114"/>
      <c r="D353" s="114"/>
      <c r="E353" s="119"/>
      <c r="F353" s="119"/>
      <c r="G353" s="114"/>
      <c r="H353" s="114"/>
    </row>
    <row r="354" spans="1:11" x14ac:dyDescent="0.25">
      <c r="A354" s="217"/>
      <c r="B354" s="115" t="s">
        <v>1169</v>
      </c>
      <c r="C354" s="114"/>
      <c r="D354" s="117">
        <v>-2483804.7200000002</v>
      </c>
      <c r="E354" s="117"/>
      <c r="F354" s="119"/>
      <c r="G354" s="114"/>
      <c r="H354" s="114"/>
    </row>
    <row r="355" spans="1:11" x14ac:dyDescent="0.25">
      <c r="A355" s="217"/>
      <c r="B355" s="115"/>
      <c r="C355" s="114"/>
      <c r="D355" s="117"/>
      <c r="E355" s="119"/>
      <c r="F355" s="119"/>
      <c r="G355" s="114"/>
      <c r="H355" s="114"/>
    </row>
    <row r="356" spans="1:11" x14ac:dyDescent="0.25">
      <c r="A356" s="214"/>
      <c r="B356" s="112"/>
      <c r="C356" s="112"/>
      <c r="D356" s="112"/>
      <c r="E356" s="125"/>
      <c r="F356" s="112"/>
      <c r="G356" s="112"/>
      <c r="H356" s="112"/>
    </row>
    <row r="357" spans="1:11" x14ac:dyDescent="0.25">
      <c r="A357" s="297" t="s">
        <v>1184</v>
      </c>
      <c r="B357" s="297"/>
      <c r="C357" s="297"/>
      <c r="D357" s="297"/>
      <c r="E357" s="297"/>
      <c r="F357" s="297"/>
      <c r="G357" s="297"/>
      <c r="H357" s="297"/>
    </row>
    <row r="358" spans="1:11" x14ac:dyDescent="0.25">
      <c r="A358" s="223"/>
      <c r="B358" s="140"/>
      <c r="C358" s="140"/>
      <c r="D358" s="141"/>
      <c r="E358" s="141"/>
      <c r="F358" s="141"/>
      <c r="G358" s="141"/>
      <c r="H358" s="145"/>
    </row>
    <row r="359" spans="1:11" x14ac:dyDescent="0.25">
      <c r="A359" s="215" t="s">
        <v>1</v>
      </c>
      <c r="B359" s="134" t="s">
        <v>43</v>
      </c>
      <c r="C359" s="128" t="s">
        <v>44</v>
      </c>
      <c r="D359" s="129" t="s">
        <v>4</v>
      </c>
      <c r="E359" s="129" t="s">
        <v>5</v>
      </c>
      <c r="F359" s="129"/>
      <c r="G359" s="129" t="s">
        <v>6</v>
      </c>
      <c r="H359" s="128" t="s">
        <v>7</v>
      </c>
    </row>
    <row r="360" spans="1:11" x14ac:dyDescent="0.25">
      <c r="A360" s="223"/>
      <c r="B360" s="142"/>
      <c r="C360" s="142"/>
      <c r="D360" s="138"/>
      <c r="E360" s="138"/>
      <c r="F360" s="138"/>
      <c r="G360" s="137"/>
      <c r="H360" s="142"/>
    </row>
    <row r="361" spans="1:11" x14ac:dyDescent="0.25">
      <c r="A361" s="217"/>
      <c r="B361" s="114"/>
      <c r="C361" s="118" t="s">
        <v>22</v>
      </c>
      <c r="D361" s="119"/>
      <c r="E361" s="119"/>
      <c r="F361" s="119"/>
      <c r="G361" s="119">
        <v>1521035.15</v>
      </c>
      <c r="H361" s="114"/>
    </row>
    <row r="362" spans="1:11" x14ac:dyDescent="0.25">
      <c r="A362" s="217">
        <v>42551</v>
      </c>
      <c r="B362" s="114">
        <v>102108097</v>
      </c>
      <c r="C362" s="149" t="s">
        <v>45</v>
      </c>
      <c r="D362" s="119">
        <v>1066769.76</v>
      </c>
      <c r="E362" s="119"/>
      <c r="F362" s="119"/>
      <c r="G362" s="119">
        <f>+G361-D362+E362</f>
        <v>454265.3899999999</v>
      </c>
      <c r="H362" s="114" t="s">
        <v>1186</v>
      </c>
    </row>
    <row r="363" spans="1:11" x14ac:dyDescent="0.25">
      <c r="A363" s="217">
        <v>42551</v>
      </c>
      <c r="B363" s="114">
        <v>102108097</v>
      </c>
      <c r="C363" s="149" t="s">
        <v>45</v>
      </c>
      <c r="D363" s="119">
        <v>1235807.4099999999</v>
      </c>
      <c r="E363" s="119"/>
      <c r="F363" s="119"/>
      <c r="G363" s="119">
        <f t="shared" ref="G363:G365" si="22">+G362-D363+E363</f>
        <v>-781542.02</v>
      </c>
      <c r="H363" s="114" t="s">
        <v>1195</v>
      </c>
    </row>
    <row r="364" spans="1:11" x14ac:dyDescent="0.25">
      <c r="A364" s="217">
        <v>42551</v>
      </c>
      <c r="B364" s="114">
        <v>102108097</v>
      </c>
      <c r="C364" s="149" t="s">
        <v>45</v>
      </c>
      <c r="D364" s="119"/>
      <c r="E364" s="119">
        <v>955536.06</v>
      </c>
      <c r="F364" s="119"/>
      <c r="G364" s="119">
        <f t="shared" si="22"/>
        <v>173994.04000000004</v>
      </c>
      <c r="H364" s="116" t="s">
        <v>1137</v>
      </c>
    </row>
    <row r="365" spans="1:11" x14ac:dyDescent="0.25">
      <c r="A365" s="217"/>
      <c r="B365" s="114"/>
      <c r="C365" s="149"/>
      <c r="D365" s="114"/>
      <c r="E365" s="114"/>
      <c r="F365" s="114"/>
      <c r="G365" s="117">
        <f t="shared" si="22"/>
        <v>173994.04000000004</v>
      </c>
      <c r="H365" s="114"/>
      <c r="K365">
        <v>173370.88</v>
      </c>
    </row>
    <row r="366" spans="1:11" x14ac:dyDescent="0.25">
      <c r="A366" s="217"/>
      <c r="B366" s="114"/>
      <c r="C366" s="149"/>
      <c r="D366" s="114"/>
      <c r="E366" s="114"/>
      <c r="F366" s="114"/>
      <c r="G366" s="119"/>
      <c r="H366" s="114"/>
      <c r="K366">
        <v>-172994.04</v>
      </c>
    </row>
    <row r="367" spans="1:11" x14ac:dyDescent="0.25">
      <c r="A367" s="217"/>
      <c r="B367" s="114"/>
      <c r="C367" s="149"/>
      <c r="D367" s="114"/>
      <c r="E367" s="114"/>
      <c r="F367" s="114"/>
      <c r="G367" s="119"/>
      <c r="H367" s="114"/>
      <c r="K367">
        <f>SUM(K365:K366)</f>
        <v>376.83999999999651</v>
      </c>
    </row>
    <row r="368" spans="1:11" x14ac:dyDescent="0.25">
      <c r="A368" s="217"/>
      <c r="B368" s="114"/>
      <c r="C368" s="118" t="s">
        <v>22</v>
      </c>
      <c r="D368" s="114"/>
      <c r="E368" s="114"/>
      <c r="F368" s="114"/>
      <c r="G368" s="119">
        <v>0</v>
      </c>
      <c r="H368" s="114"/>
    </row>
    <row r="369" spans="1:10" x14ac:dyDescent="0.25">
      <c r="A369" s="217">
        <v>42551</v>
      </c>
      <c r="B369" s="114">
        <v>191521942</v>
      </c>
      <c r="C369" s="149" t="s">
        <v>406</v>
      </c>
      <c r="D369" s="119">
        <v>0</v>
      </c>
      <c r="E369" s="114"/>
      <c r="F369" s="114"/>
      <c r="G369" s="119">
        <f t="shared" ref="G369:G371" si="23">+G368-D369+E369</f>
        <v>0</v>
      </c>
      <c r="H369" s="114"/>
      <c r="J369">
        <v>172995.04</v>
      </c>
    </row>
    <row r="370" spans="1:10" x14ac:dyDescent="0.25">
      <c r="A370" s="217">
        <v>42551</v>
      </c>
      <c r="B370" s="114">
        <v>191521942</v>
      </c>
      <c r="C370" s="149" t="s">
        <v>407</v>
      </c>
      <c r="D370" s="114"/>
      <c r="E370" s="119">
        <v>0</v>
      </c>
      <c r="F370" s="114"/>
      <c r="G370" s="119">
        <f t="shared" si="23"/>
        <v>0</v>
      </c>
      <c r="H370" s="114"/>
      <c r="J370">
        <v>-172994.04</v>
      </c>
    </row>
    <row r="371" spans="1:10" x14ac:dyDescent="0.25">
      <c r="A371" s="217"/>
      <c r="B371" s="114"/>
      <c r="C371" s="149"/>
      <c r="D371" s="114"/>
      <c r="E371" s="114"/>
      <c r="F371" s="114"/>
      <c r="G371" s="119">
        <f t="shared" si="23"/>
        <v>0</v>
      </c>
      <c r="H371" s="114"/>
      <c r="J371">
        <f>SUM(J369:J370)</f>
        <v>1</v>
      </c>
    </row>
    <row r="372" spans="1:10" x14ac:dyDescent="0.25">
      <c r="A372" s="217"/>
      <c r="B372" s="114"/>
      <c r="C372" s="149"/>
      <c r="D372" s="114"/>
      <c r="E372" s="114"/>
      <c r="F372" s="114"/>
      <c r="G372" s="119"/>
      <c r="H372" s="114"/>
    </row>
    <row r="373" spans="1:10" x14ac:dyDescent="0.25">
      <c r="A373" s="217"/>
      <c r="B373" s="114"/>
      <c r="C373" s="159"/>
      <c r="D373" s="114"/>
      <c r="E373" s="114"/>
      <c r="F373" s="114"/>
      <c r="G373" s="119"/>
      <c r="H373" s="114"/>
    </row>
    <row r="374" spans="1:10" x14ac:dyDescent="0.25">
      <c r="A374" s="217"/>
      <c r="B374" s="114"/>
      <c r="C374" s="159" t="s">
        <v>22</v>
      </c>
      <c r="D374" s="116"/>
      <c r="E374" s="114"/>
      <c r="F374" s="114"/>
      <c r="G374" s="119">
        <v>620734.32999999996</v>
      </c>
      <c r="H374" s="114"/>
    </row>
    <row r="375" spans="1:10" x14ac:dyDescent="0.25">
      <c r="A375" s="217">
        <v>42551</v>
      </c>
      <c r="B375" s="114">
        <v>154169336</v>
      </c>
      <c r="C375" s="149" t="s">
        <v>49</v>
      </c>
      <c r="D375" s="119">
        <v>875688.32</v>
      </c>
      <c r="E375" s="119"/>
      <c r="F375" s="114"/>
      <c r="G375" s="119">
        <f t="shared" ref="G375:G378" si="24">+G374-D375+E375</f>
        <v>-254953.99</v>
      </c>
      <c r="H375" s="114" t="s">
        <v>1186</v>
      </c>
    </row>
    <row r="376" spans="1:10" x14ac:dyDescent="0.25">
      <c r="A376" s="217">
        <v>42551</v>
      </c>
      <c r="B376" s="114">
        <v>154169336</v>
      </c>
      <c r="C376" s="149" t="s">
        <v>49</v>
      </c>
      <c r="D376" s="119">
        <v>1706302</v>
      </c>
      <c r="E376" s="119"/>
      <c r="F376" s="114"/>
      <c r="G376" s="119">
        <f t="shared" si="24"/>
        <v>-1961255.99</v>
      </c>
      <c r="H376" s="114" t="s">
        <v>1192</v>
      </c>
    </row>
    <row r="377" spans="1:10" x14ac:dyDescent="0.25">
      <c r="A377" s="217">
        <v>42551</v>
      </c>
      <c r="B377" s="114">
        <v>154169336</v>
      </c>
      <c r="C377" s="149" t="s">
        <v>49</v>
      </c>
      <c r="D377" s="119"/>
      <c r="E377" s="119">
        <v>2175428.8199999998</v>
      </c>
      <c r="F377" s="114"/>
      <c r="G377" s="119">
        <f t="shared" si="24"/>
        <v>214172.82999999984</v>
      </c>
      <c r="H377" s="116" t="s">
        <v>1190</v>
      </c>
    </row>
    <row r="378" spans="1:10" x14ac:dyDescent="0.25">
      <c r="A378" s="217"/>
      <c r="B378" s="116"/>
      <c r="C378" s="149"/>
      <c r="D378" s="119"/>
      <c r="E378" s="119"/>
      <c r="F378" s="119"/>
      <c r="G378" s="119">
        <f t="shared" si="24"/>
        <v>214172.82999999984</v>
      </c>
      <c r="H378" s="116"/>
      <c r="J378">
        <v>214172.83</v>
      </c>
    </row>
    <row r="379" spans="1:10" x14ac:dyDescent="0.25">
      <c r="A379" s="217"/>
      <c r="B379" s="116"/>
      <c r="C379" s="149"/>
      <c r="D379" s="119"/>
      <c r="E379" s="119"/>
      <c r="F379" s="119"/>
      <c r="G379" s="119"/>
      <c r="H379" s="116"/>
      <c r="J379">
        <v>-129627.25</v>
      </c>
    </row>
    <row r="380" spans="1:10" x14ac:dyDescent="0.25">
      <c r="A380" s="217"/>
      <c r="B380" s="116"/>
      <c r="C380" s="149"/>
      <c r="D380" s="119"/>
      <c r="E380" s="119"/>
      <c r="F380" s="119"/>
      <c r="G380" s="119"/>
      <c r="H380" s="116"/>
      <c r="J380">
        <f>SUM(J378:J379)</f>
        <v>84545.579999999987</v>
      </c>
    </row>
    <row r="381" spans="1:10" x14ac:dyDescent="0.25">
      <c r="A381" s="217"/>
      <c r="B381" s="114"/>
      <c r="C381" s="118" t="s">
        <v>22</v>
      </c>
      <c r="D381" s="114"/>
      <c r="E381" s="114"/>
      <c r="F381" s="114"/>
      <c r="G381" s="119">
        <v>689098.83</v>
      </c>
      <c r="H381" s="114"/>
    </row>
    <row r="382" spans="1:10" x14ac:dyDescent="0.25">
      <c r="A382" s="217">
        <v>42551</v>
      </c>
      <c r="B382" s="114">
        <v>170513539</v>
      </c>
      <c r="C382" s="114" t="s">
        <v>53</v>
      </c>
      <c r="D382" s="114">
        <v>107477.33</v>
      </c>
      <c r="E382" s="114"/>
      <c r="F382" s="114"/>
      <c r="G382" s="119">
        <f t="shared" ref="G382:G383" si="25">+G381-D382+E382</f>
        <v>581621.5</v>
      </c>
      <c r="H382" s="114"/>
    </row>
    <row r="383" spans="1:10" x14ac:dyDescent="0.25">
      <c r="A383" s="217">
        <v>42551</v>
      </c>
      <c r="B383" s="114">
        <v>170513539</v>
      </c>
      <c r="C383" s="114" t="s">
        <v>53</v>
      </c>
      <c r="D383" s="114"/>
      <c r="E383" s="119">
        <v>14297.4</v>
      </c>
      <c r="F383" s="119"/>
      <c r="G383" s="119">
        <f t="shared" si="25"/>
        <v>595918.9</v>
      </c>
      <c r="H383" s="114" t="s">
        <v>1191</v>
      </c>
    </row>
    <row r="384" spans="1:10" x14ac:dyDescent="0.25">
      <c r="A384" s="217"/>
      <c r="B384" s="114"/>
      <c r="C384" s="114"/>
      <c r="D384" s="114"/>
      <c r="E384" s="119"/>
      <c r="F384" s="119"/>
      <c r="G384" s="119">
        <f t="shared" ref="G384" si="26">+G383-D384+E384</f>
        <v>595918.9</v>
      </c>
      <c r="H384" s="114"/>
    </row>
    <row r="385" spans="1:8" x14ac:dyDescent="0.25">
      <c r="A385" s="217"/>
      <c r="B385" s="114"/>
      <c r="C385" s="114"/>
      <c r="D385" s="114"/>
      <c r="E385" s="119"/>
      <c r="F385" s="119"/>
      <c r="G385" s="119"/>
      <c r="H385" s="114"/>
    </row>
    <row r="386" spans="1:8" x14ac:dyDescent="0.25">
      <c r="A386" s="217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217"/>
      <c r="B387" s="114"/>
      <c r="C387" s="118" t="s">
        <v>22</v>
      </c>
      <c r="D387" s="114"/>
      <c r="E387" s="119"/>
      <c r="F387" s="119"/>
      <c r="G387" s="119">
        <v>103810.9</v>
      </c>
      <c r="H387" s="114"/>
    </row>
    <row r="388" spans="1:8" x14ac:dyDescent="0.25">
      <c r="A388" s="217">
        <v>42551</v>
      </c>
      <c r="B388" s="114">
        <v>170513660</v>
      </c>
      <c r="C388" s="114" t="s">
        <v>408</v>
      </c>
      <c r="D388" s="114"/>
      <c r="E388" s="119">
        <v>2146.54</v>
      </c>
      <c r="F388" s="119"/>
      <c r="G388" s="119">
        <f>+G387-D388+E388</f>
        <v>105957.43999999999</v>
      </c>
      <c r="H388" s="114" t="s">
        <v>1191</v>
      </c>
    </row>
    <row r="389" spans="1:8" x14ac:dyDescent="0.25">
      <c r="A389" s="217"/>
      <c r="B389" s="114"/>
      <c r="C389" s="114"/>
      <c r="D389" s="114"/>
      <c r="E389" s="119"/>
      <c r="F389" s="119"/>
      <c r="G389" s="119">
        <f t="shared" ref="G389" si="27">+G388-D389+E389</f>
        <v>105957.43999999999</v>
      </c>
      <c r="H389" s="114"/>
    </row>
    <row r="390" spans="1:8" x14ac:dyDescent="0.25">
      <c r="A390" s="217"/>
      <c r="B390" s="114"/>
      <c r="C390" s="114"/>
      <c r="D390" s="114"/>
      <c r="E390" s="119"/>
      <c r="F390" s="119"/>
      <c r="G390" s="119"/>
      <c r="H390" s="114"/>
    </row>
    <row r="391" spans="1:8" x14ac:dyDescent="0.25">
      <c r="A391" s="217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217"/>
      <c r="B392" s="114"/>
      <c r="C392" s="118" t="s">
        <v>22</v>
      </c>
      <c r="D392" s="114"/>
      <c r="E392" s="119"/>
      <c r="F392" s="119"/>
      <c r="G392" s="119">
        <v>786781.08</v>
      </c>
      <c r="H392" s="114"/>
    </row>
    <row r="393" spans="1:8" x14ac:dyDescent="0.25">
      <c r="A393" s="217">
        <v>42551</v>
      </c>
      <c r="B393" s="114">
        <v>170514365</v>
      </c>
      <c r="C393" s="114" t="s">
        <v>386</v>
      </c>
      <c r="D393" s="119"/>
      <c r="E393" s="119"/>
      <c r="F393" s="119"/>
      <c r="G393" s="119">
        <f>+G392-D393+E393</f>
        <v>786781.08</v>
      </c>
      <c r="H393" s="114" t="s">
        <v>1208</v>
      </c>
    </row>
    <row r="394" spans="1:8" x14ac:dyDescent="0.25">
      <c r="A394" s="217">
        <v>42551</v>
      </c>
      <c r="B394" s="114">
        <v>170514365</v>
      </c>
      <c r="C394" s="114" t="s">
        <v>386</v>
      </c>
      <c r="D394" s="119"/>
      <c r="E394" s="119">
        <v>196677.28</v>
      </c>
      <c r="F394" s="119"/>
      <c r="G394" s="119">
        <f t="shared" ref="G394:G396" si="28">+G393-D394+E394</f>
        <v>983458.36</v>
      </c>
      <c r="H394" s="114" t="s">
        <v>909</v>
      </c>
    </row>
    <row r="395" spans="1:8" x14ac:dyDescent="0.25">
      <c r="A395" s="217">
        <v>42551</v>
      </c>
      <c r="B395" s="114">
        <v>170514365</v>
      </c>
      <c r="C395" s="114" t="s">
        <v>386</v>
      </c>
      <c r="D395" s="114"/>
      <c r="E395" s="119">
        <v>196677.28</v>
      </c>
      <c r="F395" s="119"/>
      <c r="G395" s="119">
        <f t="shared" si="28"/>
        <v>1180135.6399999999</v>
      </c>
      <c r="H395" s="114" t="s">
        <v>1193</v>
      </c>
    </row>
    <row r="396" spans="1:8" x14ac:dyDescent="0.25">
      <c r="A396" s="217"/>
      <c r="B396" s="114"/>
      <c r="C396" s="114"/>
      <c r="D396" s="114"/>
      <c r="E396" s="119"/>
      <c r="F396" s="119"/>
      <c r="G396" s="119">
        <f t="shared" si="28"/>
        <v>1180135.6399999999</v>
      </c>
      <c r="H396" s="114"/>
    </row>
    <row r="397" spans="1:8" x14ac:dyDescent="0.25">
      <c r="A397" s="217"/>
      <c r="B397" s="114"/>
      <c r="C397" s="114"/>
      <c r="D397" s="114"/>
      <c r="E397" s="119"/>
      <c r="F397" s="119"/>
      <c r="G397" s="117"/>
      <c r="H397" s="114"/>
    </row>
    <row r="398" spans="1:8" x14ac:dyDescent="0.25">
      <c r="A398" s="217"/>
      <c r="B398" s="114"/>
      <c r="C398" s="114"/>
      <c r="D398" s="114"/>
      <c r="E398" s="114"/>
      <c r="F398" s="114"/>
      <c r="G398" s="117"/>
      <c r="H398" s="114"/>
    </row>
    <row r="399" spans="1:8" x14ac:dyDescent="0.25">
      <c r="A399" s="217"/>
      <c r="B399" s="114"/>
      <c r="C399" s="118" t="s">
        <v>22</v>
      </c>
      <c r="D399" s="114"/>
      <c r="E399" s="114"/>
      <c r="F399" s="114"/>
      <c r="G399" s="119">
        <v>1477562.14</v>
      </c>
      <c r="H399" s="114"/>
    </row>
    <row r="400" spans="1:8" x14ac:dyDescent="0.25">
      <c r="A400" s="217">
        <v>42551</v>
      </c>
      <c r="B400" s="114">
        <v>170514373</v>
      </c>
      <c r="C400" s="149" t="s">
        <v>50</v>
      </c>
      <c r="D400" s="119">
        <v>550611.04</v>
      </c>
      <c r="E400" s="119"/>
      <c r="F400" s="114"/>
      <c r="G400" s="119">
        <f>+G399-D400+E400</f>
        <v>926951.09999999986</v>
      </c>
      <c r="H400" s="114" t="s">
        <v>1194</v>
      </c>
    </row>
    <row r="401" spans="1:8" x14ac:dyDescent="0.25">
      <c r="A401" s="217">
        <v>42551</v>
      </c>
      <c r="B401" s="114">
        <v>170514373</v>
      </c>
      <c r="C401" s="149" t="s">
        <v>50</v>
      </c>
      <c r="D401" s="119">
        <v>242596</v>
      </c>
      <c r="E401" s="119"/>
      <c r="F401" s="119"/>
      <c r="G401" s="119">
        <f t="shared" ref="G401:G403" si="29">+G400-D401+E401</f>
        <v>684355.09999999986</v>
      </c>
      <c r="H401" s="114" t="s">
        <v>1195</v>
      </c>
    </row>
    <row r="402" spans="1:8" x14ac:dyDescent="0.25">
      <c r="A402" s="217">
        <v>42551</v>
      </c>
      <c r="B402" s="114">
        <v>170514373</v>
      </c>
      <c r="C402" s="149" t="s">
        <v>50</v>
      </c>
      <c r="D402" s="119"/>
      <c r="E402" s="119">
        <v>853069.51</v>
      </c>
      <c r="F402" s="114"/>
      <c r="G402" s="119">
        <f t="shared" si="29"/>
        <v>1537424.6099999999</v>
      </c>
      <c r="H402" s="114" t="s">
        <v>1196</v>
      </c>
    </row>
    <row r="403" spans="1:8" x14ac:dyDescent="0.25">
      <c r="A403" s="217"/>
      <c r="B403" s="114"/>
      <c r="C403" s="149"/>
      <c r="D403" s="114"/>
      <c r="E403" s="114"/>
      <c r="F403" s="114"/>
      <c r="G403" s="117">
        <f t="shared" si="29"/>
        <v>1537424.6099999999</v>
      </c>
      <c r="H403" s="114"/>
    </row>
    <row r="404" spans="1:8" x14ac:dyDescent="0.25">
      <c r="A404" s="217"/>
      <c r="B404" s="114"/>
      <c r="C404" s="149"/>
      <c r="D404" s="114"/>
      <c r="E404" s="114"/>
      <c r="F404" s="114"/>
      <c r="G404" s="119"/>
      <c r="H404" s="114"/>
    </row>
    <row r="405" spans="1:8" x14ac:dyDescent="0.25">
      <c r="A405" s="217"/>
      <c r="B405" s="114"/>
      <c r="C405" s="114"/>
      <c r="D405" s="114"/>
      <c r="E405" s="114"/>
      <c r="F405" s="114"/>
      <c r="G405" s="119"/>
      <c r="H405" s="114"/>
    </row>
    <row r="406" spans="1:8" x14ac:dyDescent="0.25">
      <c r="A406" s="217"/>
      <c r="B406" s="114"/>
      <c r="C406" s="118" t="s">
        <v>22</v>
      </c>
      <c r="D406" s="114"/>
      <c r="E406" s="114"/>
      <c r="F406" s="114"/>
      <c r="G406" s="119">
        <v>744.95</v>
      </c>
      <c r="H406" s="114"/>
    </row>
    <row r="407" spans="1:8" x14ac:dyDescent="0.25">
      <c r="A407" s="217">
        <v>42551</v>
      </c>
      <c r="B407" s="114">
        <v>163939685</v>
      </c>
      <c r="C407" s="114" t="s">
        <v>51</v>
      </c>
      <c r="D407" s="119">
        <v>448898</v>
      </c>
      <c r="E407" s="117"/>
      <c r="F407" s="115"/>
      <c r="G407" s="119">
        <f t="shared" ref="G407:G409" si="30">+G406-D407+E407</f>
        <v>-448153.05</v>
      </c>
      <c r="H407" s="114" t="s">
        <v>1209</v>
      </c>
    </row>
    <row r="408" spans="1:8" x14ac:dyDescent="0.25">
      <c r="A408" s="217">
        <v>42551</v>
      </c>
      <c r="B408" s="114">
        <v>163939685</v>
      </c>
      <c r="C408" s="114" t="s">
        <v>51</v>
      </c>
      <c r="D408" s="119"/>
      <c r="E408" s="119">
        <v>448898</v>
      </c>
      <c r="F408" s="114"/>
      <c r="G408" s="119">
        <f t="shared" si="30"/>
        <v>744.95000000001164</v>
      </c>
      <c r="H408" s="114" t="s">
        <v>1210</v>
      </c>
    </row>
    <row r="409" spans="1:8" x14ac:dyDescent="0.25">
      <c r="A409" s="217"/>
      <c r="B409" s="114"/>
      <c r="C409" s="114"/>
      <c r="D409" s="119"/>
      <c r="E409" s="119"/>
      <c r="F409" s="119"/>
      <c r="G409" s="119">
        <f t="shared" si="30"/>
        <v>744.95000000001164</v>
      </c>
      <c r="H409" s="114"/>
    </row>
    <row r="410" spans="1:8" x14ac:dyDescent="0.25">
      <c r="A410" s="217"/>
      <c r="B410" s="114"/>
      <c r="C410" s="227"/>
      <c r="D410" s="114"/>
      <c r="E410" s="114"/>
      <c r="F410" s="114"/>
      <c r="G410" s="119"/>
      <c r="H410" s="114"/>
    </row>
    <row r="411" spans="1:8" x14ac:dyDescent="0.25">
      <c r="A411" s="217"/>
      <c r="B411" s="114"/>
      <c r="C411" s="227"/>
      <c r="D411" s="114"/>
      <c r="E411" s="114"/>
      <c r="F411" s="114"/>
      <c r="G411" s="119"/>
      <c r="H411" s="114"/>
    </row>
    <row r="412" spans="1:8" x14ac:dyDescent="0.25">
      <c r="A412" s="217"/>
      <c r="B412" s="114"/>
      <c r="C412" s="118" t="s">
        <v>22</v>
      </c>
      <c r="D412" s="114"/>
      <c r="E412" s="114"/>
      <c r="F412" s="114"/>
      <c r="G412" s="119">
        <v>16729.400000000001</v>
      </c>
      <c r="H412" s="114"/>
    </row>
    <row r="413" spans="1:8" x14ac:dyDescent="0.25">
      <c r="A413" s="217">
        <v>42551</v>
      </c>
      <c r="B413" s="114">
        <v>195620732</v>
      </c>
      <c r="C413" s="147" t="s">
        <v>52</v>
      </c>
      <c r="D413" s="119">
        <v>0</v>
      </c>
      <c r="E413" s="117"/>
      <c r="F413" s="117"/>
      <c r="G413" s="119">
        <v>16729.400000000001</v>
      </c>
      <c r="H413" s="114" t="s">
        <v>1211</v>
      </c>
    </row>
    <row r="414" spans="1:8" x14ac:dyDescent="0.25">
      <c r="A414" s="217"/>
      <c r="B414" s="114"/>
      <c r="C414" s="227"/>
      <c r="D414" s="119"/>
      <c r="E414" s="119"/>
      <c r="F414" s="114"/>
      <c r="G414" s="119">
        <v>16729.400000000001</v>
      </c>
      <c r="H414" s="114" t="s">
        <v>1211</v>
      </c>
    </row>
    <row r="415" spans="1:8" x14ac:dyDescent="0.25">
      <c r="A415" s="217"/>
      <c r="B415" s="114"/>
      <c r="C415" s="227"/>
      <c r="D415" s="119"/>
      <c r="E415" s="119"/>
      <c r="F415" s="114"/>
      <c r="G415" s="119"/>
      <c r="H415" s="114"/>
    </row>
    <row r="416" spans="1:8" x14ac:dyDescent="0.25">
      <c r="A416" s="217"/>
      <c r="B416" s="114"/>
      <c r="C416" s="227"/>
      <c r="D416" s="114"/>
      <c r="E416" s="114"/>
      <c r="F416" s="114"/>
      <c r="G416" s="119"/>
      <c r="H416" s="114"/>
    </row>
    <row r="417" spans="1:8" x14ac:dyDescent="0.25">
      <c r="A417" s="217"/>
      <c r="B417" s="114"/>
      <c r="C417" s="118" t="s">
        <v>22</v>
      </c>
      <c r="D417" s="114"/>
      <c r="E417" s="114"/>
      <c r="F417" s="114"/>
      <c r="G417" s="117">
        <v>0</v>
      </c>
      <c r="H417" s="114"/>
    </row>
    <row r="418" spans="1:8" x14ac:dyDescent="0.25">
      <c r="A418" s="217"/>
      <c r="B418" s="114"/>
      <c r="C418" s="118"/>
      <c r="D418" s="114"/>
      <c r="E418" s="114"/>
      <c r="F418" s="114"/>
      <c r="G418" s="117"/>
      <c r="H418" s="114"/>
    </row>
    <row r="419" spans="1:8" x14ac:dyDescent="0.25">
      <c r="A419" s="217">
        <v>42551</v>
      </c>
      <c r="B419" s="114">
        <v>103464199</v>
      </c>
      <c r="C419" s="114" t="s">
        <v>393</v>
      </c>
      <c r="D419" s="119">
        <v>0</v>
      </c>
      <c r="E419" s="119"/>
      <c r="F419" s="114"/>
      <c r="G419" s="119">
        <f>+G417-D419+E419</f>
        <v>0</v>
      </c>
      <c r="H419" s="114"/>
    </row>
    <row r="420" spans="1:8" x14ac:dyDescent="0.25">
      <c r="A420" s="217">
        <v>42551</v>
      </c>
      <c r="B420" s="114">
        <v>103464199</v>
      </c>
      <c r="C420" s="114" t="s">
        <v>393</v>
      </c>
      <c r="D420" s="119">
        <v>0</v>
      </c>
      <c r="E420" s="119"/>
      <c r="F420" s="114"/>
      <c r="G420" s="119">
        <f t="shared" ref="G420:G421" si="31">+G419-D420+E420</f>
        <v>0</v>
      </c>
      <c r="H420" s="114"/>
    </row>
    <row r="421" spans="1:8" x14ac:dyDescent="0.25">
      <c r="A421" s="217"/>
      <c r="B421" s="114"/>
      <c r="C421" s="114"/>
      <c r="D421" s="114"/>
      <c r="E421" s="114"/>
      <c r="F421" s="114"/>
      <c r="G421" s="119">
        <f t="shared" si="31"/>
        <v>0</v>
      </c>
      <c r="H421" s="114"/>
    </row>
    <row r="422" spans="1:8" x14ac:dyDescent="0.25">
      <c r="A422" s="217"/>
      <c r="B422" s="114"/>
      <c r="C422" s="114"/>
      <c r="D422" s="114"/>
      <c r="E422" s="114"/>
      <c r="F422" s="114"/>
      <c r="G422" s="119"/>
      <c r="H422" s="114"/>
    </row>
    <row r="423" spans="1:8" x14ac:dyDescent="0.25">
      <c r="A423" s="217"/>
      <c r="B423" s="114"/>
      <c r="C423" s="193" t="s">
        <v>404</v>
      </c>
      <c r="D423" s="114"/>
      <c r="E423" s="114"/>
      <c r="F423" s="114"/>
      <c r="G423" s="114"/>
      <c r="H423" s="114"/>
    </row>
    <row r="424" spans="1:8" x14ac:dyDescent="0.25">
      <c r="A424" s="217"/>
      <c r="B424" s="114"/>
      <c r="C424" s="114"/>
      <c r="D424" s="114"/>
      <c r="E424" s="114"/>
      <c r="F424" s="114"/>
      <c r="G424" s="114"/>
      <c r="H424" s="114"/>
    </row>
    <row r="425" spans="1:8" x14ac:dyDescent="0.25">
      <c r="A425" s="217"/>
      <c r="B425" s="114"/>
      <c r="C425" s="118" t="s">
        <v>22</v>
      </c>
      <c r="D425" s="114"/>
      <c r="E425" s="114"/>
      <c r="F425" s="114"/>
      <c r="G425" s="119">
        <v>7041637.1200000001</v>
      </c>
      <c r="H425" s="114"/>
    </row>
    <row r="426" spans="1:8" x14ac:dyDescent="0.25">
      <c r="A426" s="217">
        <v>42523</v>
      </c>
      <c r="B426" s="114">
        <v>2046371965</v>
      </c>
      <c r="C426" s="114" t="s">
        <v>1197</v>
      </c>
      <c r="D426" s="114"/>
      <c r="E426" s="119">
        <v>999995.74</v>
      </c>
      <c r="F426" s="114"/>
      <c r="G426" s="119">
        <f t="shared" ref="G426:G429" si="32">+G425-D426+E426</f>
        <v>8041632.8600000003</v>
      </c>
      <c r="H426" s="114" t="s">
        <v>425</v>
      </c>
    </row>
    <row r="427" spans="1:8" x14ac:dyDescent="0.25">
      <c r="A427" s="217">
        <v>42537</v>
      </c>
      <c r="B427" s="114">
        <v>2046371965</v>
      </c>
      <c r="C427" s="114" t="s">
        <v>1106</v>
      </c>
      <c r="D427" s="114"/>
      <c r="E427" s="119">
        <v>1499986.62</v>
      </c>
      <c r="F427" s="114"/>
      <c r="G427" s="119">
        <f t="shared" si="32"/>
        <v>9541619.4800000004</v>
      </c>
      <c r="H427" s="114" t="s">
        <v>1106</v>
      </c>
    </row>
    <row r="428" spans="1:8" x14ac:dyDescent="0.25">
      <c r="A428" s="217">
        <v>42551</v>
      </c>
      <c r="B428" s="114">
        <v>2046371965</v>
      </c>
      <c r="C428" s="114" t="s">
        <v>1171</v>
      </c>
      <c r="D428" s="114"/>
      <c r="E428" s="119">
        <v>24957.72</v>
      </c>
      <c r="F428" s="114"/>
      <c r="G428" s="119">
        <f t="shared" si="32"/>
        <v>9566577.2000000011</v>
      </c>
      <c r="H428" s="114" t="s">
        <v>1198</v>
      </c>
    </row>
    <row r="429" spans="1:8" x14ac:dyDescent="0.25">
      <c r="A429" s="217"/>
      <c r="B429" s="114"/>
      <c r="C429" s="114"/>
      <c r="D429" s="114"/>
      <c r="E429" s="119"/>
      <c r="F429" s="114"/>
      <c r="G429" s="119">
        <f t="shared" si="32"/>
        <v>9566577.2000000011</v>
      </c>
      <c r="H429" s="114"/>
    </row>
    <row r="430" spans="1:8" x14ac:dyDescent="0.25">
      <c r="A430" s="217"/>
      <c r="B430" s="114"/>
      <c r="C430" s="114"/>
      <c r="D430" s="114"/>
      <c r="E430" s="114"/>
      <c r="F430" s="114"/>
      <c r="G430" s="114"/>
      <c r="H430" s="114"/>
    </row>
  </sheetData>
  <mergeCells count="19">
    <mergeCell ref="B291:C291"/>
    <mergeCell ref="A2:H2"/>
    <mergeCell ref="D150:F150"/>
    <mergeCell ref="A185:C185"/>
    <mergeCell ref="A193:C193"/>
    <mergeCell ref="A209:H209"/>
    <mergeCell ref="A225:H225"/>
    <mergeCell ref="A235:H235"/>
    <mergeCell ref="A251:H251"/>
    <mergeCell ref="A259:H259"/>
    <mergeCell ref="A270:H270"/>
    <mergeCell ref="A278:H278"/>
    <mergeCell ref="A357:H357"/>
    <mergeCell ref="A294:H294"/>
    <mergeCell ref="B301:C301"/>
    <mergeCell ref="A304:H304"/>
    <mergeCell ref="A314:H314"/>
    <mergeCell ref="A334:H334"/>
    <mergeCell ref="A345:H345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0"/>
  <sheetViews>
    <sheetView workbookViewId="0">
      <selection activeCell="C17" sqref="C17"/>
    </sheetView>
  </sheetViews>
  <sheetFormatPr baseColWidth="10" defaultRowHeight="15" x14ac:dyDescent="0.25"/>
  <cols>
    <col min="3" max="3" width="37.7109375" customWidth="1"/>
    <col min="4" max="4" width="13.5703125" customWidth="1"/>
    <col min="5" max="5" width="12.42578125" customWidth="1"/>
    <col min="6" max="6" width="13.42578125" customWidth="1"/>
    <col min="7" max="7" width="14.28515625" customWidth="1"/>
    <col min="8" max="8" width="48.42578125" customWidth="1"/>
  </cols>
  <sheetData>
    <row r="2" spans="1:8" x14ac:dyDescent="0.25">
      <c r="A2" s="286" t="s">
        <v>1563</v>
      </c>
      <c r="B2" s="286"/>
      <c r="C2" s="286"/>
      <c r="D2" s="286"/>
      <c r="E2" s="286"/>
      <c r="F2" s="286"/>
      <c r="G2" s="286"/>
      <c r="H2" s="286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42552</v>
      </c>
      <c r="B6" s="235"/>
      <c r="C6" s="200" t="s">
        <v>1303</v>
      </c>
      <c r="D6" s="259">
        <v>1760</v>
      </c>
      <c r="E6" s="161"/>
      <c r="F6" s="119">
        <f>+F5-D6+E6</f>
        <v>-1760</v>
      </c>
      <c r="G6" s="204" t="s">
        <v>247</v>
      </c>
      <c r="H6" s="149" t="s">
        <v>1303</v>
      </c>
    </row>
    <row r="7" spans="1:8" x14ac:dyDescent="0.25">
      <c r="A7" s="224">
        <v>42552</v>
      </c>
      <c r="B7" s="235"/>
      <c r="C7" s="200" t="s">
        <v>1304</v>
      </c>
      <c r="D7" s="259">
        <v>281.60000000000002</v>
      </c>
      <c r="E7" s="161"/>
      <c r="F7" s="119">
        <f t="shared" ref="F7:F36" si="0">+F6-D7+E7</f>
        <v>-2041.6</v>
      </c>
      <c r="G7" s="204" t="s">
        <v>247</v>
      </c>
      <c r="H7" s="149" t="s">
        <v>1304</v>
      </c>
    </row>
    <row r="8" spans="1:8" x14ac:dyDescent="0.25">
      <c r="A8" s="237">
        <v>42552</v>
      </c>
      <c r="B8" s="235">
        <v>990</v>
      </c>
      <c r="C8" s="149" t="s">
        <v>1305</v>
      </c>
      <c r="D8" s="231">
        <v>400</v>
      </c>
      <c r="E8" s="231"/>
      <c r="F8" s="231">
        <f t="shared" si="0"/>
        <v>-2441.6</v>
      </c>
      <c r="G8" s="149" t="s">
        <v>370</v>
      </c>
      <c r="H8" s="149" t="s">
        <v>442</v>
      </c>
    </row>
    <row r="9" spans="1:8" x14ac:dyDescent="0.25">
      <c r="A9" s="237">
        <v>42552</v>
      </c>
      <c r="B9" s="235">
        <v>991</v>
      </c>
      <c r="C9" s="149" t="s">
        <v>1306</v>
      </c>
      <c r="D9" s="231">
        <v>4000</v>
      </c>
      <c r="E9" s="231"/>
      <c r="F9" s="231">
        <f t="shared" si="0"/>
        <v>-6441.6</v>
      </c>
      <c r="G9" s="149" t="s">
        <v>263</v>
      </c>
      <c r="H9" s="149" t="s">
        <v>100</v>
      </c>
    </row>
    <row r="10" spans="1:8" x14ac:dyDescent="0.25">
      <c r="A10" s="237">
        <v>42552</v>
      </c>
      <c r="B10" s="235">
        <v>992</v>
      </c>
      <c r="C10" s="149" t="s">
        <v>1045</v>
      </c>
      <c r="D10" s="231">
        <v>3250</v>
      </c>
      <c r="E10" s="231"/>
      <c r="F10" s="231">
        <f t="shared" si="0"/>
        <v>-9691.6</v>
      </c>
      <c r="G10" s="149" t="s">
        <v>370</v>
      </c>
      <c r="H10" s="149" t="s">
        <v>1307</v>
      </c>
    </row>
    <row r="11" spans="1:8" x14ac:dyDescent="0.25">
      <c r="A11" s="237">
        <v>42552</v>
      </c>
      <c r="B11" s="235">
        <v>993</v>
      </c>
      <c r="C11" s="149" t="s">
        <v>1308</v>
      </c>
      <c r="D11" s="231">
        <v>7472</v>
      </c>
      <c r="E11" s="231"/>
      <c r="F11" s="231">
        <f t="shared" si="0"/>
        <v>-17163.599999999999</v>
      </c>
      <c r="G11" s="149" t="s">
        <v>253</v>
      </c>
      <c r="H11" s="149" t="s">
        <v>1566</v>
      </c>
    </row>
    <row r="12" spans="1:8" x14ac:dyDescent="0.25">
      <c r="A12" s="237">
        <v>42552</v>
      </c>
      <c r="B12" s="235">
        <v>994</v>
      </c>
      <c r="C12" s="149" t="s">
        <v>1004</v>
      </c>
      <c r="D12" s="231">
        <v>64016.1</v>
      </c>
      <c r="E12" s="231"/>
      <c r="F12" s="231">
        <f t="shared" si="0"/>
        <v>-81179.7</v>
      </c>
      <c r="G12" s="149" t="s">
        <v>265</v>
      </c>
      <c r="H12" s="149" t="s">
        <v>1492</v>
      </c>
    </row>
    <row r="13" spans="1:8" x14ac:dyDescent="0.25">
      <c r="A13" s="237">
        <v>42552</v>
      </c>
      <c r="B13" s="235">
        <v>995</v>
      </c>
      <c r="C13" s="149" t="s">
        <v>1309</v>
      </c>
      <c r="D13" s="231">
        <v>9744</v>
      </c>
      <c r="E13" s="231"/>
      <c r="F13" s="231">
        <f t="shared" si="0"/>
        <v>-90923.7</v>
      </c>
      <c r="G13" s="149" t="s">
        <v>1493</v>
      </c>
      <c r="H13" s="149" t="s">
        <v>1310</v>
      </c>
    </row>
    <row r="14" spans="1:8" x14ac:dyDescent="0.25">
      <c r="A14" s="237">
        <v>42552</v>
      </c>
      <c r="B14" s="235">
        <v>996</v>
      </c>
      <c r="C14" s="149" t="s">
        <v>397</v>
      </c>
      <c r="D14" s="231">
        <v>2923.2</v>
      </c>
      <c r="E14" s="231"/>
      <c r="F14" s="231">
        <f t="shared" si="0"/>
        <v>-93846.9</v>
      </c>
      <c r="G14" s="149" t="s">
        <v>261</v>
      </c>
      <c r="H14" s="149" t="s">
        <v>1311</v>
      </c>
    </row>
    <row r="15" spans="1:8" x14ac:dyDescent="0.25">
      <c r="A15" s="260">
        <v>42555</v>
      </c>
      <c r="B15" s="235">
        <v>997</v>
      </c>
      <c r="C15" s="149" t="s">
        <v>491</v>
      </c>
      <c r="D15" s="231">
        <v>3500</v>
      </c>
      <c r="E15" s="231"/>
      <c r="F15" s="231">
        <f t="shared" si="0"/>
        <v>-97346.9</v>
      </c>
      <c r="G15" s="149" t="s">
        <v>370</v>
      </c>
      <c r="H15" s="149" t="s">
        <v>1312</v>
      </c>
    </row>
    <row r="16" spans="1:8" x14ac:dyDescent="0.25">
      <c r="A16" s="260">
        <v>42555</v>
      </c>
      <c r="B16" s="235">
        <v>998</v>
      </c>
      <c r="C16" s="149" t="s">
        <v>417</v>
      </c>
      <c r="D16" s="231">
        <v>7000</v>
      </c>
      <c r="E16" s="231"/>
      <c r="F16" s="231">
        <f t="shared" si="0"/>
        <v>-104346.9</v>
      </c>
      <c r="G16" s="149" t="s">
        <v>370</v>
      </c>
      <c r="H16" s="149" t="s">
        <v>1313</v>
      </c>
    </row>
    <row r="17" spans="1:8" x14ac:dyDescent="0.25">
      <c r="A17" s="260">
        <v>42555</v>
      </c>
      <c r="B17" s="235">
        <v>999</v>
      </c>
      <c r="C17" s="149" t="s">
        <v>1314</v>
      </c>
      <c r="D17" s="231">
        <v>1000</v>
      </c>
      <c r="E17" s="231"/>
      <c r="F17" s="231">
        <f t="shared" si="0"/>
        <v>-105346.9</v>
      </c>
      <c r="G17" s="149" t="s">
        <v>370</v>
      </c>
      <c r="H17" s="149" t="s">
        <v>1567</v>
      </c>
    </row>
    <row r="18" spans="1:8" x14ac:dyDescent="0.25">
      <c r="A18" s="260">
        <v>42555</v>
      </c>
      <c r="B18" s="235">
        <v>1000</v>
      </c>
      <c r="C18" s="149" t="s">
        <v>1315</v>
      </c>
      <c r="D18" s="231">
        <v>5000</v>
      </c>
      <c r="E18" s="231"/>
      <c r="F18" s="231">
        <f t="shared" si="0"/>
        <v>-110346.9</v>
      </c>
      <c r="G18" s="149" t="s">
        <v>263</v>
      </c>
      <c r="H18" s="149" t="s">
        <v>100</v>
      </c>
    </row>
    <row r="19" spans="1:8" x14ac:dyDescent="0.25">
      <c r="A19" s="260">
        <v>42555</v>
      </c>
      <c r="B19" s="235">
        <v>1001</v>
      </c>
      <c r="C19" s="149" t="s">
        <v>36</v>
      </c>
      <c r="D19" s="231">
        <v>0</v>
      </c>
      <c r="E19" s="231"/>
      <c r="F19" s="231">
        <f t="shared" si="0"/>
        <v>-110346.9</v>
      </c>
      <c r="G19" s="72" t="s">
        <v>36</v>
      </c>
      <c r="H19" s="72" t="s">
        <v>36</v>
      </c>
    </row>
    <row r="20" spans="1:8" x14ac:dyDescent="0.25">
      <c r="A20" s="260">
        <v>42555</v>
      </c>
      <c r="B20" s="235">
        <v>1002</v>
      </c>
      <c r="C20" s="149" t="s">
        <v>1316</v>
      </c>
      <c r="D20" s="231">
        <v>5756.45</v>
      </c>
      <c r="E20" s="231"/>
      <c r="F20" s="231">
        <f t="shared" si="0"/>
        <v>-116103.34999999999</v>
      </c>
      <c r="G20" s="149" t="s">
        <v>258</v>
      </c>
      <c r="H20" s="149" t="s">
        <v>1317</v>
      </c>
    </row>
    <row r="21" spans="1:8" x14ac:dyDescent="0.25">
      <c r="A21" s="260">
        <v>42556</v>
      </c>
      <c r="B21" s="235">
        <v>1003</v>
      </c>
      <c r="C21" s="72" t="s">
        <v>1318</v>
      </c>
      <c r="D21" s="231">
        <v>2730</v>
      </c>
      <c r="E21" s="231"/>
      <c r="F21" s="231">
        <f t="shared" si="0"/>
        <v>-118833.34999999999</v>
      </c>
      <c r="G21" s="72" t="s">
        <v>1495</v>
      </c>
      <c r="H21" s="72" t="s">
        <v>1494</v>
      </c>
    </row>
    <row r="22" spans="1:8" x14ac:dyDescent="0.25">
      <c r="A22" s="260">
        <v>42558</v>
      </c>
      <c r="B22" s="235">
        <v>1004</v>
      </c>
      <c r="C22" s="72" t="s">
        <v>398</v>
      </c>
      <c r="D22" s="231">
        <v>5000</v>
      </c>
      <c r="E22" s="231"/>
      <c r="F22" s="231">
        <f t="shared" si="0"/>
        <v>-123833.34999999999</v>
      </c>
      <c r="G22" s="72" t="s">
        <v>364</v>
      </c>
      <c r="H22" s="72" t="s">
        <v>1496</v>
      </c>
    </row>
    <row r="23" spans="1:8" x14ac:dyDescent="0.25">
      <c r="A23" s="260">
        <v>42559</v>
      </c>
      <c r="B23" s="235">
        <v>1005</v>
      </c>
      <c r="C23" s="72" t="s">
        <v>437</v>
      </c>
      <c r="D23" s="231">
        <v>20000</v>
      </c>
      <c r="E23" s="231"/>
      <c r="F23" s="231">
        <f t="shared" si="0"/>
        <v>-143833.34999999998</v>
      </c>
      <c r="G23" s="72" t="s">
        <v>263</v>
      </c>
      <c r="H23" s="72" t="s">
        <v>1393</v>
      </c>
    </row>
    <row r="24" spans="1:8" x14ac:dyDescent="0.25">
      <c r="A24" s="260">
        <v>42559</v>
      </c>
      <c r="B24" s="235">
        <v>1006</v>
      </c>
      <c r="C24" s="72" t="s">
        <v>1497</v>
      </c>
      <c r="D24" s="231">
        <v>20000</v>
      </c>
      <c r="E24" s="231"/>
      <c r="F24" s="231">
        <f t="shared" si="0"/>
        <v>-163833.34999999998</v>
      </c>
      <c r="G24" s="72" t="s">
        <v>263</v>
      </c>
      <c r="H24" s="72" t="s">
        <v>1393</v>
      </c>
    </row>
    <row r="25" spans="1:8" x14ac:dyDescent="0.25">
      <c r="A25" s="260">
        <v>42559</v>
      </c>
      <c r="B25" s="235">
        <v>1007</v>
      </c>
      <c r="C25" s="72" t="s">
        <v>202</v>
      </c>
      <c r="D25" s="231">
        <v>40000</v>
      </c>
      <c r="E25" s="231"/>
      <c r="F25" s="231">
        <f t="shared" si="0"/>
        <v>-203833.34999999998</v>
      </c>
      <c r="G25" s="72" t="s">
        <v>263</v>
      </c>
      <c r="H25" s="72" t="s">
        <v>1393</v>
      </c>
    </row>
    <row r="26" spans="1:8" x14ac:dyDescent="0.25">
      <c r="A26" s="260">
        <v>42559</v>
      </c>
      <c r="B26" s="235">
        <v>1008</v>
      </c>
      <c r="C26" s="72" t="s">
        <v>1319</v>
      </c>
      <c r="D26" s="231">
        <v>28242.84</v>
      </c>
      <c r="E26" s="231"/>
      <c r="F26" s="231">
        <f t="shared" si="0"/>
        <v>-232076.18999999997</v>
      </c>
      <c r="G26" s="72" t="s">
        <v>1498</v>
      </c>
      <c r="H26" s="72" t="s">
        <v>1499</v>
      </c>
    </row>
    <row r="27" spans="1:8" x14ac:dyDescent="0.25">
      <c r="A27" s="260">
        <v>42562</v>
      </c>
      <c r="B27" s="235">
        <v>1009</v>
      </c>
      <c r="C27" s="72" t="s">
        <v>1320</v>
      </c>
      <c r="D27" s="231">
        <v>2000</v>
      </c>
      <c r="E27" s="231"/>
      <c r="F27" s="231">
        <f t="shared" si="0"/>
        <v>-234076.18999999997</v>
      </c>
      <c r="G27" s="72" t="s">
        <v>263</v>
      </c>
      <c r="H27" s="72" t="s">
        <v>100</v>
      </c>
    </row>
    <row r="28" spans="1:8" x14ac:dyDescent="0.25">
      <c r="A28" s="260">
        <v>42562</v>
      </c>
      <c r="B28" s="235">
        <v>1010</v>
      </c>
      <c r="C28" s="72" t="s">
        <v>1321</v>
      </c>
      <c r="D28" s="231">
        <v>4000</v>
      </c>
      <c r="E28" s="231"/>
      <c r="F28" s="231">
        <f t="shared" si="0"/>
        <v>-238076.18999999997</v>
      </c>
      <c r="G28" s="72" t="s">
        <v>263</v>
      </c>
      <c r="H28" s="72" t="s">
        <v>100</v>
      </c>
    </row>
    <row r="29" spans="1:8" x14ac:dyDescent="0.25">
      <c r="A29" s="260">
        <v>42562</v>
      </c>
      <c r="B29" s="235">
        <v>1011</v>
      </c>
      <c r="C29" s="72" t="s">
        <v>490</v>
      </c>
      <c r="D29" s="231">
        <v>4000</v>
      </c>
      <c r="E29" s="231"/>
      <c r="F29" s="231">
        <f t="shared" si="0"/>
        <v>-242076.18999999997</v>
      </c>
      <c r="G29" s="72" t="s">
        <v>263</v>
      </c>
      <c r="H29" s="72" t="s">
        <v>100</v>
      </c>
    </row>
    <row r="30" spans="1:8" x14ac:dyDescent="0.25">
      <c r="A30" s="260">
        <v>42562</v>
      </c>
      <c r="B30" s="235">
        <v>1012</v>
      </c>
      <c r="C30" s="72" t="s">
        <v>645</v>
      </c>
      <c r="D30" s="231">
        <v>3000</v>
      </c>
      <c r="E30" s="231"/>
      <c r="F30" s="231">
        <f t="shared" si="0"/>
        <v>-245076.18999999997</v>
      </c>
      <c r="G30" s="72" t="s">
        <v>263</v>
      </c>
      <c r="H30" s="72" t="s">
        <v>100</v>
      </c>
    </row>
    <row r="31" spans="1:8" x14ac:dyDescent="0.25">
      <c r="A31" s="260">
        <v>42562</v>
      </c>
      <c r="B31" s="235">
        <v>1013</v>
      </c>
      <c r="C31" s="72" t="s">
        <v>457</v>
      </c>
      <c r="D31" s="231">
        <v>1905.88</v>
      </c>
      <c r="E31" s="231"/>
      <c r="F31" s="231">
        <f t="shared" si="0"/>
        <v>-246982.06999999998</v>
      </c>
      <c r="G31" s="72" t="s">
        <v>1500</v>
      </c>
      <c r="H31" s="72" t="s">
        <v>1322</v>
      </c>
    </row>
    <row r="32" spans="1:8" x14ac:dyDescent="0.25">
      <c r="A32" s="260">
        <v>42562</v>
      </c>
      <c r="B32" s="235">
        <v>1014</v>
      </c>
      <c r="C32" s="72" t="s">
        <v>92</v>
      </c>
      <c r="D32" s="231">
        <v>2320</v>
      </c>
      <c r="E32" s="231"/>
      <c r="F32" s="231">
        <f t="shared" si="0"/>
        <v>-249302.06999999998</v>
      </c>
      <c r="G32" s="72" t="s">
        <v>1501</v>
      </c>
      <c r="H32" s="72" t="s">
        <v>1323</v>
      </c>
    </row>
    <row r="33" spans="1:8" x14ac:dyDescent="0.25">
      <c r="A33" s="260">
        <v>42562</v>
      </c>
      <c r="B33" s="257">
        <v>1015</v>
      </c>
      <c r="C33" s="72" t="s">
        <v>1074</v>
      </c>
      <c r="D33" s="231">
        <v>220.4</v>
      </c>
      <c r="E33" s="231"/>
      <c r="F33" s="231">
        <f t="shared" si="0"/>
        <v>-249522.46999999997</v>
      </c>
      <c r="G33" s="72" t="s">
        <v>261</v>
      </c>
      <c r="H33" s="72" t="s">
        <v>1562</v>
      </c>
    </row>
    <row r="34" spans="1:8" x14ac:dyDescent="0.25">
      <c r="A34" s="260">
        <v>42562</v>
      </c>
      <c r="B34" s="235">
        <v>1016</v>
      </c>
      <c r="C34" s="72" t="s">
        <v>397</v>
      </c>
      <c r="D34" s="231">
        <v>6380</v>
      </c>
      <c r="E34" s="231"/>
      <c r="F34" s="231">
        <f t="shared" si="0"/>
        <v>-255902.46999999997</v>
      </c>
      <c r="G34" s="72" t="s">
        <v>261</v>
      </c>
      <c r="H34" s="72" t="s">
        <v>1502</v>
      </c>
    </row>
    <row r="35" spans="1:8" x14ac:dyDescent="0.25">
      <c r="A35" s="260">
        <v>42562</v>
      </c>
      <c r="B35" s="235">
        <v>1017</v>
      </c>
      <c r="C35" s="72" t="s">
        <v>1040</v>
      </c>
      <c r="D35" s="231">
        <v>580</v>
      </c>
      <c r="E35" s="231"/>
      <c r="F35" s="231">
        <f t="shared" si="0"/>
        <v>-256482.46999999997</v>
      </c>
      <c r="G35" s="72" t="s">
        <v>1503</v>
      </c>
      <c r="H35" s="72" t="s">
        <v>1324</v>
      </c>
    </row>
    <row r="36" spans="1:8" x14ac:dyDescent="0.25">
      <c r="A36" s="260">
        <v>42562</v>
      </c>
      <c r="B36" s="235">
        <v>1018</v>
      </c>
      <c r="C36" s="72" t="s">
        <v>136</v>
      </c>
      <c r="D36" s="231">
        <v>465.88</v>
      </c>
      <c r="E36" s="231"/>
      <c r="F36" s="231">
        <f t="shared" si="0"/>
        <v>-256948.34999999998</v>
      </c>
      <c r="G36" s="72" t="s">
        <v>1504</v>
      </c>
      <c r="H36" s="72" t="s">
        <v>1325</v>
      </c>
    </row>
    <row r="37" spans="1:8" x14ac:dyDescent="0.25">
      <c r="A37" s="260">
        <v>42563</v>
      </c>
      <c r="B37" s="235">
        <v>1019</v>
      </c>
      <c r="C37" s="72" t="s">
        <v>1505</v>
      </c>
      <c r="D37" s="231">
        <v>4000</v>
      </c>
      <c r="E37" s="231"/>
      <c r="F37" s="231">
        <f>+F36-D37+E37</f>
        <v>-260948.34999999998</v>
      </c>
      <c r="G37" s="72" t="s">
        <v>263</v>
      </c>
      <c r="H37" s="72" t="s">
        <v>1506</v>
      </c>
    </row>
    <row r="38" spans="1:8" x14ac:dyDescent="0.25">
      <c r="A38" s="260">
        <v>42564</v>
      </c>
      <c r="B38" s="235">
        <v>1020</v>
      </c>
      <c r="C38" s="72" t="s">
        <v>411</v>
      </c>
      <c r="D38" s="231">
        <v>6000</v>
      </c>
      <c r="E38" s="231"/>
      <c r="F38" s="231">
        <f t="shared" ref="F38:F101" si="1">+F37-D38+E38</f>
        <v>-266948.34999999998</v>
      </c>
      <c r="G38" s="72" t="s">
        <v>263</v>
      </c>
      <c r="H38" s="72" t="s">
        <v>366</v>
      </c>
    </row>
    <row r="39" spans="1:8" x14ac:dyDescent="0.25">
      <c r="A39" s="260">
        <v>42564</v>
      </c>
      <c r="B39" s="235">
        <v>1021</v>
      </c>
      <c r="C39" s="72" t="s">
        <v>1326</v>
      </c>
      <c r="D39" s="231">
        <v>2500</v>
      </c>
      <c r="E39" s="231"/>
      <c r="F39" s="231">
        <f t="shared" si="1"/>
        <v>-269448.34999999998</v>
      </c>
      <c r="G39" s="72" t="s">
        <v>263</v>
      </c>
      <c r="H39" s="72" t="s">
        <v>366</v>
      </c>
    </row>
    <row r="40" spans="1:8" x14ac:dyDescent="0.25">
      <c r="A40" s="260">
        <v>42565</v>
      </c>
      <c r="B40" s="235">
        <v>1022</v>
      </c>
      <c r="C40" s="72" t="s">
        <v>78</v>
      </c>
      <c r="D40" s="231">
        <v>4550</v>
      </c>
      <c r="E40" s="231"/>
      <c r="F40" s="231">
        <f t="shared" si="1"/>
        <v>-273998.34999999998</v>
      </c>
      <c r="G40" s="72" t="s">
        <v>1293</v>
      </c>
      <c r="H40" s="72" t="s">
        <v>1507</v>
      </c>
    </row>
    <row r="41" spans="1:8" x14ac:dyDescent="0.25">
      <c r="A41" s="260">
        <v>42565</v>
      </c>
      <c r="B41" s="235">
        <v>1023</v>
      </c>
      <c r="C41" s="72" t="s">
        <v>1327</v>
      </c>
      <c r="D41" s="231">
        <v>1600</v>
      </c>
      <c r="E41" s="231"/>
      <c r="F41" s="231">
        <f t="shared" si="1"/>
        <v>-275598.34999999998</v>
      </c>
      <c r="G41" s="72" t="s">
        <v>275</v>
      </c>
      <c r="H41" s="72" t="s">
        <v>1328</v>
      </c>
    </row>
    <row r="42" spans="1:8" x14ac:dyDescent="0.25">
      <c r="A42" s="260">
        <v>42565</v>
      </c>
      <c r="B42" s="235">
        <v>1024</v>
      </c>
      <c r="C42" s="72" t="s">
        <v>506</v>
      </c>
      <c r="D42" s="231">
        <v>16500</v>
      </c>
      <c r="E42" s="231"/>
      <c r="F42" s="231">
        <f t="shared" si="1"/>
        <v>-292098.34999999998</v>
      </c>
      <c r="G42" s="72" t="s">
        <v>369</v>
      </c>
      <c r="H42" s="72" t="s">
        <v>1329</v>
      </c>
    </row>
    <row r="43" spans="1:8" x14ac:dyDescent="0.25">
      <c r="A43" s="260">
        <v>42565</v>
      </c>
      <c r="B43" s="235">
        <v>1025</v>
      </c>
      <c r="C43" s="72" t="s">
        <v>61</v>
      </c>
      <c r="D43" s="231">
        <v>1900</v>
      </c>
      <c r="E43" s="231"/>
      <c r="F43" s="231">
        <f t="shared" si="1"/>
        <v>-293998.34999999998</v>
      </c>
      <c r="G43" s="72" t="s">
        <v>253</v>
      </c>
      <c r="H43" s="72" t="s">
        <v>1330</v>
      </c>
    </row>
    <row r="44" spans="1:8" x14ac:dyDescent="0.25">
      <c r="A44" s="260">
        <v>42565</v>
      </c>
      <c r="B44" s="235">
        <v>1026</v>
      </c>
      <c r="C44" s="72" t="s">
        <v>11</v>
      </c>
      <c r="D44" s="231">
        <v>1800</v>
      </c>
      <c r="E44" s="231"/>
      <c r="F44" s="231">
        <f t="shared" si="1"/>
        <v>-295798.34999999998</v>
      </c>
      <c r="G44" s="72" t="s">
        <v>253</v>
      </c>
      <c r="H44" s="72" t="s">
        <v>695</v>
      </c>
    </row>
    <row r="45" spans="1:8" x14ac:dyDescent="0.25">
      <c r="A45" s="260">
        <v>42565</v>
      </c>
      <c r="B45" s="235">
        <v>1027</v>
      </c>
      <c r="C45" s="72" t="s">
        <v>10</v>
      </c>
      <c r="D45" s="231">
        <v>800</v>
      </c>
      <c r="E45" s="231"/>
      <c r="F45" s="231">
        <f t="shared" si="1"/>
        <v>-296598.34999999998</v>
      </c>
      <c r="G45" s="72" t="s">
        <v>253</v>
      </c>
      <c r="H45" s="72" t="s">
        <v>469</v>
      </c>
    </row>
    <row r="46" spans="1:8" x14ac:dyDescent="0.25">
      <c r="A46" s="260">
        <v>42565</v>
      </c>
      <c r="B46" s="235">
        <v>1028</v>
      </c>
      <c r="C46" s="72" t="s">
        <v>12</v>
      </c>
      <c r="D46" s="231">
        <v>800</v>
      </c>
      <c r="E46" s="231"/>
      <c r="F46" s="231">
        <f t="shared" si="1"/>
        <v>-297398.34999999998</v>
      </c>
      <c r="G46" s="72" t="s">
        <v>253</v>
      </c>
      <c r="H46" s="72" t="s">
        <v>365</v>
      </c>
    </row>
    <row r="47" spans="1:8" x14ac:dyDescent="0.25">
      <c r="A47" s="260">
        <v>42565</v>
      </c>
      <c r="B47" s="235">
        <v>1029</v>
      </c>
      <c r="C47" s="72" t="s">
        <v>129</v>
      </c>
      <c r="D47" s="231">
        <v>1900</v>
      </c>
      <c r="E47" s="231"/>
      <c r="F47" s="231">
        <f t="shared" si="1"/>
        <v>-299298.34999999998</v>
      </c>
      <c r="G47" s="72" t="s">
        <v>253</v>
      </c>
      <c r="H47" s="72" t="s">
        <v>1331</v>
      </c>
    </row>
    <row r="48" spans="1:8" x14ac:dyDescent="0.25">
      <c r="A48" s="260">
        <v>42565</v>
      </c>
      <c r="B48" s="235">
        <v>1030</v>
      </c>
      <c r="C48" s="72" t="s">
        <v>36</v>
      </c>
      <c r="D48" s="231">
        <v>0</v>
      </c>
      <c r="E48" s="231"/>
      <c r="F48" s="231">
        <f t="shared" si="1"/>
        <v>-299298.34999999998</v>
      </c>
      <c r="G48" s="72" t="s">
        <v>36</v>
      </c>
      <c r="H48" s="72" t="s">
        <v>36</v>
      </c>
    </row>
    <row r="49" spans="1:8" x14ac:dyDescent="0.25">
      <c r="A49" s="260">
        <v>42565</v>
      </c>
      <c r="B49" s="235">
        <v>1031</v>
      </c>
      <c r="C49" s="72" t="s">
        <v>130</v>
      </c>
      <c r="D49" s="231">
        <v>1000</v>
      </c>
      <c r="E49" s="231"/>
      <c r="F49" s="231">
        <f t="shared" si="1"/>
        <v>-300298.34999999998</v>
      </c>
      <c r="G49" s="72" t="s">
        <v>253</v>
      </c>
      <c r="H49" s="72" t="s">
        <v>131</v>
      </c>
    </row>
    <row r="50" spans="1:8" x14ac:dyDescent="0.25">
      <c r="A50" s="260">
        <v>42565</v>
      </c>
      <c r="B50" s="235">
        <v>1032</v>
      </c>
      <c r="C50" s="72" t="s">
        <v>395</v>
      </c>
      <c r="D50" s="231">
        <v>800</v>
      </c>
      <c r="E50" s="231"/>
      <c r="F50" s="231">
        <f t="shared" si="1"/>
        <v>-301098.34999999998</v>
      </c>
      <c r="G50" s="72" t="s">
        <v>253</v>
      </c>
      <c r="H50" s="72" t="s">
        <v>696</v>
      </c>
    </row>
    <row r="51" spans="1:8" x14ac:dyDescent="0.25">
      <c r="A51" s="260">
        <v>42565</v>
      </c>
      <c r="B51" s="235">
        <v>1033</v>
      </c>
      <c r="C51" s="72" t="s">
        <v>59</v>
      </c>
      <c r="D51" s="231">
        <v>60000</v>
      </c>
      <c r="E51" s="231"/>
      <c r="F51" s="231">
        <f t="shared" si="1"/>
        <v>-361098.35</v>
      </c>
      <c r="G51" s="72" t="s">
        <v>918</v>
      </c>
      <c r="H51" s="72" t="s">
        <v>1332</v>
      </c>
    </row>
    <row r="52" spans="1:8" x14ac:dyDescent="0.25">
      <c r="A52" s="260">
        <v>42565</v>
      </c>
      <c r="B52" s="235">
        <v>1034</v>
      </c>
      <c r="C52" s="72" t="s">
        <v>36</v>
      </c>
      <c r="D52" s="231">
        <v>0</v>
      </c>
      <c r="E52" s="231"/>
      <c r="F52" s="231">
        <f t="shared" si="1"/>
        <v>-361098.35</v>
      </c>
      <c r="G52" s="72" t="s">
        <v>36</v>
      </c>
      <c r="H52" s="72" t="s">
        <v>36</v>
      </c>
    </row>
    <row r="53" spans="1:8" x14ac:dyDescent="0.25">
      <c r="A53" s="260">
        <v>42565</v>
      </c>
      <c r="B53" s="235">
        <v>1035</v>
      </c>
      <c r="C53" s="72" t="s">
        <v>1508</v>
      </c>
      <c r="D53" s="231">
        <v>1840.8</v>
      </c>
      <c r="E53" s="231"/>
      <c r="F53" s="231">
        <f t="shared" si="1"/>
        <v>-362939.14999999997</v>
      </c>
      <c r="G53" s="72" t="s">
        <v>427</v>
      </c>
      <c r="H53" s="72" t="s">
        <v>1333</v>
      </c>
    </row>
    <row r="54" spans="1:8" x14ac:dyDescent="0.25">
      <c r="A54" s="260">
        <v>42565</v>
      </c>
      <c r="B54" s="235">
        <v>1036</v>
      </c>
      <c r="C54" s="72" t="s">
        <v>367</v>
      </c>
      <c r="D54" s="231">
        <v>4022.4</v>
      </c>
      <c r="E54" s="231"/>
      <c r="F54" s="231">
        <f t="shared" si="1"/>
        <v>-366961.55</v>
      </c>
      <c r="G54" s="72" t="s">
        <v>261</v>
      </c>
      <c r="H54" s="72" t="s">
        <v>1509</v>
      </c>
    </row>
    <row r="55" spans="1:8" x14ac:dyDescent="0.25">
      <c r="A55" s="260">
        <v>42565</v>
      </c>
      <c r="B55" s="235">
        <v>1037</v>
      </c>
      <c r="C55" s="72" t="s">
        <v>506</v>
      </c>
      <c r="D55" s="231">
        <v>24882</v>
      </c>
      <c r="E55" s="231"/>
      <c r="F55" s="231">
        <f t="shared" si="1"/>
        <v>-391843.55</v>
      </c>
      <c r="G55" s="72" t="s">
        <v>369</v>
      </c>
      <c r="H55" s="72" t="s">
        <v>1510</v>
      </c>
    </row>
    <row r="56" spans="1:8" x14ac:dyDescent="0.25">
      <c r="A56" s="260">
        <v>42565</v>
      </c>
      <c r="B56" s="235">
        <v>1038</v>
      </c>
      <c r="C56" s="72" t="s">
        <v>1334</v>
      </c>
      <c r="D56" s="231">
        <v>5387.94</v>
      </c>
      <c r="E56" s="231"/>
      <c r="F56" s="231">
        <f t="shared" si="1"/>
        <v>-397231.49</v>
      </c>
      <c r="G56" s="72" t="s">
        <v>740</v>
      </c>
      <c r="H56" s="72" t="s">
        <v>1511</v>
      </c>
    </row>
    <row r="57" spans="1:8" x14ac:dyDescent="0.25">
      <c r="A57" s="260">
        <v>42565</v>
      </c>
      <c r="B57" s="235">
        <v>1039</v>
      </c>
      <c r="C57" s="72" t="s">
        <v>397</v>
      </c>
      <c r="D57" s="231">
        <v>2088</v>
      </c>
      <c r="E57" s="231"/>
      <c r="F57" s="231">
        <f t="shared" si="1"/>
        <v>-399319.49</v>
      </c>
      <c r="G57" s="72" t="s">
        <v>369</v>
      </c>
      <c r="H57" s="72" t="s">
        <v>1512</v>
      </c>
    </row>
    <row r="58" spans="1:8" x14ac:dyDescent="0.25">
      <c r="A58" s="260">
        <v>42565</v>
      </c>
      <c r="B58" s="235">
        <v>1040</v>
      </c>
      <c r="C58" s="72" t="s">
        <v>1335</v>
      </c>
      <c r="D58" s="231">
        <v>15509.2</v>
      </c>
      <c r="E58" s="231"/>
      <c r="F58" s="231">
        <f t="shared" si="1"/>
        <v>-414828.69</v>
      </c>
      <c r="G58" s="72" t="s">
        <v>661</v>
      </c>
      <c r="H58" s="72" t="s">
        <v>1336</v>
      </c>
    </row>
    <row r="59" spans="1:8" x14ac:dyDescent="0.25">
      <c r="A59" s="260">
        <v>42565</v>
      </c>
      <c r="B59" s="235">
        <v>1041</v>
      </c>
      <c r="C59" s="72" t="s">
        <v>1568</v>
      </c>
      <c r="D59" s="231">
        <v>817.8</v>
      </c>
      <c r="E59" s="231"/>
      <c r="F59" s="231">
        <f t="shared" si="1"/>
        <v>-415646.49</v>
      </c>
      <c r="G59" s="72" t="s">
        <v>261</v>
      </c>
      <c r="H59" s="72" t="s">
        <v>1337</v>
      </c>
    </row>
    <row r="60" spans="1:8" x14ac:dyDescent="0.25">
      <c r="A60" s="260">
        <v>42565</v>
      </c>
      <c r="B60" s="235">
        <v>1042</v>
      </c>
      <c r="C60" s="72" t="s">
        <v>466</v>
      </c>
      <c r="D60" s="231">
        <v>24255.599999999999</v>
      </c>
      <c r="E60" s="231"/>
      <c r="F60" s="231">
        <f t="shared" si="1"/>
        <v>-439902.08999999997</v>
      </c>
      <c r="G60" s="72" t="s">
        <v>1514</v>
      </c>
      <c r="H60" s="72" t="s">
        <v>1513</v>
      </c>
    </row>
    <row r="61" spans="1:8" x14ac:dyDescent="0.25">
      <c r="A61" s="260">
        <v>42565</v>
      </c>
      <c r="B61" s="235">
        <v>1043</v>
      </c>
      <c r="C61" s="72" t="s">
        <v>506</v>
      </c>
      <c r="D61" s="231">
        <v>1160</v>
      </c>
      <c r="E61" s="231"/>
      <c r="F61" s="231">
        <f t="shared" si="1"/>
        <v>-441062.08999999997</v>
      </c>
      <c r="G61" s="72" t="s">
        <v>369</v>
      </c>
      <c r="H61" s="72" t="s">
        <v>1515</v>
      </c>
    </row>
    <row r="62" spans="1:8" x14ac:dyDescent="0.25">
      <c r="A62" s="260">
        <v>42565</v>
      </c>
      <c r="B62" s="235">
        <v>1044</v>
      </c>
      <c r="C62" s="72" t="s">
        <v>413</v>
      </c>
      <c r="D62" s="231">
        <v>2000</v>
      </c>
      <c r="E62" s="231"/>
      <c r="F62" s="231">
        <f t="shared" si="1"/>
        <v>-443062.08999999997</v>
      </c>
      <c r="G62" s="72" t="s">
        <v>263</v>
      </c>
      <c r="H62" s="72" t="s">
        <v>366</v>
      </c>
    </row>
    <row r="63" spans="1:8" x14ac:dyDescent="0.25">
      <c r="A63" s="260">
        <v>42566</v>
      </c>
      <c r="B63" s="235">
        <v>1045</v>
      </c>
      <c r="C63" s="72" t="s">
        <v>1338</v>
      </c>
      <c r="D63" s="231">
        <v>11020</v>
      </c>
      <c r="E63" s="231"/>
      <c r="F63" s="231">
        <f t="shared" si="1"/>
        <v>-454082.08999999997</v>
      </c>
      <c r="G63" s="72" t="s">
        <v>249</v>
      </c>
      <c r="H63" s="72" t="s">
        <v>1516</v>
      </c>
    </row>
    <row r="64" spans="1:8" x14ac:dyDescent="0.25">
      <c r="A64" s="260">
        <v>42566</v>
      </c>
      <c r="B64" s="235">
        <v>1046</v>
      </c>
      <c r="C64" s="72" t="s">
        <v>728</v>
      </c>
      <c r="D64" s="231">
        <v>2500</v>
      </c>
      <c r="E64" s="231"/>
      <c r="F64" s="231">
        <f t="shared" si="1"/>
        <v>-456582.08999999997</v>
      </c>
      <c r="G64" s="72" t="s">
        <v>275</v>
      </c>
      <c r="H64" s="72" t="s">
        <v>1339</v>
      </c>
    </row>
    <row r="65" spans="1:8" x14ac:dyDescent="0.25">
      <c r="A65" s="260">
        <v>42566</v>
      </c>
      <c r="B65" s="235">
        <v>1047</v>
      </c>
      <c r="C65" s="72" t="s">
        <v>1305</v>
      </c>
      <c r="D65" s="231">
        <v>400</v>
      </c>
      <c r="E65" s="231"/>
      <c r="F65" s="231">
        <f t="shared" si="1"/>
        <v>-456982.08999999997</v>
      </c>
      <c r="G65" s="72" t="s">
        <v>370</v>
      </c>
      <c r="H65" s="72" t="s">
        <v>1340</v>
      </c>
    </row>
    <row r="66" spans="1:8" x14ac:dyDescent="0.25">
      <c r="A66" s="260">
        <v>42566</v>
      </c>
      <c r="B66" s="235">
        <v>1048</v>
      </c>
      <c r="C66" s="72" t="s">
        <v>128</v>
      </c>
      <c r="D66" s="231">
        <v>20954.740000000002</v>
      </c>
      <c r="E66" s="231"/>
      <c r="F66" s="231">
        <f t="shared" si="1"/>
        <v>-477936.82999999996</v>
      </c>
      <c r="G66" s="72" t="s">
        <v>702</v>
      </c>
      <c r="H66" s="72" t="s">
        <v>1517</v>
      </c>
    </row>
    <row r="67" spans="1:8" x14ac:dyDescent="0.25">
      <c r="A67" s="260">
        <v>42566</v>
      </c>
      <c r="B67" s="235">
        <v>1049</v>
      </c>
      <c r="C67" s="72" t="s">
        <v>1308</v>
      </c>
      <c r="D67" s="231">
        <v>4528</v>
      </c>
      <c r="E67" s="231"/>
      <c r="F67" s="231">
        <f t="shared" si="1"/>
        <v>-482464.82999999996</v>
      </c>
      <c r="G67" s="72" t="s">
        <v>253</v>
      </c>
      <c r="H67" s="72" t="s">
        <v>1518</v>
      </c>
    </row>
    <row r="68" spans="1:8" x14ac:dyDescent="0.25">
      <c r="A68" s="260">
        <v>42566</v>
      </c>
      <c r="B68" s="235">
        <v>1050</v>
      </c>
      <c r="C68" s="72" t="s">
        <v>512</v>
      </c>
      <c r="D68" s="231">
        <v>4000</v>
      </c>
      <c r="E68" s="231"/>
      <c r="F68" s="231">
        <f t="shared" si="1"/>
        <v>-486464.82999999996</v>
      </c>
      <c r="G68" s="72" t="s">
        <v>263</v>
      </c>
      <c r="H68" s="72" t="s">
        <v>263</v>
      </c>
    </row>
    <row r="69" spans="1:8" x14ac:dyDescent="0.25">
      <c r="A69" s="260">
        <v>42569</v>
      </c>
      <c r="B69" s="235">
        <v>1051</v>
      </c>
      <c r="C69" s="72" t="s">
        <v>1004</v>
      </c>
      <c r="D69" s="231">
        <v>73565</v>
      </c>
      <c r="E69" s="231"/>
      <c r="F69" s="231">
        <f t="shared" si="1"/>
        <v>-560029.82999999996</v>
      </c>
      <c r="G69" s="72" t="s">
        <v>265</v>
      </c>
      <c r="H69" s="72" t="s">
        <v>1519</v>
      </c>
    </row>
    <row r="70" spans="1:8" x14ac:dyDescent="0.25">
      <c r="A70" s="260">
        <v>42570</v>
      </c>
      <c r="B70" s="235">
        <v>1052</v>
      </c>
      <c r="C70" s="236" t="s">
        <v>397</v>
      </c>
      <c r="D70" s="231">
        <v>11195.83</v>
      </c>
      <c r="E70" s="231"/>
      <c r="F70" s="231">
        <f t="shared" si="1"/>
        <v>-571225.65999999992</v>
      </c>
      <c r="G70" s="241" t="s">
        <v>261</v>
      </c>
      <c r="H70" s="72" t="s">
        <v>1520</v>
      </c>
    </row>
    <row r="71" spans="1:8" x14ac:dyDescent="0.25">
      <c r="A71" s="260">
        <v>42570</v>
      </c>
      <c r="B71" s="235">
        <v>1053</v>
      </c>
      <c r="C71" s="236" t="s">
        <v>396</v>
      </c>
      <c r="D71" s="231">
        <v>1500</v>
      </c>
      <c r="E71" s="231"/>
      <c r="F71" s="231">
        <f t="shared" si="1"/>
        <v>-572725.65999999992</v>
      </c>
      <c r="G71" s="241" t="s">
        <v>675</v>
      </c>
      <c r="H71" s="72" t="s">
        <v>412</v>
      </c>
    </row>
    <row r="72" spans="1:8" x14ac:dyDescent="0.25">
      <c r="A72" s="260">
        <v>42570</v>
      </c>
      <c r="B72" s="235">
        <v>1054</v>
      </c>
      <c r="C72" s="236" t="s">
        <v>59</v>
      </c>
      <c r="D72" s="231">
        <v>16240</v>
      </c>
      <c r="E72" s="231"/>
      <c r="F72" s="231">
        <f t="shared" si="1"/>
        <v>-588965.65999999992</v>
      </c>
      <c r="G72" s="72" t="s">
        <v>1394</v>
      </c>
      <c r="H72" s="72" t="s">
        <v>1521</v>
      </c>
    </row>
    <row r="73" spans="1:8" x14ac:dyDescent="0.25">
      <c r="A73" s="260">
        <v>42571</v>
      </c>
      <c r="B73" s="235">
        <v>1055</v>
      </c>
      <c r="C73" s="236" t="s">
        <v>797</v>
      </c>
      <c r="D73" s="231">
        <v>8636</v>
      </c>
      <c r="E73" s="231"/>
      <c r="F73" s="231">
        <f t="shared" si="1"/>
        <v>-597601.65999999992</v>
      </c>
      <c r="G73" s="72" t="s">
        <v>674</v>
      </c>
      <c r="H73" s="72" t="s">
        <v>1341</v>
      </c>
    </row>
    <row r="74" spans="1:8" x14ac:dyDescent="0.25">
      <c r="A74" s="260">
        <v>42571</v>
      </c>
      <c r="B74" s="235">
        <v>1056</v>
      </c>
      <c r="C74" s="236" t="s">
        <v>1342</v>
      </c>
      <c r="D74" s="231">
        <v>5830.32</v>
      </c>
      <c r="E74" s="231"/>
      <c r="F74" s="231">
        <f t="shared" si="1"/>
        <v>-603431.97999999986</v>
      </c>
      <c r="G74" s="72" t="s">
        <v>258</v>
      </c>
      <c r="H74" s="72" t="s">
        <v>1343</v>
      </c>
    </row>
    <row r="75" spans="1:8" x14ac:dyDescent="0.25">
      <c r="A75" s="260">
        <v>42571</v>
      </c>
      <c r="B75" s="235">
        <v>1057</v>
      </c>
      <c r="C75" s="236" t="s">
        <v>1344</v>
      </c>
      <c r="D75" s="231">
        <v>2500</v>
      </c>
      <c r="E75" s="231"/>
      <c r="F75" s="231">
        <f t="shared" si="1"/>
        <v>-605931.97999999986</v>
      </c>
      <c r="G75" s="72" t="s">
        <v>263</v>
      </c>
      <c r="H75" s="72" t="s">
        <v>366</v>
      </c>
    </row>
    <row r="76" spans="1:8" x14ac:dyDescent="0.25">
      <c r="A76" s="260">
        <v>42571</v>
      </c>
      <c r="B76" s="235">
        <v>1058</v>
      </c>
      <c r="C76" s="236" t="s">
        <v>1522</v>
      </c>
      <c r="D76" s="231">
        <v>3000</v>
      </c>
      <c r="E76" s="231"/>
      <c r="F76" s="231">
        <f t="shared" si="1"/>
        <v>-608931.97999999986</v>
      </c>
      <c r="G76" s="72" t="s">
        <v>263</v>
      </c>
      <c r="H76" s="72" t="s">
        <v>366</v>
      </c>
    </row>
    <row r="77" spans="1:8" x14ac:dyDescent="0.25">
      <c r="A77" s="260">
        <v>42571</v>
      </c>
      <c r="B77" s="235">
        <v>1059</v>
      </c>
      <c r="C77" s="236" t="s">
        <v>493</v>
      </c>
      <c r="D77" s="231">
        <v>1500</v>
      </c>
      <c r="E77" s="231"/>
      <c r="F77" s="231">
        <f t="shared" si="1"/>
        <v>-610431.97999999986</v>
      </c>
      <c r="G77" s="72" t="s">
        <v>263</v>
      </c>
      <c r="H77" s="72" t="s">
        <v>366</v>
      </c>
    </row>
    <row r="78" spans="1:8" x14ac:dyDescent="0.25">
      <c r="A78" s="260">
        <v>42572</v>
      </c>
      <c r="B78" s="235">
        <v>1060</v>
      </c>
      <c r="C78" s="236" t="s">
        <v>437</v>
      </c>
      <c r="D78" s="231">
        <v>1000</v>
      </c>
      <c r="E78" s="231"/>
      <c r="F78" s="231">
        <f t="shared" si="1"/>
        <v>-611431.97999999986</v>
      </c>
      <c r="G78" s="149" t="s">
        <v>675</v>
      </c>
      <c r="H78" s="149" t="s">
        <v>412</v>
      </c>
    </row>
    <row r="79" spans="1:8" x14ac:dyDescent="0.25">
      <c r="A79" s="260">
        <v>42572</v>
      </c>
      <c r="B79" s="235">
        <v>1061</v>
      </c>
      <c r="C79" s="236" t="s">
        <v>417</v>
      </c>
      <c r="D79" s="231">
        <v>7000</v>
      </c>
      <c r="E79" s="231"/>
      <c r="F79" s="231">
        <f t="shared" si="1"/>
        <v>-618431.97999999986</v>
      </c>
      <c r="G79" s="149" t="s">
        <v>370</v>
      </c>
      <c r="H79" s="149" t="s">
        <v>1345</v>
      </c>
    </row>
    <row r="80" spans="1:8" x14ac:dyDescent="0.25">
      <c r="A80" s="260">
        <v>42573</v>
      </c>
      <c r="B80" s="235">
        <v>1062</v>
      </c>
      <c r="C80" s="236" t="s">
        <v>1346</v>
      </c>
      <c r="D80" s="231">
        <v>1700</v>
      </c>
      <c r="E80" s="231"/>
      <c r="F80" s="231">
        <f t="shared" si="1"/>
        <v>-620131.97999999986</v>
      </c>
      <c r="G80" s="72" t="s">
        <v>675</v>
      </c>
      <c r="H80" s="72" t="s">
        <v>412</v>
      </c>
    </row>
    <row r="81" spans="1:8" x14ac:dyDescent="0.25">
      <c r="A81" s="260">
        <v>42573</v>
      </c>
      <c r="B81" s="235">
        <v>1063</v>
      </c>
      <c r="C81" s="236" t="s">
        <v>487</v>
      </c>
      <c r="D81" s="231">
        <v>18613.34</v>
      </c>
      <c r="E81" s="231"/>
      <c r="F81" s="231">
        <f t="shared" si="1"/>
        <v>-638745.31999999983</v>
      </c>
      <c r="G81" s="72" t="s">
        <v>258</v>
      </c>
      <c r="H81" s="72" t="s">
        <v>1523</v>
      </c>
    </row>
    <row r="82" spans="1:8" x14ac:dyDescent="0.25">
      <c r="A82" s="260">
        <v>42573</v>
      </c>
      <c r="B82" s="235">
        <v>1064</v>
      </c>
      <c r="C82" s="236" t="s">
        <v>134</v>
      </c>
      <c r="D82" s="231">
        <v>3781.6</v>
      </c>
      <c r="E82" s="231"/>
      <c r="F82" s="231">
        <f t="shared" si="1"/>
        <v>-642526.91999999981</v>
      </c>
      <c r="G82" s="72" t="s">
        <v>261</v>
      </c>
      <c r="H82" s="72" t="s">
        <v>1569</v>
      </c>
    </row>
    <row r="83" spans="1:8" x14ac:dyDescent="0.25">
      <c r="A83" s="260">
        <v>42573</v>
      </c>
      <c r="B83" s="235">
        <v>1065</v>
      </c>
      <c r="C83" s="236" t="s">
        <v>1347</v>
      </c>
      <c r="D83" s="231">
        <v>5040</v>
      </c>
      <c r="E83" s="231"/>
      <c r="F83" s="231">
        <f t="shared" si="1"/>
        <v>-647566.91999999981</v>
      </c>
      <c r="G83" s="72" t="s">
        <v>1525</v>
      </c>
      <c r="H83" s="72" t="s">
        <v>1524</v>
      </c>
    </row>
    <row r="84" spans="1:8" x14ac:dyDescent="0.25">
      <c r="A84" s="260">
        <v>42573</v>
      </c>
      <c r="B84" s="235">
        <v>1066</v>
      </c>
      <c r="C84" s="236" t="s">
        <v>36</v>
      </c>
      <c r="D84" s="231">
        <v>0</v>
      </c>
      <c r="E84" s="231"/>
      <c r="F84" s="231">
        <f t="shared" si="1"/>
        <v>-647566.91999999981</v>
      </c>
      <c r="G84" s="72" t="s">
        <v>36</v>
      </c>
      <c r="H84" s="72" t="s">
        <v>36</v>
      </c>
    </row>
    <row r="85" spans="1:8" x14ac:dyDescent="0.25">
      <c r="A85" s="260">
        <v>42573</v>
      </c>
      <c r="B85" s="235">
        <v>1067</v>
      </c>
      <c r="C85" s="236" t="s">
        <v>1032</v>
      </c>
      <c r="D85" s="231">
        <v>3000</v>
      </c>
      <c r="E85" s="231"/>
      <c r="F85" s="231">
        <f t="shared" si="1"/>
        <v>-650566.91999999981</v>
      </c>
      <c r="G85" s="72" t="s">
        <v>278</v>
      </c>
      <c r="H85" s="72" t="s">
        <v>1348</v>
      </c>
    </row>
    <row r="86" spans="1:8" x14ac:dyDescent="0.25">
      <c r="A86" s="260">
        <v>42573</v>
      </c>
      <c r="B86" s="235">
        <v>1068</v>
      </c>
      <c r="C86" s="236" t="s">
        <v>1334</v>
      </c>
      <c r="D86" s="231">
        <v>2473.36</v>
      </c>
      <c r="E86" s="231"/>
      <c r="F86" s="231">
        <f t="shared" si="1"/>
        <v>-653040.2799999998</v>
      </c>
      <c r="G86" s="72" t="s">
        <v>1526</v>
      </c>
      <c r="H86" s="72" t="s">
        <v>1527</v>
      </c>
    </row>
    <row r="87" spans="1:8" x14ac:dyDescent="0.25">
      <c r="A87" s="260">
        <v>42573</v>
      </c>
      <c r="B87" s="235">
        <v>1069</v>
      </c>
      <c r="C87" s="236" t="s">
        <v>516</v>
      </c>
      <c r="D87" s="231">
        <v>1392</v>
      </c>
      <c r="E87" s="231"/>
      <c r="F87" s="231">
        <f t="shared" si="1"/>
        <v>-654432.2799999998</v>
      </c>
      <c r="G87" s="72" t="s">
        <v>259</v>
      </c>
      <c r="H87" s="72" t="s">
        <v>1528</v>
      </c>
    </row>
    <row r="88" spans="1:8" x14ac:dyDescent="0.25">
      <c r="A88" s="260">
        <v>42573</v>
      </c>
      <c r="B88" s="235">
        <v>1070</v>
      </c>
      <c r="C88" s="236" t="s">
        <v>14</v>
      </c>
      <c r="D88" s="231">
        <v>939.6</v>
      </c>
      <c r="E88" s="231"/>
      <c r="F88" s="231">
        <f t="shared" si="1"/>
        <v>-655371.87999999977</v>
      </c>
      <c r="G88" s="72" t="s">
        <v>261</v>
      </c>
      <c r="H88" s="72" t="s">
        <v>1529</v>
      </c>
    </row>
    <row r="89" spans="1:8" x14ac:dyDescent="0.25">
      <c r="A89" s="260">
        <v>42573</v>
      </c>
      <c r="B89" s="235">
        <v>1071</v>
      </c>
      <c r="C89" s="236" t="s">
        <v>1335</v>
      </c>
      <c r="D89" s="231">
        <v>5718.8</v>
      </c>
      <c r="E89" s="231"/>
      <c r="F89" s="231">
        <f t="shared" si="1"/>
        <v>-661090.67999999982</v>
      </c>
      <c r="G89" s="72" t="s">
        <v>257</v>
      </c>
      <c r="H89" s="72" t="s">
        <v>1530</v>
      </c>
    </row>
    <row r="90" spans="1:8" x14ac:dyDescent="0.25">
      <c r="A90" s="260">
        <v>42573</v>
      </c>
      <c r="B90" s="235">
        <v>1072</v>
      </c>
      <c r="C90" s="236" t="s">
        <v>1062</v>
      </c>
      <c r="D90" s="231">
        <v>450</v>
      </c>
      <c r="E90" s="231"/>
      <c r="F90" s="231">
        <f t="shared" si="1"/>
        <v>-661540.67999999982</v>
      </c>
      <c r="G90" s="72" t="s">
        <v>1532</v>
      </c>
      <c r="H90" s="72" t="s">
        <v>1531</v>
      </c>
    </row>
    <row r="91" spans="1:8" x14ac:dyDescent="0.25">
      <c r="A91" s="260">
        <v>42573</v>
      </c>
      <c r="B91" s="235">
        <v>1073</v>
      </c>
      <c r="C91" s="236" t="s">
        <v>1349</v>
      </c>
      <c r="D91" s="231">
        <v>4000</v>
      </c>
      <c r="E91" s="231"/>
      <c r="F91" s="231">
        <f t="shared" si="1"/>
        <v>-665540.67999999982</v>
      </c>
      <c r="G91" s="72" t="s">
        <v>263</v>
      </c>
      <c r="H91" s="72" t="s">
        <v>366</v>
      </c>
    </row>
    <row r="92" spans="1:8" x14ac:dyDescent="0.25">
      <c r="A92" s="260">
        <v>42573</v>
      </c>
      <c r="B92" s="235">
        <v>1074</v>
      </c>
      <c r="C92" s="236" t="s">
        <v>1350</v>
      </c>
      <c r="D92" s="231">
        <v>4000</v>
      </c>
      <c r="E92" s="231"/>
      <c r="F92" s="231">
        <f t="shared" si="1"/>
        <v>-669540.67999999982</v>
      </c>
      <c r="G92" s="72" t="s">
        <v>263</v>
      </c>
      <c r="H92" s="72" t="s">
        <v>366</v>
      </c>
    </row>
    <row r="93" spans="1:8" x14ac:dyDescent="0.25">
      <c r="A93" s="260">
        <v>42573</v>
      </c>
      <c r="B93" s="235">
        <v>1075</v>
      </c>
      <c r="C93" s="236" t="s">
        <v>481</v>
      </c>
      <c r="D93" s="231">
        <v>1000</v>
      </c>
      <c r="E93" s="231"/>
      <c r="F93" s="231">
        <f t="shared" si="1"/>
        <v>-670540.67999999982</v>
      </c>
      <c r="G93" s="72" t="s">
        <v>263</v>
      </c>
      <c r="H93" s="72" t="s">
        <v>366</v>
      </c>
    </row>
    <row r="94" spans="1:8" x14ac:dyDescent="0.25">
      <c r="A94" s="260">
        <v>42573</v>
      </c>
      <c r="B94" s="235">
        <v>1076</v>
      </c>
      <c r="C94" s="236" t="s">
        <v>13</v>
      </c>
      <c r="D94" s="231">
        <v>1152.49</v>
      </c>
      <c r="E94" s="231"/>
      <c r="F94" s="231">
        <f t="shared" si="1"/>
        <v>-671693.16999999981</v>
      </c>
      <c r="G94" s="72" t="s">
        <v>258</v>
      </c>
      <c r="H94" s="72" t="s">
        <v>1533</v>
      </c>
    </row>
    <row r="95" spans="1:8" x14ac:dyDescent="0.25">
      <c r="A95" s="260">
        <v>42573</v>
      </c>
      <c r="B95" s="235">
        <v>1077</v>
      </c>
      <c r="C95" s="236" t="s">
        <v>457</v>
      </c>
      <c r="D95" s="231">
        <v>2714.4</v>
      </c>
      <c r="E95" s="231"/>
      <c r="F95" s="231">
        <f t="shared" si="1"/>
        <v>-674407.56999999983</v>
      </c>
      <c r="G95" s="72" t="s">
        <v>1504</v>
      </c>
      <c r="H95" s="72" t="s">
        <v>1534</v>
      </c>
    </row>
    <row r="96" spans="1:8" x14ac:dyDescent="0.25">
      <c r="A96" s="260">
        <v>42573</v>
      </c>
      <c r="B96" s="235">
        <v>1078</v>
      </c>
      <c r="C96" s="236" t="s">
        <v>1351</v>
      </c>
      <c r="D96" s="231">
        <v>1626.3209999999999</v>
      </c>
      <c r="E96" s="231"/>
      <c r="F96" s="231">
        <f t="shared" si="1"/>
        <v>-676033.89099999983</v>
      </c>
      <c r="G96" s="72" t="s">
        <v>1504</v>
      </c>
      <c r="H96" s="72" t="s">
        <v>1535</v>
      </c>
    </row>
    <row r="97" spans="1:8" x14ac:dyDescent="0.25">
      <c r="A97" s="260">
        <v>42573</v>
      </c>
      <c r="B97" s="235">
        <v>1079</v>
      </c>
      <c r="C97" s="236" t="s">
        <v>1352</v>
      </c>
      <c r="D97" s="231">
        <v>1333</v>
      </c>
      <c r="E97" s="231"/>
      <c r="F97" s="231">
        <f t="shared" si="1"/>
        <v>-677366.89099999983</v>
      </c>
      <c r="G97" s="72" t="s">
        <v>271</v>
      </c>
      <c r="H97" s="72" t="s">
        <v>271</v>
      </c>
    </row>
    <row r="98" spans="1:8" x14ac:dyDescent="0.25">
      <c r="A98" s="260">
        <v>42573</v>
      </c>
      <c r="B98" s="235">
        <v>1080</v>
      </c>
      <c r="C98" s="236" t="s">
        <v>1353</v>
      </c>
      <c r="D98" s="231">
        <v>310.88</v>
      </c>
      <c r="E98" s="231"/>
      <c r="F98" s="231">
        <f t="shared" si="1"/>
        <v>-677677.77099999983</v>
      </c>
      <c r="G98" s="72" t="s">
        <v>1536</v>
      </c>
      <c r="H98" s="72" t="s">
        <v>1537</v>
      </c>
    </row>
    <row r="99" spans="1:8" x14ac:dyDescent="0.25">
      <c r="A99" s="260">
        <v>42573</v>
      </c>
      <c r="B99" s="235">
        <v>1081</v>
      </c>
      <c r="C99" s="236" t="s">
        <v>1354</v>
      </c>
      <c r="D99" s="231">
        <v>23553</v>
      </c>
      <c r="E99" s="231"/>
      <c r="F99" s="231">
        <f t="shared" si="1"/>
        <v>-701230.77099999983</v>
      </c>
      <c r="G99" s="72" t="s">
        <v>271</v>
      </c>
      <c r="H99" s="72" t="s">
        <v>271</v>
      </c>
    </row>
    <row r="100" spans="1:8" x14ac:dyDescent="0.25">
      <c r="A100" s="260">
        <v>42573</v>
      </c>
      <c r="B100" s="235">
        <v>1082</v>
      </c>
      <c r="C100" s="236" t="s">
        <v>202</v>
      </c>
      <c r="D100" s="231">
        <v>10000</v>
      </c>
      <c r="E100" s="231"/>
      <c r="F100" s="231">
        <f t="shared" si="1"/>
        <v>-711230.77099999983</v>
      </c>
      <c r="G100" s="72" t="s">
        <v>675</v>
      </c>
      <c r="H100" s="72" t="s">
        <v>1355</v>
      </c>
    </row>
    <row r="101" spans="1:8" x14ac:dyDescent="0.25">
      <c r="A101" s="260">
        <v>42573</v>
      </c>
      <c r="B101" s="235">
        <v>1083</v>
      </c>
      <c r="C101" s="236" t="s">
        <v>487</v>
      </c>
      <c r="D101" s="231">
        <v>886.8</v>
      </c>
      <c r="E101" s="231"/>
      <c r="F101" s="231">
        <f t="shared" si="1"/>
        <v>-712117.57099999988</v>
      </c>
      <c r="G101" s="72" t="s">
        <v>1501</v>
      </c>
      <c r="H101" s="72" t="s">
        <v>1538</v>
      </c>
    </row>
    <row r="102" spans="1:8" x14ac:dyDescent="0.25">
      <c r="A102" s="260">
        <v>42577</v>
      </c>
      <c r="B102" s="235">
        <v>1084</v>
      </c>
      <c r="C102" s="236" t="s">
        <v>1356</v>
      </c>
      <c r="D102" s="231">
        <v>2206.3200000000002</v>
      </c>
      <c r="E102" s="231"/>
      <c r="F102" s="231">
        <f t="shared" ref="F102:F121" si="2">+F101-D102+E102</f>
        <v>-714323.89099999983</v>
      </c>
      <c r="G102" s="149" t="s">
        <v>1539</v>
      </c>
      <c r="H102" s="149" t="s">
        <v>1540</v>
      </c>
    </row>
    <row r="103" spans="1:8" x14ac:dyDescent="0.25">
      <c r="A103" s="260">
        <v>42577</v>
      </c>
      <c r="B103" s="235">
        <v>1085</v>
      </c>
      <c r="C103" s="236" t="s">
        <v>36</v>
      </c>
      <c r="D103" s="231">
        <v>0</v>
      </c>
      <c r="E103" s="231"/>
      <c r="F103" s="231">
        <f t="shared" si="2"/>
        <v>-714323.89099999983</v>
      </c>
      <c r="G103" s="72" t="s">
        <v>36</v>
      </c>
      <c r="H103" s="72" t="s">
        <v>36</v>
      </c>
    </row>
    <row r="104" spans="1:8" x14ac:dyDescent="0.25">
      <c r="A104" s="260">
        <v>42577</v>
      </c>
      <c r="B104" s="235">
        <v>1086</v>
      </c>
      <c r="C104" s="236" t="s">
        <v>1357</v>
      </c>
      <c r="D104" s="231">
        <v>781.14</v>
      </c>
      <c r="E104" s="231"/>
      <c r="F104" s="231">
        <f t="shared" si="2"/>
        <v>-715105.03099999984</v>
      </c>
      <c r="G104" s="149" t="s">
        <v>1542</v>
      </c>
      <c r="H104" s="149" t="s">
        <v>1541</v>
      </c>
    </row>
    <row r="105" spans="1:8" x14ac:dyDescent="0.25">
      <c r="A105" s="260">
        <v>42577</v>
      </c>
      <c r="B105" s="235">
        <v>1087</v>
      </c>
      <c r="C105" s="236" t="s">
        <v>92</v>
      </c>
      <c r="D105" s="231">
        <v>15776</v>
      </c>
      <c r="E105" s="231"/>
      <c r="F105" s="231">
        <f t="shared" si="2"/>
        <v>-730881.03099999984</v>
      </c>
      <c r="G105" s="149" t="s">
        <v>1501</v>
      </c>
      <c r="H105" s="149" t="s">
        <v>1358</v>
      </c>
    </row>
    <row r="106" spans="1:8" x14ac:dyDescent="0.25">
      <c r="A106" s="260">
        <v>42578</v>
      </c>
      <c r="B106" s="235">
        <v>1088</v>
      </c>
      <c r="C106" s="236" t="s">
        <v>1335</v>
      </c>
      <c r="D106" s="231">
        <v>11078</v>
      </c>
      <c r="E106" s="231"/>
      <c r="F106" s="231">
        <f t="shared" si="2"/>
        <v>-741959.03099999984</v>
      </c>
      <c r="G106" s="149" t="s">
        <v>257</v>
      </c>
      <c r="H106" s="72" t="s">
        <v>1543</v>
      </c>
    </row>
    <row r="107" spans="1:8" x14ac:dyDescent="0.25">
      <c r="A107" s="260">
        <v>42578</v>
      </c>
      <c r="B107" s="235">
        <v>1089</v>
      </c>
      <c r="C107" s="236" t="s">
        <v>136</v>
      </c>
      <c r="D107" s="231">
        <v>767.4</v>
      </c>
      <c r="E107" s="231"/>
      <c r="F107" s="231">
        <f t="shared" si="2"/>
        <v>-742726.43099999987</v>
      </c>
      <c r="G107" s="149" t="s">
        <v>1504</v>
      </c>
      <c r="H107" s="72" t="s">
        <v>1359</v>
      </c>
    </row>
    <row r="108" spans="1:8" x14ac:dyDescent="0.25">
      <c r="A108" s="260">
        <v>42579</v>
      </c>
      <c r="B108" s="235">
        <v>1090</v>
      </c>
      <c r="C108" s="236" t="s">
        <v>1360</v>
      </c>
      <c r="D108" s="231">
        <v>4583.33</v>
      </c>
      <c r="E108" s="231"/>
      <c r="F108" s="231">
        <f t="shared" si="2"/>
        <v>-747309.76099999982</v>
      </c>
      <c r="G108" s="149" t="s">
        <v>261</v>
      </c>
      <c r="H108" s="72" t="s">
        <v>1544</v>
      </c>
    </row>
    <row r="109" spans="1:8" x14ac:dyDescent="0.25">
      <c r="A109" s="260">
        <v>42579</v>
      </c>
      <c r="B109" s="235">
        <v>1091</v>
      </c>
      <c r="C109" s="236" t="s">
        <v>505</v>
      </c>
      <c r="D109" s="231">
        <v>2890.87</v>
      </c>
      <c r="E109" s="231"/>
      <c r="F109" s="231">
        <f t="shared" si="2"/>
        <v>-750200.63099999982</v>
      </c>
      <c r="G109" s="149" t="s">
        <v>261</v>
      </c>
      <c r="H109" s="72" t="s">
        <v>1545</v>
      </c>
    </row>
    <row r="110" spans="1:8" x14ac:dyDescent="0.25">
      <c r="A110" s="260">
        <v>42579</v>
      </c>
      <c r="B110" s="235">
        <v>1092</v>
      </c>
      <c r="C110" s="236" t="s">
        <v>398</v>
      </c>
      <c r="D110" s="231">
        <v>4300</v>
      </c>
      <c r="E110" s="231"/>
      <c r="F110" s="231">
        <f t="shared" si="2"/>
        <v>-754500.63099999982</v>
      </c>
      <c r="G110" s="149" t="s">
        <v>364</v>
      </c>
      <c r="H110" s="72" t="s">
        <v>1546</v>
      </c>
    </row>
    <row r="111" spans="1:8" x14ac:dyDescent="0.25">
      <c r="A111" s="260">
        <v>42579</v>
      </c>
      <c r="B111" s="235">
        <v>1093</v>
      </c>
      <c r="C111" s="236" t="s">
        <v>1361</v>
      </c>
      <c r="D111" s="231">
        <v>3100</v>
      </c>
      <c r="E111" s="231"/>
      <c r="F111" s="231">
        <f t="shared" si="2"/>
        <v>-757600.63099999982</v>
      </c>
      <c r="G111" s="149" t="s">
        <v>258</v>
      </c>
      <c r="H111" s="72" t="s">
        <v>1547</v>
      </c>
    </row>
    <row r="112" spans="1:8" x14ac:dyDescent="0.25">
      <c r="A112" s="260">
        <v>42579</v>
      </c>
      <c r="B112" s="235">
        <v>1094</v>
      </c>
      <c r="C112" s="236" t="s">
        <v>784</v>
      </c>
      <c r="D112" s="231">
        <v>941.92</v>
      </c>
      <c r="E112" s="231"/>
      <c r="F112" s="231">
        <f t="shared" si="2"/>
        <v>-758542.55099999986</v>
      </c>
      <c r="G112" s="149" t="s">
        <v>261</v>
      </c>
      <c r="H112" s="72" t="s">
        <v>1548</v>
      </c>
    </row>
    <row r="113" spans="1:11" x14ac:dyDescent="0.25">
      <c r="A113" s="260">
        <v>42579</v>
      </c>
      <c r="B113" s="235">
        <v>1095</v>
      </c>
      <c r="C113" s="236" t="s">
        <v>1362</v>
      </c>
      <c r="D113" s="231">
        <v>2900</v>
      </c>
      <c r="E113" s="231"/>
      <c r="F113" s="231">
        <f t="shared" si="2"/>
        <v>-761442.55099999986</v>
      </c>
      <c r="G113" s="149" t="s">
        <v>258</v>
      </c>
      <c r="H113" s="72" t="s">
        <v>1549</v>
      </c>
    </row>
    <row r="114" spans="1:11" x14ac:dyDescent="0.25">
      <c r="A114" s="260">
        <v>42579</v>
      </c>
      <c r="B114" s="235">
        <v>1096</v>
      </c>
      <c r="C114" s="236" t="s">
        <v>1363</v>
      </c>
      <c r="D114" s="231">
        <v>7186.81</v>
      </c>
      <c r="E114" s="231"/>
      <c r="F114" s="231">
        <f t="shared" si="2"/>
        <v>-768629.36099999992</v>
      </c>
      <c r="G114" s="149" t="s">
        <v>258</v>
      </c>
      <c r="H114" s="72" t="s">
        <v>1364</v>
      </c>
    </row>
    <row r="115" spans="1:11" x14ac:dyDescent="0.25">
      <c r="A115" s="260">
        <v>42579</v>
      </c>
      <c r="B115" s="235">
        <v>1097</v>
      </c>
      <c r="C115" s="236" t="s">
        <v>57</v>
      </c>
      <c r="D115" s="231">
        <v>6842.84</v>
      </c>
      <c r="E115" s="231"/>
      <c r="F115" s="231">
        <f t="shared" si="2"/>
        <v>-775472.20099999988</v>
      </c>
      <c r="G115" s="149" t="s">
        <v>258</v>
      </c>
      <c r="H115" s="72" t="s">
        <v>1550</v>
      </c>
    </row>
    <row r="116" spans="1:11" x14ac:dyDescent="0.25">
      <c r="A116" s="260">
        <v>42579</v>
      </c>
      <c r="B116" s="235">
        <v>1098</v>
      </c>
      <c r="C116" s="236" t="s">
        <v>57</v>
      </c>
      <c r="D116" s="231">
        <v>5888.16</v>
      </c>
      <c r="E116" s="231"/>
      <c r="F116" s="231">
        <f t="shared" si="2"/>
        <v>-781360.36099999992</v>
      </c>
      <c r="G116" s="149" t="s">
        <v>258</v>
      </c>
      <c r="H116" s="72" t="s">
        <v>1551</v>
      </c>
    </row>
    <row r="117" spans="1:11" x14ac:dyDescent="0.25">
      <c r="A117" s="260">
        <v>42579</v>
      </c>
      <c r="B117" s="235">
        <v>1099</v>
      </c>
      <c r="C117" s="236" t="s">
        <v>202</v>
      </c>
      <c r="D117" s="231">
        <v>1000</v>
      </c>
      <c r="E117" s="231"/>
      <c r="F117" s="231">
        <f t="shared" si="2"/>
        <v>-782360.36099999992</v>
      </c>
      <c r="G117" s="149" t="s">
        <v>278</v>
      </c>
      <c r="H117" s="72" t="s">
        <v>1552</v>
      </c>
    </row>
    <row r="118" spans="1:11" x14ac:dyDescent="0.25">
      <c r="A118" s="260">
        <v>42580</v>
      </c>
      <c r="B118" s="235">
        <v>1100</v>
      </c>
      <c r="C118" s="236" t="s">
        <v>59</v>
      </c>
      <c r="D118" s="231">
        <v>60000</v>
      </c>
      <c r="E118" s="231"/>
      <c r="F118" s="231">
        <f t="shared" si="2"/>
        <v>-842360.36099999992</v>
      </c>
      <c r="G118" s="72" t="s">
        <v>918</v>
      </c>
      <c r="H118" s="72" t="s">
        <v>1365</v>
      </c>
    </row>
    <row r="119" spans="1:11" x14ac:dyDescent="0.25">
      <c r="A119" s="260">
        <v>42580</v>
      </c>
      <c r="B119" s="235">
        <v>1101</v>
      </c>
      <c r="C119" s="236" t="s">
        <v>1564</v>
      </c>
      <c r="D119" s="231">
        <v>455</v>
      </c>
      <c r="E119" s="231"/>
      <c r="F119" s="231">
        <f t="shared" si="2"/>
        <v>-842815.36099999992</v>
      </c>
      <c r="G119" s="149" t="s">
        <v>254</v>
      </c>
      <c r="H119" s="72" t="s">
        <v>1366</v>
      </c>
    </row>
    <row r="120" spans="1:11" x14ac:dyDescent="0.25">
      <c r="A120" s="260">
        <v>42580</v>
      </c>
      <c r="B120" s="235">
        <v>1102</v>
      </c>
      <c r="C120" s="236" t="s">
        <v>0</v>
      </c>
      <c r="D120" s="231">
        <v>3300.7</v>
      </c>
      <c r="E120" s="231"/>
      <c r="F120" s="231">
        <f t="shared" si="2"/>
        <v>-846116.06099999987</v>
      </c>
      <c r="G120" s="149" t="s">
        <v>1553</v>
      </c>
      <c r="H120" s="72" t="s">
        <v>1565</v>
      </c>
    </row>
    <row r="121" spans="1:11" x14ac:dyDescent="0.25">
      <c r="A121" s="260">
        <v>42580</v>
      </c>
      <c r="B121" s="235">
        <v>1103</v>
      </c>
      <c r="C121" s="236" t="s">
        <v>1367</v>
      </c>
      <c r="D121" s="231">
        <v>7500</v>
      </c>
      <c r="E121" s="231"/>
      <c r="F121" s="231">
        <f t="shared" si="2"/>
        <v>-853616.06099999987</v>
      </c>
      <c r="G121" s="149" t="s">
        <v>675</v>
      </c>
      <c r="H121" s="72" t="s">
        <v>412</v>
      </c>
      <c r="K121">
        <v>350</v>
      </c>
    </row>
    <row r="122" spans="1:11" x14ac:dyDescent="0.25">
      <c r="A122" s="237"/>
      <c r="B122" s="235"/>
      <c r="C122" s="236"/>
      <c r="D122" s="231"/>
      <c r="E122" s="231"/>
      <c r="F122" s="119"/>
      <c r="G122" s="72"/>
      <c r="H122" s="72"/>
      <c r="K122">
        <v>1451.7</v>
      </c>
    </row>
    <row r="123" spans="1:11" x14ac:dyDescent="0.25">
      <c r="A123" s="217"/>
      <c r="B123" s="118"/>
      <c r="C123" s="116"/>
      <c r="D123" s="120"/>
      <c r="E123" s="119"/>
      <c r="F123" s="202"/>
      <c r="G123" s="118"/>
      <c r="H123" s="114"/>
      <c r="K123">
        <v>1499</v>
      </c>
    </row>
    <row r="124" spans="1:11" x14ac:dyDescent="0.25">
      <c r="A124" s="238" t="s">
        <v>1392</v>
      </c>
      <c r="B124" s="163"/>
      <c r="C124" s="163"/>
      <c r="D124" s="164">
        <v>853616.06</v>
      </c>
      <c r="E124" s="119"/>
      <c r="F124" s="119"/>
      <c r="G124" s="119"/>
      <c r="H124" s="114"/>
      <c r="K124">
        <f>SUM(K121:K123)</f>
        <v>3300.7</v>
      </c>
    </row>
    <row r="125" spans="1:11" x14ac:dyDescent="0.25">
      <c r="A125" s="214"/>
      <c r="B125" s="112"/>
      <c r="C125" s="124"/>
      <c r="D125" s="289"/>
      <c r="E125" s="289"/>
      <c r="F125" s="289"/>
      <c r="G125" s="112"/>
      <c r="H125" s="112"/>
    </row>
    <row r="126" spans="1:11" x14ac:dyDescent="0.25">
      <c r="A126" s="214"/>
      <c r="B126" s="112"/>
      <c r="C126" s="112"/>
      <c r="D126" s="112"/>
      <c r="E126" s="125"/>
      <c r="F126" s="112"/>
      <c r="G126" s="112"/>
      <c r="H126" s="112"/>
    </row>
    <row r="127" spans="1:11" x14ac:dyDescent="0.25">
      <c r="A127" s="214" t="s">
        <v>359</v>
      </c>
      <c r="B127" s="112"/>
      <c r="C127" s="239" t="s">
        <v>1391</v>
      </c>
      <c r="D127" s="126"/>
      <c r="E127" s="125"/>
      <c r="F127" s="125"/>
      <c r="G127" s="125"/>
      <c r="H127" s="112"/>
    </row>
    <row r="128" spans="1:11" x14ac:dyDescent="0.25">
      <c r="A128" s="214"/>
      <c r="B128" s="112"/>
      <c r="C128" s="126"/>
      <c r="D128" s="126"/>
      <c r="E128" s="125"/>
      <c r="F128" s="125"/>
      <c r="G128" s="125"/>
      <c r="H128" s="112"/>
    </row>
    <row r="129" spans="1:8" x14ac:dyDescent="0.25">
      <c r="A129" s="215" t="s">
        <v>1</v>
      </c>
      <c r="B129" s="128" t="s">
        <v>2</v>
      </c>
      <c r="C129" s="128" t="s">
        <v>3</v>
      </c>
      <c r="D129" s="129" t="s">
        <v>4</v>
      </c>
      <c r="E129" s="129" t="s">
        <v>5</v>
      </c>
      <c r="F129" s="129" t="s">
        <v>6</v>
      </c>
      <c r="G129" s="129" t="s">
        <v>246</v>
      </c>
      <c r="H129" s="130" t="s">
        <v>7</v>
      </c>
    </row>
    <row r="130" spans="1:8" x14ac:dyDescent="0.25">
      <c r="A130" s="214"/>
      <c r="B130" s="112"/>
      <c r="C130" s="112"/>
      <c r="D130" s="112"/>
      <c r="E130" s="125"/>
      <c r="F130" s="125"/>
      <c r="G130" s="125"/>
      <c r="H130" s="112"/>
    </row>
    <row r="131" spans="1:8" x14ac:dyDescent="0.25">
      <c r="A131" s="217">
        <v>42552</v>
      </c>
      <c r="B131" s="114"/>
      <c r="C131" s="149" t="s">
        <v>17</v>
      </c>
      <c r="D131" s="119">
        <v>7000</v>
      </c>
      <c r="E131" s="119"/>
      <c r="F131" s="119">
        <f t="shared" ref="F131:F158" si="3">+F130-D131+E131</f>
        <v>-7000</v>
      </c>
      <c r="G131" s="149" t="s">
        <v>316</v>
      </c>
      <c r="H131" s="149" t="s">
        <v>1368</v>
      </c>
    </row>
    <row r="132" spans="1:8" x14ac:dyDescent="0.25">
      <c r="A132" s="217">
        <v>42552</v>
      </c>
      <c r="B132" s="114"/>
      <c r="C132" s="149" t="s">
        <v>1369</v>
      </c>
      <c r="D132" s="119">
        <v>19257.82</v>
      </c>
      <c r="E132" s="119"/>
      <c r="F132" s="119">
        <f t="shared" si="3"/>
        <v>-26257.82</v>
      </c>
      <c r="G132" s="149" t="s">
        <v>927</v>
      </c>
      <c r="H132" s="149" t="s">
        <v>1370</v>
      </c>
    </row>
    <row r="133" spans="1:8" x14ac:dyDescent="0.25">
      <c r="A133" s="179">
        <v>42557</v>
      </c>
      <c r="B133" s="114"/>
      <c r="C133" s="114" t="s">
        <v>17</v>
      </c>
      <c r="D133" s="119">
        <v>8240</v>
      </c>
      <c r="E133" s="119"/>
      <c r="F133" s="119">
        <f t="shared" si="3"/>
        <v>-34497.82</v>
      </c>
      <c r="G133" s="114" t="s">
        <v>316</v>
      </c>
      <c r="H133" s="114" t="s">
        <v>821</v>
      </c>
    </row>
    <row r="134" spans="1:8" x14ac:dyDescent="0.25">
      <c r="A134" s="179">
        <v>42557</v>
      </c>
      <c r="B134" s="114"/>
      <c r="C134" s="114" t="s">
        <v>1371</v>
      </c>
      <c r="D134" s="119">
        <v>14947.09</v>
      </c>
      <c r="E134" s="119"/>
      <c r="F134" s="119">
        <f t="shared" si="3"/>
        <v>-49444.91</v>
      </c>
      <c r="G134" s="114" t="s">
        <v>661</v>
      </c>
      <c r="H134" s="114" t="s">
        <v>1571</v>
      </c>
    </row>
    <row r="135" spans="1:8" x14ac:dyDescent="0.25">
      <c r="A135" s="179">
        <v>42558</v>
      </c>
      <c r="B135" s="114"/>
      <c r="C135" s="114" t="s">
        <v>110</v>
      </c>
      <c r="D135" s="119">
        <v>1990.02</v>
      </c>
      <c r="E135" s="119"/>
      <c r="F135" s="119">
        <f t="shared" si="3"/>
        <v>-51434.93</v>
      </c>
      <c r="G135" s="114" t="s">
        <v>1570</v>
      </c>
      <c r="H135" s="114" t="s">
        <v>1372</v>
      </c>
    </row>
    <row r="136" spans="1:8" x14ac:dyDescent="0.25">
      <c r="A136" s="179">
        <v>42559</v>
      </c>
      <c r="B136" s="114"/>
      <c r="C136" s="114" t="s">
        <v>17</v>
      </c>
      <c r="D136" s="119">
        <v>7000</v>
      </c>
      <c r="E136" s="119"/>
      <c r="F136" s="119">
        <f t="shared" si="3"/>
        <v>-58434.93</v>
      </c>
      <c r="G136" s="114" t="s">
        <v>316</v>
      </c>
      <c r="H136" s="114" t="s">
        <v>1373</v>
      </c>
    </row>
    <row r="137" spans="1:8" x14ac:dyDescent="0.25">
      <c r="A137" s="179">
        <v>42562</v>
      </c>
      <c r="B137" s="114"/>
      <c r="C137" s="114" t="s">
        <v>1374</v>
      </c>
      <c r="D137" s="119">
        <v>38280</v>
      </c>
      <c r="E137" s="119"/>
      <c r="F137" s="119">
        <f t="shared" si="3"/>
        <v>-96714.93</v>
      </c>
      <c r="G137" s="114" t="s">
        <v>1246</v>
      </c>
      <c r="H137" s="114" t="s">
        <v>1375</v>
      </c>
    </row>
    <row r="138" spans="1:8" x14ac:dyDescent="0.25">
      <c r="A138" s="179">
        <v>42562</v>
      </c>
      <c r="B138" s="114"/>
      <c r="C138" s="114" t="s">
        <v>1374</v>
      </c>
      <c r="D138" s="119">
        <v>12180</v>
      </c>
      <c r="E138" s="119"/>
      <c r="F138" s="119">
        <f t="shared" si="3"/>
        <v>-108894.93</v>
      </c>
      <c r="G138" s="114" t="s">
        <v>1246</v>
      </c>
      <c r="H138" s="114" t="s">
        <v>1376</v>
      </c>
    </row>
    <row r="139" spans="1:8" x14ac:dyDescent="0.25">
      <c r="A139" s="179">
        <v>42562</v>
      </c>
      <c r="B139" s="114"/>
      <c r="C139" s="114" t="s">
        <v>1374</v>
      </c>
      <c r="D139" s="119">
        <v>46980</v>
      </c>
      <c r="E139" s="119"/>
      <c r="F139" s="119">
        <f t="shared" si="3"/>
        <v>-155874.93</v>
      </c>
      <c r="G139" s="114" t="s">
        <v>1246</v>
      </c>
      <c r="H139" s="114" t="s">
        <v>1377</v>
      </c>
    </row>
    <row r="140" spans="1:8" x14ac:dyDescent="0.25">
      <c r="A140" s="179">
        <v>42562</v>
      </c>
      <c r="B140" s="114"/>
      <c r="C140" s="114" t="s">
        <v>17</v>
      </c>
      <c r="D140" s="119">
        <v>8240</v>
      </c>
      <c r="E140" s="119"/>
      <c r="F140" s="119">
        <f t="shared" si="3"/>
        <v>-164114.93</v>
      </c>
      <c r="G140" s="114" t="s">
        <v>316</v>
      </c>
      <c r="H140" s="114" t="s">
        <v>821</v>
      </c>
    </row>
    <row r="141" spans="1:8" x14ac:dyDescent="0.25">
      <c r="A141" s="179">
        <v>42566</v>
      </c>
      <c r="B141" s="114"/>
      <c r="C141" s="204" t="s">
        <v>418</v>
      </c>
      <c r="D141" s="119">
        <v>99584</v>
      </c>
      <c r="E141" s="119"/>
      <c r="F141" s="119">
        <f t="shared" si="3"/>
        <v>-263698.93</v>
      </c>
      <c r="G141" s="114" t="s">
        <v>1395</v>
      </c>
      <c r="H141" s="114" t="s">
        <v>1378</v>
      </c>
    </row>
    <row r="142" spans="1:8" x14ac:dyDescent="0.25">
      <c r="A142" s="179">
        <v>42566</v>
      </c>
      <c r="B142" s="118"/>
      <c r="C142" s="114" t="s">
        <v>17</v>
      </c>
      <c r="D142" s="119">
        <v>7000</v>
      </c>
      <c r="E142" s="119"/>
      <c r="F142" s="119">
        <f t="shared" si="3"/>
        <v>-270698.93</v>
      </c>
      <c r="G142" s="114" t="s">
        <v>316</v>
      </c>
      <c r="H142" s="114" t="s">
        <v>1379</v>
      </c>
    </row>
    <row r="143" spans="1:8" x14ac:dyDescent="0.25">
      <c r="A143" s="179">
        <v>42566</v>
      </c>
      <c r="B143" s="114"/>
      <c r="C143" s="204" t="s">
        <v>1460</v>
      </c>
      <c r="D143" s="119"/>
      <c r="E143" s="119">
        <v>300000</v>
      </c>
      <c r="F143" s="119">
        <f t="shared" si="3"/>
        <v>29301.070000000007</v>
      </c>
      <c r="G143" s="149" t="s">
        <v>399</v>
      </c>
      <c r="H143" s="149" t="s">
        <v>1461</v>
      </c>
    </row>
    <row r="144" spans="1:8" x14ac:dyDescent="0.25">
      <c r="A144" s="179">
        <v>42569</v>
      </c>
      <c r="B144" s="118"/>
      <c r="C144" s="114" t="s">
        <v>1380</v>
      </c>
      <c r="D144" s="119">
        <v>7500</v>
      </c>
      <c r="E144" s="119"/>
      <c r="F144" s="119">
        <f t="shared" si="3"/>
        <v>21801.070000000007</v>
      </c>
      <c r="G144" s="114" t="s">
        <v>1539</v>
      </c>
      <c r="H144" s="114" t="s">
        <v>1572</v>
      </c>
    </row>
    <row r="145" spans="1:10" x14ac:dyDescent="0.25">
      <c r="A145" s="179">
        <v>42570</v>
      </c>
      <c r="B145" s="114"/>
      <c r="C145" s="114" t="s">
        <v>1462</v>
      </c>
      <c r="D145" s="119"/>
      <c r="E145" s="119">
        <v>1000000</v>
      </c>
      <c r="F145" s="119">
        <f t="shared" si="3"/>
        <v>1021801.0700000001</v>
      </c>
      <c r="G145" s="114" t="s">
        <v>399</v>
      </c>
      <c r="H145" s="114" t="s">
        <v>1461</v>
      </c>
    </row>
    <row r="146" spans="1:10" x14ac:dyDescent="0.25">
      <c r="A146" s="179">
        <v>42570</v>
      </c>
      <c r="B146" s="114"/>
      <c r="C146" s="114" t="s">
        <v>17</v>
      </c>
      <c r="D146" s="119">
        <v>8240</v>
      </c>
      <c r="E146" s="119"/>
      <c r="F146" s="119">
        <f t="shared" si="3"/>
        <v>1013561.0700000001</v>
      </c>
      <c r="G146" s="114" t="s">
        <v>316</v>
      </c>
      <c r="H146" s="114" t="s">
        <v>821</v>
      </c>
    </row>
    <row r="147" spans="1:10" x14ac:dyDescent="0.25">
      <c r="A147" s="179">
        <v>42570</v>
      </c>
      <c r="B147" s="114"/>
      <c r="C147" s="114" t="s">
        <v>1381</v>
      </c>
      <c r="D147" s="119">
        <v>999983.35</v>
      </c>
      <c r="E147" s="119"/>
      <c r="F147" s="119">
        <f t="shared" si="3"/>
        <v>13577.720000000088</v>
      </c>
      <c r="G147" s="114" t="s">
        <v>403</v>
      </c>
      <c r="H147" s="114" t="s">
        <v>1381</v>
      </c>
    </row>
    <row r="148" spans="1:10" x14ac:dyDescent="0.25">
      <c r="A148" s="179">
        <v>42572</v>
      </c>
      <c r="B148" s="114"/>
      <c r="C148" s="206" t="s">
        <v>826</v>
      </c>
      <c r="D148" s="119">
        <v>24000.01</v>
      </c>
      <c r="E148" s="119"/>
      <c r="F148" s="119">
        <f t="shared" si="3"/>
        <v>-10422.28999999991</v>
      </c>
      <c r="G148" s="149" t="s">
        <v>974</v>
      </c>
      <c r="H148" s="149" t="s">
        <v>1382</v>
      </c>
    </row>
    <row r="149" spans="1:10" x14ac:dyDescent="0.25">
      <c r="A149" s="179">
        <v>42572</v>
      </c>
      <c r="B149" s="114"/>
      <c r="C149" s="206" t="s">
        <v>826</v>
      </c>
      <c r="D149" s="119">
        <v>33824.699999999997</v>
      </c>
      <c r="E149" s="119"/>
      <c r="F149" s="119">
        <f t="shared" si="3"/>
        <v>-44246.989999999903</v>
      </c>
      <c r="G149" s="149" t="s">
        <v>974</v>
      </c>
      <c r="H149" s="149" t="s">
        <v>1383</v>
      </c>
    </row>
    <row r="150" spans="1:10" x14ac:dyDescent="0.25">
      <c r="A150" s="179">
        <v>42572</v>
      </c>
      <c r="B150" s="114"/>
      <c r="C150" s="206" t="s">
        <v>826</v>
      </c>
      <c r="D150" s="119">
        <v>13204.62</v>
      </c>
      <c r="E150" s="119"/>
      <c r="F150" s="119">
        <f t="shared" si="3"/>
        <v>-57451.609999999906</v>
      </c>
      <c r="G150" s="149" t="s">
        <v>974</v>
      </c>
      <c r="H150" s="149" t="s">
        <v>1384</v>
      </c>
    </row>
    <row r="151" spans="1:10" x14ac:dyDescent="0.25">
      <c r="A151" s="179">
        <v>42573</v>
      </c>
      <c r="B151" s="114"/>
      <c r="C151" s="206" t="s">
        <v>17</v>
      </c>
      <c r="D151" s="119">
        <v>7000</v>
      </c>
      <c r="E151" s="119"/>
      <c r="F151" s="119">
        <f t="shared" si="3"/>
        <v>-64451.609999999906</v>
      </c>
      <c r="G151" s="114" t="s">
        <v>316</v>
      </c>
      <c r="H151" s="114" t="s">
        <v>1385</v>
      </c>
    </row>
    <row r="152" spans="1:10" x14ac:dyDescent="0.25">
      <c r="A152" s="270">
        <v>42576</v>
      </c>
      <c r="B152" s="114"/>
      <c r="C152" s="200" t="s">
        <v>1386</v>
      </c>
      <c r="D152" s="119">
        <v>2582.7600000000002</v>
      </c>
      <c r="E152" s="119"/>
      <c r="F152" s="119">
        <f t="shared" si="3"/>
        <v>-67034.369999999908</v>
      </c>
      <c r="G152" s="149" t="s">
        <v>740</v>
      </c>
      <c r="H152" s="149" t="s">
        <v>1573</v>
      </c>
    </row>
    <row r="153" spans="1:10" x14ac:dyDescent="0.25">
      <c r="A153" s="270">
        <v>42576</v>
      </c>
      <c r="B153" s="114"/>
      <c r="C153" s="200" t="s">
        <v>1387</v>
      </c>
      <c r="D153" s="119">
        <v>3132</v>
      </c>
      <c r="E153" s="119"/>
      <c r="F153" s="119">
        <f t="shared" si="3"/>
        <v>-70166.369999999908</v>
      </c>
      <c r="G153" s="114" t="s">
        <v>259</v>
      </c>
      <c r="H153" s="114" t="s">
        <v>1574</v>
      </c>
    </row>
    <row r="154" spans="1:10" x14ac:dyDescent="0.25">
      <c r="A154" s="270">
        <v>42576</v>
      </c>
      <c r="B154" s="114"/>
      <c r="C154" s="200" t="s">
        <v>539</v>
      </c>
      <c r="D154" s="119">
        <v>4875</v>
      </c>
      <c r="E154" s="119"/>
      <c r="F154" s="119">
        <f t="shared" si="3"/>
        <v>-75041.369999999908</v>
      </c>
      <c r="G154" s="114" t="s">
        <v>1576</v>
      </c>
      <c r="H154" s="114" t="s">
        <v>1575</v>
      </c>
    </row>
    <row r="155" spans="1:10" x14ac:dyDescent="0.25">
      <c r="A155" s="179">
        <v>42577</v>
      </c>
      <c r="B155" s="114"/>
      <c r="C155" s="206" t="s">
        <v>17</v>
      </c>
      <c r="D155" s="119">
        <v>8240</v>
      </c>
      <c r="E155" s="119"/>
      <c r="F155" s="119">
        <f t="shared" si="3"/>
        <v>-83281.369999999908</v>
      </c>
      <c r="G155" s="114" t="s">
        <v>316</v>
      </c>
      <c r="H155" s="114" t="s">
        <v>827</v>
      </c>
    </row>
    <row r="156" spans="1:10" x14ac:dyDescent="0.25">
      <c r="A156" s="179">
        <v>42580</v>
      </c>
      <c r="B156" s="118"/>
      <c r="C156" s="206" t="s">
        <v>17</v>
      </c>
      <c r="D156" s="119">
        <v>7000</v>
      </c>
      <c r="E156" s="119"/>
      <c r="F156" s="119">
        <f t="shared" si="3"/>
        <v>-90281.369999999908</v>
      </c>
      <c r="G156" s="114" t="s">
        <v>316</v>
      </c>
      <c r="H156" s="114" t="s">
        <v>1388</v>
      </c>
    </row>
    <row r="157" spans="1:10" x14ac:dyDescent="0.25">
      <c r="A157" s="179">
        <v>42580</v>
      </c>
      <c r="B157" s="114"/>
      <c r="C157" s="206" t="s">
        <v>1389</v>
      </c>
      <c r="D157" s="119">
        <v>2708.6</v>
      </c>
      <c r="E157" s="119"/>
      <c r="F157" s="119">
        <f t="shared" si="3"/>
        <v>-92989.969999999914</v>
      </c>
      <c r="G157" s="114" t="s">
        <v>1577</v>
      </c>
      <c r="H157" s="114" t="s">
        <v>1578</v>
      </c>
    </row>
    <row r="158" spans="1:10" x14ac:dyDescent="0.25">
      <c r="A158" s="217"/>
      <c r="B158" s="114"/>
      <c r="C158" s="158"/>
      <c r="D158" s="205"/>
      <c r="E158" s="119"/>
      <c r="F158" s="119">
        <f t="shared" si="3"/>
        <v>-92989.969999999914</v>
      </c>
      <c r="G158" s="207"/>
      <c r="H158" s="114"/>
    </row>
    <row r="159" spans="1:10" x14ac:dyDescent="0.25">
      <c r="A159" s="217"/>
      <c r="B159" s="114"/>
      <c r="C159" s="116"/>
      <c r="D159" s="120"/>
      <c r="E159" s="119"/>
      <c r="F159" s="119"/>
      <c r="G159" s="119"/>
      <c r="H159" s="114"/>
    </row>
    <row r="160" spans="1:10" x14ac:dyDescent="0.25">
      <c r="A160" s="290" t="s">
        <v>1390</v>
      </c>
      <c r="B160" s="290"/>
      <c r="C160" s="290"/>
      <c r="D160" s="117">
        <v>-92989.97</v>
      </c>
      <c r="E160" s="117"/>
      <c r="F160" s="119"/>
      <c r="G160" s="119"/>
      <c r="H160" s="114"/>
      <c r="J160">
        <v>1300000</v>
      </c>
    </row>
    <row r="161" spans="1:10" x14ac:dyDescent="0.25">
      <c r="A161" s="218"/>
      <c r="B161" s="154"/>
      <c r="C161" s="154"/>
      <c r="D161" s="155"/>
      <c r="E161" s="137"/>
      <c r="F161" s="137"/>
      <c r="G161" s="137"/>
      <c r="H161" s="153"/>
      <c r="J161">
        <v>-1392989.97</v>
      </c>
    </row>
    <row r="162" spans="1:10" x14ac:dyDescent="0.25">
      <c r="A162" s="219"/>
      <c r="B162" s="156"/>
      <c r="C162" s="156"/>
      <c r="D162" s="131"/>
      <c r="E162" s="132"/>
      <c r="F162" s="132"/>
      <c r="G162" s="132"/>
      <c r="H162" s="152"/>
      <c r="J162">
        <f>SUM(J160:J161)</f>
        <v>-92989.969999999972</v>
      </c>
    </row>
    <row r="163" spans="1:10" x14ac:dyDescent="0.25">
      <c r="A163" s="214" t="s">
        <v>359</v>
      </c>
      <c r="B163" s="112"/>
      <c r="C163" s="239" t="s">
        <v>1463</v>
      </c>
      <c r="D163" s="126"/>
      <c r="E163" s="125"/>
      <c r="F163" s="125"/>
      <c r="G163" s="125"/>
      <c r="H163" s="112"/>
    </row>
    <row r="164" spans="1:10" x14ac:dyDescent="0.25">
      <c r="A164" s="220"/>
      <c r="B164" s="133"/>
      <c r="C164" s="133"/>
      <c r="D164" s="131"/>
      <c r="E164" s="119"/>
      <c r="F164" s="119"/>
      <c r="G164" s="119"/>
      <c r="H164" s="114"/>
    </row>
    <row r="165" spans="1:10" x14ac:dyDescent="0.25">
      <c r="A165" s="215" t="s">
        <v>1</v>
      </c>
      <c r="B165" s="134" t="s">
        <v>23</v>
      </c>
      <c r="C165" s="128" t="s">
        <v>3</v>
      </c>
      <c r="D165" s="129" t="s">
        <v>4</v>
      </c>
      <c r="E165" s="129" t="s">
        <v>5</v>
      </c>
      <c r="F165" s="129" t="s">
        <v>6</v>
      </c>
      <c r="G165" s="129" t="s">
        <v>329</v>
      </c>
      <c r="H165" s="128" t="s">
        <v>7</v>
      </c>
    </row>
    <row r="166" spans="1:10" x14ac:dyDescent="0.25">
      <c r="A166" s="217"/>
      <c r="B166" s="114"/>
      <c r="C166" s="116"/>
      <c r="D166" s="120"/>
      <c r="E166" s="119"/>
      <c r="F166" s="119"/>
      <c r="G166" s="119"/>
      <c r="H166" s="114"/>
    </row>
    <row r="167" spans="1:10" x14ac:dyDescent="0.25">
      <c r="A167" s="217"/>
      <c r="B167" s="114"/>
      <c r="C167" s="116"/>
      <c r="D167" s="120"/>
      <c r="E167" s="119"/>
      <c r="F167" s="119"/>
      <c r="G167" s="119"/>
      <c r="H167" s="114"/>
    </row>
    <row r="168" spans="1:10" x14ac:dyDescent="0.25">
      <c r="A168" s="302" t="s">
        <v>1396</v>
      </c>
      <c r="B168" s="302"/>
      <c r="C168" s="302"/>
      <c r="D168" s="165">
        <v>0</v>
      </c>
      <c r="E168" s="119"/>
      <c r="F168" s="119"/>
      <c r="G168" s="119"/>
      <c r="H168" s="114"/>
    </row>
    <row r="169" spans="1:10" x14ac:dyDescent="0.25">
      <c r="A169" s="217"/>
      <c r="B169" s="114"/>
      <c r="C169" s="116"/>
      <c r="D169" s="119"/>
      <c r="E169" s="119"/>
      <c r="F169" s="119"/>
      <c r="G169" s="119"/>
      <c r="H169" s="114"/>
    </row>
    <row r="170" spans="1:10" x14ac:dyDescent="0.25">
      <c r="A170" s="217"/>
      <c r="B170" s="114"/>
      <c r="C170" s="116"/>
      <c r="D170" s="119"/>
      <c r="E170" s="119"/>
      <c r="F170" s="119"/>
      <c r="G170" s="119"/>
      <c r="H170" s="114"/>
    </row>
    <row r="171" spans="1:10" x14ac:dyDescent="0.25">
      <c r="A171" s="237"/>
      <c r="B171" s="262" t="s">
        <v>1397</v>
      </c>
      <c r="C171" s="241"/>
      <c r="D171" s="231"/>
      <c r="E171" s="231"/>
      <c r="F171" s="231"/>
      <c r="G171" s="231"/>
      <c r="H171" s="72"/>
    </row>
    <row r="172" spans="1:10" x14ac:dyDescent="0.25">
      <c r="A172" s="223"/>
      <c r="B172" s="142"/>
      <c r="C172" s="261"/>
      <c r="D172" s="132"/>
      <c r="E172" s="132"/>
      <c r="F172" s="132"/>
      <c r="G172" s="132"/>
      <c r="H172" s="152"/>
    </row>
    <row r="173" spans="1:10" x14ac:dyDescent="0.25">
      <c r="A173" s="215" t="s">
        <v>1</v>
      </c>
      <c r="B173" s="134" t="s">
        <v>23</v>
      </c>
      <c r="C173" s="128" t="s">
        <v>3</v>
      </c>
      <c r="D173" s="129" t="s">
        <v>4</v>
      </c>
      <c r="E173" s="129" t="s">
        <v>5</v>
      </c>
      <c r="F173" s="129" t="s">
        <v>6</v>
      </c>
      <c r="G173" s="129" t="s">
        <v>329</v>
      </c>
      <c r="H173" s="128" t="s">
        <v>7</v>
      </c>
    </row>
    <row r="174" spans="1:10" x14ac:dyDescent="0.25">
      <c r="A174" s="223"/>
      <c r="B174" s="142"/>
      <c r="C174" s="116"/>
      <c r="D174" s="119"/>
      <c r="E174" s="119"/>
      <c r="F174" s="119"/>
      <c r="G174" s="119"/>
      <c r="H174" s="114"/>
    </row>
    <row r="175" spans="1:10" x14ac:dyDescent="0.25">
      <c r="A175" s="121">
        <v>42563</v>
      </c>
      <c r="B175" s="118">
        <v>39</v>
      </c>
      <c r="C175" s="114" t="s">
        <v>1398</v>
      </c>
      <c r="D175" s="119">
        <v>50972.14</v>
      </c>
      <c r="E175" s="119"/>
      <c r="F175" s="119">
        <f t="shared" ref="F175:F177" si="4">+F174-D175+E175</f>
        <v>-50972.14</v>
      </c>
      <c r="G175" s="114" t="s">
        <v>1579</v>
      </c>
      <c r="H175" s="114" t="s">
        <v>1587</v>
      </c>
    </row>
    <row r="176" spans="1:10" x14ac:dyDescent="0.25">
      <c r="A176" s="121">
        <v>42573</v>
      </c>
      <c r="B176" s="118">
        <v>40</v>
      </c>
      <c r="C176" s="114" t="s">
        <v>1399</v>
      </c>
      <c r="D176" s="119">
        <v>56505.2</v>
      </c>
      <c r="E176" s="119"/>
      <c r="F176" s="119">
        <f t="shared" si="4"/>
        <v>-107477.34</v>
      </c>
      <c r="G176" s="114" t="s">
        <v>1579</v>
      </c>
      <c r="H176" s="114" t="s">
        <v>1589</v>
      </c>
    </row>
    <row r="177" spans="1:8" x14ac:dyDescent="0.25">
      <c r="A177" s="121">
        <v>42577</v>
      </c>
      <c r="B177" s="118">
        <v>41</v>
      </c>
      <c r="C177" s="114" t="s">
        <v>1398</v>
      </c>
      <c r="D177" s="119">
        <v>61696.34</v>
      </c>
      <c r="E177" s="119"/>
      <c r="F177" s="119">
        <f t="shared" si="4"/>
        <v>-169173.68</v>
      </c>
      <c r="G177" s="114" t="s">
        <v>1579</v>
      </c>
      <c r="H177" s="114" t="s">
        <v>1588</v>
      </c>
    </row>
    <row r="178" spans="1:8" x14ac:dyDescent="0.25">
      <c r="A178" s="233"/>
      <c r="B178" s="250"/>
      <c r="C178" s="266"/>
      <c r="D178" s="231"/>
      <c r="E178" s="231"/>
      <c r="F178" s="231"/>
      <c r="G178" s="72"/>
      <c r="H178" s="248"/>
    </row>
    <row r="179" spans="1:8" x14ac:dyDescent="0.25">
      <c r="A179" s="237"/>
      <c r="B179" s="72"/>
      <c r="C179" s="241"/>
      <c r="D179" s="231"/>
      <c r="E179" s="231"/>
      <c r="F179" s="231"/>
      <c r="G179" s="231"/>
      <c r="H179" s="72"/>
    </row>
    <row r="180" spans="1:8" x14ac:dyDescent="0.25">
      <c r="A180" s="237"/>
      <c r="B180" s="24" t="s">
        <v>1400</v>
      </c>
      <c r="C180" s="245"/>
      <c r="D180" s="231">
        <f>SUM(D175:D179)</f>
        <v>169173.68</v>
      </c>
      <c r="E180" s="231"/>
      <c r="F180" s="231"/>
      <c r="G180" s="231"/>
      <c r="H180" s="72"/>
    </row>
    <row r="181" spans="1:8" x14ac:dyDescent="0.25">
      <c r="A181" s="240"/>
      <c r="B181" s="81"/>
      <c r="C181" s="263"/>
      <c r="D181" s="264"/>
      <c r="E181" s="264"/>
      <c r="F181" s="264"/>
      <c r="G181" s="264"/>
      <c r="H181" s="265"/>
    </row>
    <row r="182" spans="1:8" x14ac:dyDescent="0.25">
      <c r="A182" s="230"/>
      <c r="B182" s="84"/>
      <c r="C182" s="233"/>
      <c r="D182" s="72"/>
      <c r="E182" s="246"/>
      <c r="F182" s="231"/>
      <c r="G182" s="231"/>
      <c r="H182" s="231"/>
    </row>
    <row r="183" spans="1:8" x14ac:dyDescent="0.25">
      <c r="A183" s="301" t="s">
        <v>1401</v>
      </c>
      <c r="B183" s="301"/>
      <c r="C183" s="301"/>
      <c r="D183" s="301"/>
      <c r="E183" s="301"/>
      <c r="F183" s="301"/>
      <c r="G183" s="301"/>
      <c r="H183" s="301"/>
    </row>
    <row r="184" spans="1:8" x14ac:dyDescent="0.25">
      <c r="A184" s="221"/>
      <c r="B184" s="150"/>
      <c r="C184" s="150"/>
      <c r="D184" s="150"/>
      <c r="E184" s="151"/>
      <c r="F184" s="150"/>
      <c r="G184" s="150"/>
      <c r="H184" s="150"/>
    </row>
    <row r="185" spans="1:8" x14ac:dyDescent="0.25">
      <c r="A185" s="215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215"/>
      <c r="B186" s="134"/>
      <c r="C186" s="128" t="s">
        <v>22</v>
      </c>
      <c r="D186" s="166"/>
      <c r="E186" s="166"/>
      <c r="F186" s="166"/>
      <c r="G186" s="166"/>
      <c r="H186" s="167"/>
    </row>
    <row r="187" spans="1:8" x14ac:dyDescent="0.25">
      <c r="A187" s="222"/>
      <c r="B187" s="169"/>
      <c r="C187" s="152"/>
      <c r="D187" s="132"/>
      <c r="E187" s="152"/>
      <c r="F187" s="132"/>
      <c r="G187" s="169"/>
      <c r="H187" s="152"/>
    </row>
    <row r="188" spans="1:8" x14ac:dyDescent="0.25">
      <c r="A188" s="121">
        <v>42579</v>
      </c>
      <c r="B188" s="118">
        <v>3003</v>
      </c>
      <c r="C188" s="114" t="s">
        <v>360</v>
      </c>
      <c r="D188" s="119">
        <v>400436.2</v>
      </c>
      <c r="E188" s="119"/>
      <c r="F188" s="119">
        <f t="shared" ref="F188" si="5">+F187-D188+E188</f>
        <v>-400436.2</v>
      </c>
      <c r="G188" s="114" t="s">
        <v>299</v>
      </c>
      <c r="H188" s="114" t="s">
        <v>1402</v>
      </c>
    </row>
    <row r="189" spans="1:8" x14ac:dyDescent="0.25">
      <c r="A189" s="237"/>
      <c r="B189" s="235"/>
      <c r="C189" s="147"/>
      <c r="D189" s="231"/>
      <c r="E189" s="231"/>
      <c r="F189" s="231"/>
      <c r="G189" s="72"/>
      <c r="H189" s="72"/>
    </row>
    <row r="190" spans="1:8" x14ac:dyDescent="0.25">
      <c r="A190" s="217"/>
      <c r="B190" s="118"/>
      <c r="C190" s="114"/>
      <c r="D190" s="119"/>
      <c r="E190" s="114"/>
      <c r="F190" s="119"/>
      <c r="G190" s="114"/>
      <c r="H190" s="114"/>
    </row>
    <row r="191" spans="1:8" x14ac:dyDescent="0.25">
      <c r="A191" s="217"/>
      <c r="B191" s="114"/>
      <c r="C191" s="257" t="s">
        <v>1403</v>
      </c>
      <c r="D191" s="117">
        <f>SUM(D187:D189)</f>
        <v>400436.2</v>
      </c>
      <c r="E191" s="119"/>
      <c r="F191" s="119"/>
      <c r="G191" s="119"/>
      <c r="H191" s="114"/>
    </row>
    <row r="192" spans="1:8" x14ac:dyDescent="0.25">
      <c r="A192" s="217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217"/>
      <c r="B193" s="114"/>
      <c r="C193" s="114"/>
      <c r="D193" s="119"/>
      <c r="E193" s="119"/>
      <c r="F193" s="119"/>
      <c r="G193" s="119"/>
      <c r="H193" s="114"/>
    </row>
    <row r="194" spans="1:8" x14ac:dyDescent="0.25">
      <c r="A194" s="223"/>
      <c r="B194" s="142"/>
      <c r="C194" s="142"/>
      <c r="D194" s="138"/>
      <c r="E194" s="138"/>
      <c r="F194" s="138"/>
      <c r="G194" s="138"/>
      <c r="H194" s="142"/>
    </row>
    <row r="195" spans="1:8" x14ac:dyDescent="0.25">
      <c r="A195" s="303" t="s">
        <v>1404</v>
      </c>
      <c r="B195" s="303"/>
      <c r="C195" s="303"/>
      <c r="D195" s="303"/>
      <c r="E195" s="303"/>
      <c r="F195" s="303"/>
      <c r="G195" s="303"/>
      <c r="H195" s="303"/>
    </row>
    <row r="196" spans="1:8" x14ac:dyDescent="0.25">
      <c r="A196" s="214"/>
      <c r="B196" s="112"/>
      <c r="C196" s="112"/>
      <c r="D196" s="125"/>
      <c r="E196" s="125"/>
      <c r="F196" s="112"/>
      <c r="G196" s="112"/>
      <c r="H196" s="112"/>
    </row>
    <row r="197" spans="1:8" x14ac:dyDescent="0.25">
      <c r="A197" s="215" t="s">
        <v>1</v>
      </c>
      <c r="B197" s="134" t="s">
        <v>23</v>
      </c>
      <c r="C197" s="128" t="s">
        <v>3</v>
      </c>
      <c r="D197" s="129" t="s">
        <v>4</v>
      </c>
      <c r="E197" s="129" t="s">
        <v>5</v>
      </c>
      <c r="F197" s="129" t="s">
        <v>6</v>
      </c>
      <c r="G197" s="129" t="s">
        <v>329</v>
      </c>
      <c r="H197" s="128" t="s">
        <v>7</v>
      </c>
    </row>
    <row r="198" spans="1:8" x14ac:dyDescent="0.25">
      <c r="A198" s="223"/>
      <c r="B198" s="171"/>
      <c r="C198" s="140"/>
      <c r="D198" s="141"/>
      <c r="E198" s="141"/>
      <c r="F198" s="141"/>
      <c r="G198" s="141"/>
      <c r="H198" s="140"/>
    </row>
    <row r="199" spans="1:8" x14ac:dyDescent="0.25">
      <c r="A199" s="121">
        <v>42566</v>
      </c>
      <c r="B199" s="114"/>
      <c r="C199" s="114" t="s">
        <v>1413</v>
      </c>
      <c r="D199" s="119">
        <v>300000</v>
      </c>
      <c r="E199" s="119"/>
      <c r="F199" s="119">
        <f t="shared" ref="F199" si="6">+F198-D199+E199</f>
        <v>-300000</v>
      </c>
      <c r="G199" s="118" t="s">
        <v>391</v>
      </c>
      <c r="H199" s="118" t="s">
        <v>568</v>
      </c>
    </row>
    <row r="200" spans="1:8" x14ac:dyDescent="0.25">
      <c r="A200" s="148">
        <v>42565</v>
      </c>
      <c r="B200" s="114"/>
      <c r="C200" s="149" t="s">
        <v>1125</v>
      </c>
      <c r="D200" s="119">
        <v>206059</v>
      </c>
      <c r="E200" s="119"/>
      <c r="F200" s="119">
        <f>+F198-D200+E200</f>
        <v>-206059</v>
      </c>
      <c r="G200" s="118" t="s">
        <v>391</v>
      </c>
      <c r="H200" s="118" t="s">
        <v>568</v>
      </c>
    </row>
    <row r="201" spans="1:8" x14ac:dyDescent="0.25">
      <c r="A201" s="121">
        <v>42567</v>
      </c>
      <c r="B201" s="114"/>
      <c r="C201" s="147" t="s">
        <v>1126</v>
      </c>
      <c r="D201" s="119">
        <v>1000000</v>
      </c>
      <c r="E201" s="119"/>
      <c r="F201" s="119">
        <f t="shared" ref="F201" si="7">+F200-D201+E201</f>
        <v>-1206059</v>
      </c>
      <c r="G201" s="118" t="s">
        <v>391</v>
      </c>
      <c r="H201" s="118" t="s">
        <v>568</v>
      </c>
    </row>
    <row r="202" spans="1:8" x14ac:dyDescent="0.25">
      <c r="A202" s="217"/>
      <c r="B202" s="253"/>
      <c r="C202" s="118"/>
      <c r="D202" s="188"/>
      <c r="E202" s="188"/>
      <c r="F202" s="119">
        <v>1506059</v>
      </c>
      <c r="G202" s="188"/>
      <c r="H202" s="118"/>
    </row>
    <row r="203" spans="1:8" x14ac:dyDescent="0.25">
      <c r="A203" s="217"/>
      <c r="B203" s="253"/>
      <c r="C203" s="118"/>
      <c r="D203" s="188"/>
      <c r="E203" s="188"/>
      <c r="F203" s="119"/>
      <c r="G203" s="188"/>
      <c r="H203" s="118"/>
    </row>
    <row r="204" spans="1:8" x14ac:dyDescent="0.25">
      <c r="A204" s="217"/>
      <c r="B204" s="173" t="s">
        <v>1414</v>
      </c>
      <c r="C204" s="173"/>
      <c r="D204" s="117">
        <f>SUM(D199:D202)</f>
        <v>1506059</v>
      </c>
      <c r="E204" s="119"/>
      <c r="F204" s="119"/>
      <c r="G204" s="119"/>
      <c r="H204" s="114"/>
    </row>
    <row r="205" spans="1:8" x14ac:dyDescent="0.25">
      <c r="A205" s="217"/>
      <c r="B205" s="114"/>
      <c r="C205" s="173"/>
      <c r="D205" s="119" t="s">
        <v>359</v>
      </c>
      <c r="E205" s="119"/>
      <c r="F205" s="114"/>
      <c r="G205" s="114"/>
      <c r="H205" s="114"/>
    </row>
    <row r="206" spans="1:8" x14ac:dyDescent="0.25">
      <c r="A206" s="214"/>
      <c r="B206" s="112"/>
      <c r="C206" s="112"/>
      <c r="D206" s="125"/>
      <c r="E206" s="125"/>
      <c r="F206" s="112"/>
      <c r="G206" s="112"/>
      <c r="H206" s="112"/>
    </row>
    <row r="207" spans="1:8" x14ac:dyDescent="0.25">
      <c r="A207" s="301" t="s">
        <v>1405</v>
      </c>
      <c r="B207" s="301"/>
      <c r="C207" s="301"/>
      <c r="D207" s="301"/>
      <c r="E207" s="301"/>
      <c r="F207" s="301"/>
      <c r="G207" s="301"/>
      <c r="H207" s="301"/>
    </row>
    <row r="208" spans="1:8" x14ac:dyDescent="0.25">
      <c r="A208" s="214"/>
      <c r="B208" s="136"/>
      <c r="C208" s="112"/>
      <c r="D208" s="137"/>
      <c r="E208" s="137"/>
      <c r="F208" s="137"/>
      <c r="G208" s="138"/>
      <c r="H208" s="112"/>
    </row>
    <row r="209" spans="1:8" x14ac:dyDescent="0.25">
      <c r="A209" s="215" t="s">
        <v>1</v>
      </c>
      <c r="B209" s="134" t="s">
        <v>23</v>
      </c>
      <c r="C209" s="128" t="s">
        <v>3</v>
      </c>
      <c r="D209" s="129" t="s">
        <v>4</v>
      </c>
      <c r="E209" s="129" t="s">
        <v>5</v>
      </c>
      <c r="F209" s="129" t="s">
        <v>6</v>
      </c>
      <c r="G209" s="129" t="s">
        <v>329</v>
      </c>
      <c r="H209" s="128" t="s">
        <v>7</v>
      </c>
    </row>
    <row r="210" spans="1:8" x14ac:dyDescent="0.25">
      <c r="A210" s="224"/>
      <c r="B210" s="148"/>
      <c r="C210" s="158"/>
      <c r="D210" s="158"/>
      <c r="E210" s="119"/>
      <c r="F210" s="119">
        <v>0</v>
      </c>
      <c r="G210" s="118"/>
      <c r="H210" s="152"/>
    </row>
    <row r="211" spans="1:8" x14ac:dyDescent="0.25">
      <c r="A211" s="148">
        <v>42564</v>
      </c>
      <c r="B211" s="72"/>
      <c r="C211" s="72" t="s">
        <v>1406</v>
      </c>
      <c r="D211" s="231"/>
      <c r="E211" s="231">
        <v>193066.63</v>
      </c>
      <c r="F211" s="231">
        <f t="shared" ref="F211:F217" si="8">+F210-D211+E211</f>
        <v>193066.63</v>
      </c>
      <c r="G211" s="72" t="s">
        <v>24</v>
      </c>
      <c r="H211" s="149" t="s">
        <v>1128</v>
      </c>
    </row>
    <row r="212" spans="1:8" x14ac:dyDescent="0.25">
      <c r="A212" s="148">
        <v>42564</v>
      </c>
      <c r="B212" s="72"/>
      <c r="C212" s="72" t="s">
        <v>1407</v>
      </c>
      <c r="D212" s="231"/>
      <c r="E212" s="231">
        <v>108329.06</v>
      </c>
      <c r="F212" s="231">
        <f t="shared" si="8"/>
        <v>301395.69</v>
      </c>
      <c r="G212" s="72" t="s">
        <v>24</v>
      </c>
      <c r="H212" s="149" t="s">
        <v>1128</v>
      </c>
    </row>
    <row r="213" spans="1:8" x14ac:dyDescent="0.25">
      <c r="A213" s="233">
        <v>42569</v>
      </c>
      <c r="B213" s="72"/>
      <c r="C213" s="72" t="s">
        <v>1408</v>
      </c>
      <c r="D213" s="231"/>
      <c r="E213" s="231">
        <v>362.19</v>
      </c>
      <c r="F213" s="231">
        <f t="shared" si="8"/>
        <v>301757.88</v>
      </c>
      <c r="G213" s="72" t="s">
        <v>24</v>
      </c>
      <c r="H213" s="72" t="s">
        <v>1188</v>
      </c>
    </row>
    <row r="214" spans="1:8" x14ac:dyDescent="0.25">
      <c r="A214" s="233">
        <v>42569</v>
      </c>
      <c r="B214" s="72"/>
      <c r="C214" s="72" t="s">
        <v>1409</v>
      </c>
      <c r="D214" s="231"/>
      <c r="E214" s="231">
        <v>90248.59</v>
      </c>
      <c r="F214" s="231">
        <f t="shared" si="8"/>
        <v>392006.47</v>
      </c>
      <c r="G214" s="72" t="s">
        <v>24</v>
      </c>
      <c r="H214" s="72" t="s">
        <v>1188</v>
      </c>
    </row>
    <row r="215" spans="1:8" x14ac:dyDescent="0.25">
      <c r="A215" s="233">
        <v>42566</v>
      </c>
      <c r="B215" s="72"/>
      <c r="C215" s="158" t="s">
        <v>1410</v>
      </c>
      <c r="D215" s="231"/>
      <c r="E215" s="231">
        <v>1529034.59</v>
      </c>
      <c r="F215" s="231">
        <f t="shared" si="8"/>
        <v>1921041.06</v>
      </c>
      <c r="G215" s="72" t="s">
        <v>24</v>
      </c>
      <c r="H215" s="158" t="s">
        <v>1410</v>
      </c>
    </row>
    <row r="216" spans="1:8" x14ac:dyDescent="0.25">
      <c r="A216" s="233">
        <v>42580</v>
      </c>
      <c r="B216" s="72"/>
      <c r="C216" s="149" t="s">
        <v>1411</v>
      </c>
      <c r="D216" s="231"/>
      <c r="E216" s="231">
        <v>8068.62</v>
      </c>
      <c r="F216" s="231">
        <f t="shared" si="8"/>
        <v>1929109.6800000002</v>
      </c>
      <c r="G216" s="72" t="s">
        <v>24</v>
      </c>
      <c r="H216" s="149" t="s">
        <v>1411</v>
      </c>
    </row>
    <row r="217" spans="1:8" x14ac:dyDescent="0.25">
      <c r="A217" s="217"/>
      <c r="B217" s="114"/>
      <c r="C217" s="114"/>
      <c r="D217" s="119"/>
      <c r="E217" s="119"/>
      <c r="F217" s="231">
        <f t="shared" si="8"/>
        <v>1929109.6800000002</v>
      </c>
      <c r="G217" s="119"/>
      <c r="H217" s="114"/>
    </row>
    <row r="218" spans="1:8" x14ac:dyDescent="0.25">
      <c r="A218" s="217"/>
      <c r="B218" s="114"/>
      <c r="C218" s="114"/>
      <c r="D218" s="119" t="s">
        <v>359</v>
      </c>
      <c r="E218" s="119"/>
      <c r="F218" s="119"/>
      <c r="G218" s="119"/>
      <c r="H218" s="114"/>
    </row>
    <row r="219" spans="1:8" x14ac:dyDescent="0.25">
      <c r="A219" s="217"/>
      <c r="B219" s="114"/>
      <c r="C219" s="114"/>
      <c r="D219" s="119"/>
      <c r="E219" s="119"/>
      <c r="F219" s="119"/>
      <c r="G219" s="119"/>
      <c r="H219" s="114"/>
    </row>
    <row r="220" spans="1:8" x14ac:dyDescent="0.25">
      <c r="A220" s="217"/>
      <c r="B220" s="24" t="s">
        <v>1412</v>
      </c>
      <c r="C220" s="115"/>
      <c r="D220" s="117"/>
      <c r="E220" s="117">
        <f>SUM(E211:E219)</f>
        <v>1929109.6800000002</v>
      </c>
      <c r="F220" s="119"/>
      <c r="G220" s="119"/>
      <c r="H220" s="114"/>
    </row>
    <row r="221" spans="1:8" x14ac:dyDescent="0.25">
      <c r="A221" s="217"/>
      <c r="B221" s="114"/>
      <c r="C221" s="114"/>
      <c r="D221" s="119"/>
      <c r="E221" s="119"/>
      <c r="F221" s="119"/>
      <c r="G221" s="119"/>
      <c r="H221" s="114"/>
    </row>
    <row r="222" spans="1:8" x14ac:dyDescent="0.25">
      <c r="A222" s="214"/>
      <c r="B222" s="112"/>
      <c r="C222" s="112"/>
      <c r="D222" s="112"/>
      <c r="E222" s="125"/>
      <c r="F222" s="112"/>
      <c r="G222" s="112"/>
      <c r="H222" s="112"/>
    </row>
    <row r="223" spans="1:8" x14ac:dyDescent="0.25">
      <c r="A223" s="301" t="s">
        <v>1415</v>
      </c>
      <c r="B223" s="301"/>
      <c r="C223" s="301"/>
      <c r="D223" s="301"/>
      <c r="E223" s="301"/>
      <c r="F223" s="301"/>
      <c r="G223" s="301"/>
      <c r="H223" s="301"/>
    </row>
    <row r="224" spans="1:8" x14ac:dyDescent="0.25">
      <c r="A224" s="214"/>
      <c r="B224" s="112"/>
      <c r="C224" s="112"/>
      <c r="D224" s="112"/>
      <c r="E224" s="125"/>
      <c r="F224" s="112"/>
      <c r="G224" s="112"/>
      <c r="H224" s="112"/>
    </row>
    <row r="225" spans="1:8" x14ac:dyDescent="0.25">
      <c r="A225" s="215" t="s">
        <v>1</v>
      </c>
      <c r="B225" s="134" t="s">
        <v>23</v>
      </c>
      <c r="C225" s="128" t="s">
        <v>3</v>
      </c>
      <c r="D225" s="129" t="s">
        <v>4</v>
      </c>
      <c r="E225" s="129" t="s">
        <v>5</v>
      </c>
      <c r="F225" s="129" t="s">
        <v>6</v>
      </c>
      <c r="G225" s="129" t="s">
        <v>329</v>
      </c>
      <c r="H225" s="128" t="s">
        <v>7</v>
      </c>
    </row>
    <row r="226" spans="1:8" x14ac:dyDescent="0.25">
      <c r="A226" s="223"/>
      <c r="B226" s="171"/>
      <c r="C226" s="140"/>
      <c r="D226" s="141"/>
      <c r="E226" s="141"/>
      <c r="F226" s="141"/>
      <c r="G226" s="141"/>
      <c r="H226" s="140"/>
    </row>
    <row r="227" spans="1:8" x14ac:dyDescent="0.25">
      <c r="A227" s="267"/>
      <c r="B227" s="72"/>
      <c r="C227" s="248"/>
      <c r="D227" s="231"/>
      <c r="E227" s="231"/>
      <c r="F227" s="231"/>
      <c r="G227" s="248"/>
      <c r="H227" s="248"/>
    </row>
    <row r="228" spans="1:8" x14ac:dyDescent="0.25">
      <c r="A228" s="268"/>
      <c r="B228" s="24" t="s">
        <v>1416</v>
      </c>
      <c r="C228" s="24"/>
      <c r="D228" s="16"/>
      <c r="E228" s="16"/>
      <c r="F228" s="231">
        <v>0</v>
      </c>
      <c r="G228" s="72"/>
      <c r="H228" s="72"/>
    </row>
    <row r="229" spans="1:8" x14ac:dyDescent="0.25">
      <c r="A229" s="230"/>
      <c r="B229" s="72"/>
      <c r="C229" s="72"/>
      <c r="D229" s="72"/>
      <c r="E229" s="231"/>
      <c r="F229" s="72"/>
      <c r="G229" s="72"/>
      <c r="H229" s="72"/>
    </row>
    <row r="230" spans="1:8" x14ac:dyDescent="0.25">
      <c r="A230" s="230"/>
      <c r="B230" s="84"/>
      <c r="C230" s="84"/>
      <c r="D230" s="84"/>
      <c r="E230" s="98"/>
      <c r="F230" s="84"/>
      <c r="G230" s="84"/>
      <c r="H230" s="84"/>
    </row>
    <row r="231" spans="1:8" x14ac:dyDescent="0.25">
      <c r="A231" s="301" t="s">
        <v>1419</v>
      </c>
      <c r="B231" s="301"/>
      <c r="C231" s="301"/>
      <c r="D231" s="301"/>
      <c r="E231" s="301"/>
      <c r="F231" s="301"/>
      <c r="G231" s="301"/>
      <c r="H231" s="301"/>
    </row>
    <row r="232" spans="1:8" x14ac:dyDescent="0.25">
      <c r="A232" s="214"/>
      <c r="B232" s="112"/>
      <c r="C232" s="112"/>
      <c r="D232" s="112"/>
      <c r="E232" s="125"/>
      <c r="F232" s="112"/>
      <c r="G232" s="112"/>
      <c r="H232" s="112"/>
    </row>
    <row r="233" spans="1:8" x14ac:dyDescent="0.25">
      <c r="A233" s="215" t="s">
        <v>1</v>
      </c>
      <c r="B233" s="134" t="s">
        <v>23</v>
      </c>
      <c r="C233" s="128" t="s">
        <v>3</v>
      </c>
      <c r="D233" s="129" t="s">
        <v>4</v>
      </c>
      <c r="E233" s="129" t="s">
        <v>5</v>
      </c>
      <c r="F233" s="129" t="s">
        <v>6</v>
      </c>
      <c r="G233" s="129" t="s">
        <v>329</v>
      </c>
      <c r="H233" s="128" t="s">
        <v>7</v>
      </c>
    </row>
    <row r="234" spans="1:8" x14ac:dyDescent="0.25">
      <c r="A234" s="214"/>
      <c r="B234" s="112"/>
      <c r="C234" s="112"/>
      <c r="D234" s="112"/>
      <c r="E234" s="125"/>
      <c r="F234" s="112"/>
      <c r="G234" s="112"/>
      <c r="H234" s="112"/>
    </row>
    <row r="235" spans="1:8" x14ac:dyDescent="0.25">
      <c r="A235" s="148">
        <v>42580</v>
      </c>
      <c r="B235" s="72"/>
      <c r="C235" s="72" t="s">
        <v>1417</v>
      </c>
      <c r="D235" s="72"/>
      <c r="E235" s="72">
        <v>196677.28</v>
      </c>
      <c r="F235" s="231">
        <f t="shared" ref="F235" si="9">+F234-D235+E235</f>
        <v>196677.28</v>
      </c>
      <c r="G235" s="248" t="s">
        <v>362</v>
      </c>
      <c r="H235" s="248" t="s">
        <v>1418</v>
      </c>
    </row>
    <row r="236" spans="1:8" x14ac:dyDescent="0.25">
      <c r="A236" s="247"/>
      <c r="B236" s="72"/>
      <c r="C236" s="248"/>
      <c r="D236" s="231"/>
      <c r="E236" s="231"/>
      <c r="F236" s="231">
        <f t="shared" ref="F236" si="10">+F235-D236+E236</f>
        <v>196677.28</v>
      </c>
      <c r="G236" s="248"/>
      <c r="H236" s="248"/>
    </row>
    <row r="237" spans="1:8" x14ac:dyDescent="0.25">
      <c r="A237" s="237"/>
      <c r="B237" s="72"/>
      <c r="C237" s="72"/>
      <c r="D237" s="72"/>
      <c r="E237" s="231"/>
      <c r="F237" s="231"/>
      <c r="G237" s="72"/>
      <c r="H237" s="72"/>
    </row>
    <row r="238" spans="1:8" x14ac:dyDescent="0.25">
      <c r="A238" s="237"/>
      <c r="B238" s="72"/>
      <c r="C238" s="24" t="s">
        <v>1137</v>
      </c>
      <c r="D238" s="24"/>
      <c r="E238" s="255">
        <f>SUM(E235:E237)</f>
        <v>196677.28</v>
      </c>
      <c r="F238" s="72"/>
      <c r="G238" s="72"/>
      <c r="H238" s="72"/>
    </row>
    <row r="239" spans="1:8" x14ac:dyDescent="0.25">
      <c r="A239" s="237"/>
      <c r="B239" s="72"/>
      <c r="C239" s="72"/>
      <c r="D239" s="72"/>
      <c r="E239" s="231"/>
      <c r="F239" s="72"/>
      <c r="G239" s="72"/>
      <c r="H239" s="72"/>
    </row>
    <row r="240" spans="1:8" x14ac:dyDescent="0.25">
      <c r="A240" s="223"/>
      <c r="B240" s="142"/>
      <c r="C240" s="142"/>
      <c r="D240" s="142"/>
      <c r="E240" s="138"/>
      <c r="F240" s="142"/>
      <c r="G240" s="142"/>
      <c r="H240" s="142"/>
    </row>
    <row r="241" spans="1:8" x14ac:dyDescent="0.25">
      <c r="A241" s="301" t="s">
        <v>1420</v>
      </c>
      <c r="B241" s="301"/>
      <c r="C241" s="301"/>
      <c r="D241" s="301"/>
      <c r="E241" s="301"/>
      <c r="F241" s="301"/>
      <c r="G241" s="301"/>
      <c r="H241" s="301"/>
    </row>
    <row r="242" spans="1:8" x14ac:dyDescent="0.25">
      <c r="A242" s="214"/>
      <c r="B242" s="112"/>
      <c r="C242" s="112"/>
      <c r="D242" s="125"/>
      <c r="E242" s="125"/>
      <c r="F242" s="112"/>
      <c r="G242" s="112"/>
      <c r="H242" s="112"/>
    </row>
    <row r="243" spans="1:8" x14ac:dyDescent="0.25">
      <c r="A243" s="215" t="s">
        <v>1</v>
      </c>
      <c r="B243" s="134" t="s">
        <v>23</v>
      </c>
      <c r="C243" s="128" t="s">
        <v>3</v>
      </c>
      <c r="D243" s="129" t="s">
        <v>4</v>
      </c>
      <c r="E243" s="129" t="s">
        <v>5</v>
      </c>
      <c r="F243" s="129" t="s">
        <v>6</v>
      </c>
      <c r="G243" s="129" t="s">
        <v>329</v>
      </c>
      <c r="H243" s="128" t="s">
        <v>7</v>
      </c>
    </row>
    <row r="244" spans="1:8" x14ac:dyDescent="0.25">
      <c r="A244" s="223"/>
      <c r="B244" s="142"/>
      <c r="C244" s="142"/>
      <c r="D244" s="142"/>
      <c r="E244" s="138"/>
      <c r="F244" s="142"/>
      <c r="G244" s="142"/>
      <c r="H244" s="142"/>
    </row>
    <row r="245" spans="1:8" x14ac:dyDescent="0.25">
      <c r="A245" s="237"/>
      <c r="B245" s="72"/>
      <c r="C245" s="72"/>
      <c r="D245" s="72"/>
      <c r="E245" s="231"/>
      <c r="F245" s="231"/>
      <c r="G245" s="72"/>
      <c r="H245" s="72"/>
    </row>
    <row r="246" spans="1:8" x14ac:dyDescent="0.25">
      <c r="A246" s="237"/>
      <c r="B246" s="249" t="s">
        <v>1414</v>
      </c>
      <c r="C246" s="249"/>
      <c r="D246" s="16">
        <v>0</v>
      </c>
      <c r="E246" s="231"/>
      <c r="F246" s="72"/>
      <c r="G246" s="72"/>
      <c r="H246" s="72"/>
    </row>
    <row r="247" spans="1:8" x14ac:dyDescent="0.25">
      <c r="A247" s="237"/>
      <c r="B247" s="72"/>
      <c r="C247" s="72"/>
      <c r="D247" s="72"/>
      <c r="E247" s="231"/>
      <c r="F247" s="72"/>
      <c r="G247" s="72"/>
      <c r="H247" s="72"/>
    </row>
    <row r="248" spans="1:8" x14ac:dyDescent="0.25">
      <c r="A248" s="240"/>
      <c r="B248" s="81"/>
      <c r="C248" s="81"/>
      <c r="D248" s="81"/>
      <c r="E248" s="82"/>
      <c r="F248" s="81"/>
      <c r="G248" s="81"/>
      <c r="H248" s="81"/>
    </row>
    <row r="249" spans="1:8" x14ac:dyDescent="0.25">
      <c r="A249" s="301" t="s">
        <v>1429</v>
      </c>
      <c r="B249" s="301"/>
      <c r="C249" s="301"/>
      <c r="D249" s="301"/>
      <c r="E249" s="301"/>
      <c r="F249" s="301"/>
      <c r="G249" s="301"/>
      <c r="H249" s="301"/>
    </row>
    <row r="250" spans="1:8" x14ac:dyDescent="0.25">
      <c r="A250" s="223"/>
      <c r="B250" s="142"/>
      <c r="C250" s="142"/>
      <c r="D250" s="138"/>
      <c r="E250" s="138"/>
      <c r="F250" s="138"/>
      <c r="G250" s="138"/>
      <c r="H250" s="142"/>
    </row>
    <row r="251" spans="1:8" x14ac:dyDescent="0.25">
      <c r="A251" s="215" t="s">
        <v>1</v>
      </c>
      <c r="B251" s="134" t="s">
        <v>23</v>
      </c>
      <c r="C251" s="128" t="s">
        <v>3</v>
      </c>
      <c r="D251" s="129" t="s">
        <v>4</v>
      </c>
      <c r="E251" s="129" t="s">
        <v>5</v>
      </c>
      <c r="F251" s="129" t="s">
        <v>6</v>
      </c>
      <c r="G251" s="129" t="s">
        <v>329</v>
      </c>
      <c r="H251" s="128" t="s">
        <v>7</v>
      </c>
    </row>
    <row r="252" spans="1:8" x14ac:dyDescent="0.25">
      <c r="A252" s="223"/>
      <c r="B252" s="142"/>
      <c r="C252" s="142"/>
      <c r="D252" s="142"/>
      <c r="E252" s="138"/>
      <c r="F252" s="138"/>
      <c r="G252" s="138"/>
      <c r="H252" s="142"/>
    </row>
    <row r="253" spans="1:8" x14ac:dyDescent="0.25">
      <c r="A253" s="148">
        <v>42552</v>
      </c>
      <c r="B253" s="118">
        <v>741</v>
      </c>
      <c r="C253" s="149" t="s">
        <v>36</v>
      </c>
      <c r="D253" s="119">
        <v>0</v>
      </c>
      <c r="E253" s="119"/>
      <c r="F253" s="119">
        <f>+F252-D253+E253</f>
        <v>0</v>
      </c>
      <c r="G253" s="114" t="s">
        <v>36</v>
      </c>
      <c r="H253" s="114" t="s">
        <v>36</v>
      </c>
    </row>
    <row r="254" spans="1:8" x14ac:dyDescent="0.25">
      <c r="A254" s="148">
        <v>42552</v>
      </c>
      <c r="B254" s="118">
        <v>742</v>
      </c>
      <c r="C254" s="149" t="s">
        <v>1421</v>
      </c>
      <c r="D254" s="119">
        <v>33075</v>
      </c>
      <c r="E254" s="119"/>
      <c r="F254" s="119">
        <f t="shared" ref="F254:F271" si="11">+F253-D254+E254</f>
        <v>-33075</v>
      </c>
      <c r="G254" s="149" t="s">
        <v>265</v>
      </c>
      <c r="H254" s="149" t="s">
        <v>1580</v>
      </c>
    </row>
    <row r="255" spans="1:8" x14ac:dyDescent="0.25">
      <c r="A255" s="121">
        <v>42562</v>
      </c>
      <c r="B255" s="118">
        <v>743</v>
      </c>
      <c r="C255" s="114" t="s">
        <v>390</v>
      </c>
      <c r="D255" s="119">
        <v>2494</v>
      </c>
      <c r="E255" s="119"/>
      <c r="F255" s="119">
        <f t="shared" si="11"/>
        <v>-35569</v>
      </c>
      <c r="G255" s="114" t="s">
        <v>1581</v>
      </c>
      <c r="H255" s="114" t="s">
        <v>1422</v>
      </c>
    </row>
    <row r="256" spans="1:8" x14ac:dyDescent="0.25">
      <c r="A256" s="121">
        <v>42565</v>
      </c>
      <c r="B256" s="118">
        <v>744</v>
      </c>
      <c r="C256" s="114" t="s">
        <v>390</v>
      </c>
      <c r="D256" s="119">
        <v>11020</v>
      </c>
      <c r="E256" s="119"/>
      <c r="F256" s="119">
        <f t="shared" si="11"/>
        <v>-46589</v>
      </c>
      <c r="G256" s="114" t="s">
        <v>1581</v>
      </c>
      <c r="H256" s="114" t="s">
        <v>1423</v>
      </c>
    </row>
    <row r="257" spans="1:8" x14ac:dyDescent="0.25">
      <c r="A257" s="121">
        <v>42565</v>
      </c>
      <c r="B257" s="118">
        <v>745</v>
      </c>
      <c r="C257" s="114" t="s">
        <v>487</v>
      </c>
      <c r="D257" s="119">
        <v>3224</v>
      </c>
      <c r="E257" s="119"/>
      <c r="F257" s="119">
        <f t="shared" si="11"/>
        <v>-49813</v>
      </c>
      <c r="G257" s="114" t="s">
        <v>258</v>
      </c>
      <c r="H257" s="114" t="s">
        <v>1424</v>
      </c>
    </row>
    <row r="258" spans="1:8" x14ac:dyDescent="0.25">
      <c r="A258" s="121">
        <v>42565</v>
      </c>
      <c r="B258" s="118">
        <v>746</v>
      </c>
      <c r="C258" s="114" t="s">
        <v>360</v>
      </c>
      <c r="D258" s="119">
        <v>402474.2</v>
      </c>
      <c r="E258" s="119"/>
      <c r="F258" s="119">
        <f t="shared" si="11"/>
        <v>-452287.2</v>
      </c>
      <c r="G258" s="114" t="s">
        <v>299</v>
      </c>
      <c r="H258" s="114" t="s">
        <v>1425</v>
      </c>
    </row>
    <row r="259" spans="1:8" x14ac:dyDescent="0.25">
      <c r="A259" s="121">
        <v>42566</v>
      </c>
      <c r="B259" s="118">
        <v>747</v>
      </c>
      <c r="C259" s="114" t="s">
        <v>751</v>
      </c>
      <c r="D259" s="119">
        <v>93786.21</v>
      </c>
      <c r="E259" s="119"/>
      <c r="F259" s="119">
        <f t="shared" si="11"/>
        <v>-546073.41</v>
      </c>
      <c r="G259" s="114" t="s">
        <v>427</v>
      </c>
      <c r="H259" s="114" t="s">
        <v>1582</v>
      </c>
    </row>
    <row r="260" spans="1:8" x14ac:dyDescent="0.25">
      <c r="A260" s="121">
        <v>42569</v>
      </c>
      <c r="B260" s="118">
        <v>748</v>
      </c>
      <c r="C260" s="114" t="s">
        <v>871</v>
      </c>
      <c r="D260" s="119">
        <v>32407</v>
      </c>
      <c r="E260" s="119"/>
      <c r="F260" s="119">
        <f t="shared" si="11"/>
        <v>-578480.41</v>
      </c>
      <c r="G260" s="114" t="s">
        <v>265</v>
      </c>
      <c r="H260" s="114" t="s">
        <v>1583</v>
      </c>
    </row>
    <row r="261" spans="1:8" x14ac:dyDescent="0.25">
      <c r="A261" s="121">
        <v>42569</v>
      </c>
      <c r="B261" s="118">
        <v>749</v>
      </c>
      <c r="C261" s="114" t="s">
        <v>1145</v>
      </c>
      <c r="D261" s="119">
        <v>9370</v>
      </c>
      <c r="E261" s="119"/>
      <c r="F261" s="119">
        <f t="shared" si="11"/>
        <v>-587850.41</v>
      </c>
      <c r="G261" s="114" t="s">
        <v>254</v>
      </c>
      <c r="H261" s="114" t="s">
        <v>1426</v>
      </c>
    </row>
    <row r="262" spans="1:8" x14ac:dyDescent="0.25">
      <c r="A262" s="121">
        <v>42570</v>
      </c>
      <c r="B262" s="118">
        <v>750</v>
      </c>
      <c r="C262" s="114" t="s">
        <v>398</v>
      </c>
      <c r="D262" s="119">
        <v>10000</v>
      </c>
      <c r="E262" s="119"/>
      <c r="F262" s="119">
        <f t="shared" si="11"/>
        <v>-597850.41</v>
      </c>
      <c r="G262" s="114" t="s">
        <v>364</v>
      </c>
      <c r="H262" s="114" t="s">
        <v>1590</v>
      </c>
    </row>
    <row r="263" spans="1:8" x14ac:dyDescent="0.25">
      <c r="A263" s="121">
        <v>42571</v>
      </c>
      <c r="B263" s="118">
        <v>751</v>
      </c>
      <c r="C263" s="114" t="s">
        <v>36</v>
      </c>
      <c r="D263" s="119">
        <v>0</v>
      </c>
      <c r="E263" s="119"/>
      <c r="F263" s="119">
        <f t="shared" si="11"/>
        <v>-597850.41</v>
      </c>
      <c r="G263" s="114" t="s">
        <v>36</v>
      </c>
      <c r="H263" s="114" t="s">
        <v>36</v>
      </c>
    </row>
    <row r="264" spans="1:8" x14ac:dyDescent="0.25">
      <c r="A264" s="121">
        <v>42571</v>
      </c>
      <c r="B264" s="118">
        <v>752</v>
      </c>
      <c r="C264" s="114" t="s">
        <v>128</v>
      </c>
      <c r="D264" s="119">
        <v>435550</v>
      </c>
      <c r="E264" s="119"/>
      <c r="F264" s="119">
        <f t="shared" si="11"/>
        <v>-1033400.41</v>
      </c>
      <c r="G264" s="114" t="s">
        <v>1205</v>
      </c>
      <c r="H264" s="114" t="s">
        <v>1591</v>
      </c>
    </row>
    <row r="265" spans="1:8" x14ac:dyDescent="0.25">
      <c r="A265" s="121">
        <v>42572</v>
      </c>
      <c r="B265" s="118">
        <v>753</v>
      </c>
      <c r="C265" s="149" t="s">
        <v>363</v>
      </c>
      <c r="D265" s="119">
        <v>909.04</v>
      </c>
      <c r="E265" s="119"/>
      <c r="F265" s="119">
        <f t="shared" si="11"/>
        <v>-1034309.4500000001</v>
      </c>
      <c r="G265" s="114" t="s">
        <v>254</v>
      </c>
      <c r="H265" s="114" t="s">
        <v>1584</v>
      </c>
    </row>
    <row r="266" spans="1:8" x14ac:dyDescent="0.25">
      <c r="A266" s="121">
        <v>42573</v>
      </c>
      <c r="B266" s="118">
        <v>754</v>
      </c>
      <c r="C266" s="114" t="s">
        <v>875</v>
      </c>
      <c r="D266" s="119">
        <v>4334.74</v>
      </c>
      <c r="E266" s="119"/>
      <c r="F266" s="119">
        <f t="shared" si="11"/>
        <v>-1038644.1900000001</v>
      </c>
      <c r="G266" s="114" t="s">
        <v>254</v>
      </c>
      <c r="H266" s="114" t="s">
        <v>1585</v>
      </c>
    </row>
    <row r="267" spans="1:8" x14ac:dyDescent="0.25">
      <c r="A267" s="121">
        <v>42576</v>
      </c>
      <c r="B267" s="118">
        <v>755</v>
      </c>
      <c r="C267" s="149" t="s">
        <v>398</v>
      </c>
      <c r="D267" s="119">
        <v>4200</v>
      </c>
      <c r="E267" s="119"/>
      <c r="F267" s="119">
        <f t="shared" si="11"/>
        <v>-1042844.1900000001</v>
      </c>
      <c r="G267" s="149" t="s">
        <v>364</v>
      </c>
      <c r="H267" s="149" t="s">
        <v>1586</v>
      </c>
    </row>
    <row r="268" spans="1:8" x14ac:dyDescent="0.25">
      <c r="A268" s="121">
        <v>42572</v>
      </c>
      <c r="B268" s="114"/>
      <c r="C268" s="149" t="s">
        <v>1432</v>
      </c>
      <c r="D268" s="119">
        <v>162</v>
      </c>
      <c r="E268" s="119"/>
      <c r="F268" s="119">
        <f t="shared" si="11"/>
        <v>-1043006.1900000001</v>
      </c>
      <c r="G268" s="114" t="s">
        <v>361</v>
      </c>
      <c r="H268" s="149" t="s">
        <v>1432</v>
      </c>
    </row>
    <row r="269" spans="1:8" x14ac:dyDescent="0.25">
      <c r="A269" s="121">
        <v>42572</v>
      </c>
      <c r="B269" s="114"/>
      <c r="C269" s="149" t="s">
        <v>1433</v>
      </c>
      <c r="D269" s="119">
        <v>25.92</v>
      </c>
      <c r="E269" s="119"/>
      <c r="F269" s="119">
        <f t="shared" si="11"/>
        <v>-1043032.1100000001</v>
      </c>
      <c r="G269" s="114" t="s">
        <v>361</v>
      </c>
      <c r="H269" s="149" t="s">
        <v>1433</v>
      </c>
    </row>
    <row r="270" spans="1:8" x14ac:dyDescent="0.25">
      <c r="A270" s="121">
        <v>42578</v>
      </c>
      <c r="B270" s="118">
        <v>756</v>
      </c>
      <c r="C270" s="114" t="s">
        <v>390</v>
      </c>
      <c r="D270" s="119">
        <v>5220</v>
      </c>
      <c r="E270" s="119"/>
      <c r="F270" s="119">
        <f t="shared" si="11"/>
        <v>-1048252.1100000001</v>
      </c>
      <c r="G270" s="114" t="s">
        <v>261</v>
      </c>
      <c r="H270" s="114" t="s">
        <v>1427</v>
      </c>
    </row>
    <row r="271" spans="1:8" x14ac:dyDescent="0.25">
      <c r="A271" s="224"/>
      <c r="B271" s="235"/>
      <c r="C271" s="147"/>
      <c r="D271" s="231"/>
      <c r="E271" s="231"/>
      <c r="F271" s="231">
        <f t="shared" si="11"/>
        <v>-1048252.1100000001</v>
      </c>
      <c r="G271" s="72"/>
      <c r="H271" s="72"/>
    </row>
    <row r="272" spans="1:8" x14ac:dyDescent="0.25">
      <c r="A272" s="224"/>
      <c r="B272" s="235"/>
      <c r="C272" s="147"/>
      <c r="D272" s="231"/>
      <c r="E272" s="231"/>
      <c r="F272" s="231"/>
      <c r="G272" s="72"/>
      <c r="H272" s="72"/>
    </row>
    <row r="273" spans="1:8" x14ac:dyDescent="0.25">
      <c r="A273" s="217"/>
      <c r="B273" s="299" t="s">
        <v>1428</v>
      </c>
      <c r="C273" s="299"/>
      <c r="D273" s="117">
        <f>SUM(D253:D272)</f>
        <v>1048252.1100000001</v>
      </c>
      <c r="E273" s="119"/>
      <c r="F273" s="119"/>
      <c r="G273" s="119"/>
      <c r="H273" s="114"/>
    </row>
    <row r="274" spans="1:8" x14ac:dyDescent="0.25">
      <c r="A274" s="217"/>
      <c r="B274" s="114"/>
      <c r="C274" s="256"/>
      <c r="D274" s="117"/>
      <c r="E274" s="119"/>
      <c r="F274" s="119"/>
      <c r="G274" s="119"/>
      <c r="H274" s="114"/>
    </row>
    <row r="275" spans="1:8" x14ac:dyDescent="0.25">
      <c r="A275" s="223"/>
      <c r="B275" s="142"/>
      <c r="C275" s="254"/>
      <c r="D275" s="144"/>
      <c r="E275" s="138"/>
      <c r="F275" s="138"/>
      <c r="G275" s="138"/>
      <c r="H275" s="142"/>
    </row>
    <row r="276" spans="1:8" x14ac:dyDescent="0.25">
      <c r="A276" s="301" t="s">
        <v>1430</v>
      </c>
      <c r="B276" s="301"/>
      <c r="C276" s="301"/>
      <c r="D276" s="301"/>
      <c r="E276" s="301"/>
      <c r="F276" s="301"/>
      <c r="G276" s="301"/>
      <c r="H276" s="301"/>
    </row>
    <row r="277" spans="1:8" x14ac:dyDescent="0.25">
      <c r="A277" s="223"/>
      <c r="B277" s="142"/>
      <c r="C277" s="142"/>
      <c r="D277" s="138"/>
      <c r="E277" s="138"/>
      <c r="F277" s="138"/>
      <c r="G277" s="138"/>
      <c r="H277" s="142"/>
    </row>
    <row r="278" spans="1:8" x14ac:dyDescent="0.25">
      <c r="A278" s="215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223"/>
      <c r="B279" s="142"/>
      <c r="C279" s="142"/>
      <c r="D279" s="142"/>
      <c r="E279" s="138"/>
      <c r="F279" s="138"/>
      <c r="G279" s="138"/>
      <c r="H279" s="142"/>
    </row>
    <row r="280" spans="1:8" x14ac:dyDescent="0.25">
      <c r="A280" s="121">
        <v>42565</v>
      </c>
      <c r="B280" s="114"/>
      <c r="C280" s="149" t="s">
        <v>597</v>
      </c>
      <c r="D280" s="119">
        <v>214777.4</v>
      </c>
      <c r="E280" s="119"/>
      <c r="F280" s="119">
        <f t="shared" ref="F280" si="12">+F279-D280+E280</f>
        <v>-214777.4</v>
      </c>
      <c r="G280" s="149"/>
      <c r="H280" s="149" t="s">
        <v>1431</v>
      </c>
    </row>
    <row r="281" spans="1:8" x14ac:dyDescent="0.25">
      <c r="A281" s="217"/>
      <c r="B281" s="114"/>
      <c r="C281" s="147"/>
      <c r="D281" s="120"/>
      <c r="E281" s="119"/>
      <c r="F281" s="119">
        <f t="shared" ref="F281" si="13">+F280-D281+E281</f>
        <v>-214777.4</v>
      </c>
      <c r="G281" s="119"/>
      <c r="H281" s="114"/>
    </row>
    <row r="282" spans="1:8" x14ac:dyDescent="0.25">
      <c r="A282" s="217"/>
      <c r="B282" s="114"/>
      <c r="C282" s="114"/>
      <c r="D282" s="119"/>
      <c r="E282" s="119"/>
      <c r="F282" s="119"/>
      <c r="G282" s="114"/>
      <c r="H282" s="114"/>
    </row>
    <row r="283" spans="1:8" x14ac:dyDescent="0.25">
      <c r="A283" s="217"/>
      <c r="B283" s="299" t="s">
        <v>1434</v>
      </c>
      <c r="C283" s="299"/>
      <c r="D283" s="117">
        <v>214777.4</v>
      </c>
      <c r="E283" s="117"/>
      <c r="F283" s="119"/>
      <c r="G283" s="119"/>
      <c r="H283" s="114"/>
    </row>
    <row r="284" spans="1:8" x14ac:dyDescent="0.25">
      <c r="A284" s="217"/>
      <c r="B284" s="114"/>
      <c r="C284" s="256"/>
      <c r="D284" s="117"/>
      <c r="E284" s="119"/>
      <c r="F284" s="119"/>
      <c r="G284" s="119"/>
      <c r="H284" s="114"/>
    </row>
    <row r="285" spans="1:8" x14ac:dyDescent="0.25">
      <c r="A285" s="217"/>
      <c r="B285" s="114"/>
      <c r="C285" s="114"/>
      <c r="D285" s="114"/>
      <c r="E285" s="119"/>
      <c r="F285" s="119"/>
      <c r="G285" s="119"/>
      <c r="H285" s="114"/>
    </row>
    <row r="286" spans="1:8" x14ac:dyDescent="0.25">
      <c r="A286" s="223"/>
      <c r="B286" s="142"/>
      <c r="C286" s="142"/>
      <c r="D286" s="142"/>
      <c r="E286" s="138"/>
      <c r="F286" s="138"/>
      <c r="G286" s="138"/>
      <c r="H286" s="142"/>
    </row>
    <row r="287" spans="1:8" x14ac:dyDescent="0.25">
      <c r="A287" s="301" t="s">
        <v>1435</v>
      </c>
      <c r="B287" s="301"/>
      <c r="C287" s="301"/>
      <c r="D287" s="301"/>
      <c r="E287" s="301"/>
      <c r="F287" s="301"/>
      <c r="G287" s="301"/>
      <c r="H287" s="301"/>
    </row>
    <row r="288" spans="1:8" x14ac:dyDescent="0.25">
      <c r="A288" s="223"/>
      <c r="B288" s="140"/>
      <c r="C288" s="140"/>
      <c r="D288" s="141"/>
      <c r="E288" s="141"/>
      <c r="F288" s="141"/>
      <c r="G288" s="141"/>
      <c r="H288" s="145"/>
    </row>
    <row r="289" spans="1:8" x14ac:dyDescent="0.25">
      <c r="A289" s="215" t="s">
        <v>1</v>
      </c>
      <c r="B289" s="134" t="s">
        <v>23</v>
      </c>
      <c r="C289" s="128" t="s">
        <v>3</v>
      </c>
      <c r="D289" s="129" t="s">
        <v>4</v>
      </c>
      <c r="E289" s="129" t="s">
        <v>5</v>
      </c>
      <c r="F289" s="129" t="s">
        <v>6</v>
      </c>
      <c r="G289" s="129" t="s">
        <v>329</v>
      </c>
      <c r="H289" s="128" t="s">
        <v>7</v>
      </c>
    </row>
    <row r="290" spans="1:8" x14ac:dyDescent="0.25">
      <c r="A290" s="223"/>
      <c r="B290" s="140"/>
      <c r="C290" s="140"/>
      <c r="D290" s="138"/>
      <c r="E290" s="138"/>
      <c r="F290" s="138"/>
      <c r="G290" s="138"/>
      <c r="H290" s="142"/>
    </row>
    <row r="291" spans="1:8" x14ac:dyDescent="0.25">
      <c r="A291" s="121">
        <v>38927</v>
      </c>
      <c r="B291" s="114"/>
      <c r="C291" s="149" t="s">
        <v>1436</v>
      </c>
      <c r="D291" s="119"/>
      <c r="E291" s="119">
        <v>853069.51</v>
      </c>
      <c r="F291" s="119">
        <f t="shared" ref="F291" si="14">+F290-D291+E291</f>
        <v>853069.51</v>
      </c>
      <c r="G291" s="149"/>
      <c r="H291" s="149" t="s">
        <v>1436</v>
      </c>
    </row>
    <row r="292" spans="1:8" x14ac:dyDescent="0.25">
      <c r="A292" s="217"/>
      <c r="B292" s="114"/>
      <c r="C292" s="149"/>
      <c r="D292" s="119"/>
      <c r="E292" s="181"/>
      <c r="F292" s="119">
        <f t="shared" ref="F292" si="15">+F291-D292+E292</f>
        <v>853069.51</v>
      </c>
      <c r="G292" s="114"/>
      <c r="H292" s="114"/>
    </row>
    <row r="293" spans="1:8" x14ac:dyDescent="0.25">
      <c r="A293" s="224"/>
      <c r="B293" s="118"/>
      <c r="C293" s="149"/>
      <c r="D293" s="119"/>
      <c r="E293" s="117"/>
      <c r="F293" s="119"/>
      <c r="G293" s="119"/>
      <c r="H293" s="114"/>
    </row>
    <row r="294" spans="1:8" x14ac:dyDescent="0.25">
      <c r="A294" s="224"/>
      <c r="B294" s="114"/>
      <c r="C294" s="251" t="s">
        <v>1437</v>
      </c>
      <c r="D294" s="119"/>
      <c r="E294" s="117">
        <f>SUM(E291:E293)</f>
        <v>853069.51</v>
      </c>
      <c r="F294" s="119"/>
      <c r="G294" s="119"/>
      <c r="H294" s="114"/>
    </row>
    <row r="295" spans="1:8" x14ac:dyDescent="0.25">
      <c r="A295" s="224"/>
      <c r="B295" s="114"/>
      <c r="C295" s="149"/>
      <c r="D295" s="114"/>
      <c r="E295" s="119"/>
      <c r="F295" s="119"/>
      <c r="G295" s="119"/>
      <c r="H295" s="114"/>
    </row>
    <row r="296" spans="1:8" x14ac:dyDescent="0.25">
      <c r="A296" s="217"/>
      <c r="B296" s="114"/>
      <c r="C296" s="147"/>
      <c r="D296" s="114"/>
      <c r="E296" s="146"/>
      <c r="F296" s="119"/>
      <c r="G296" s="119"/>
      <c r="H296" s="114"/>
    </row>
    <row r="297" spans="1:8" x14ac:dyDescent="0.25">
      <c r="A297" s="301" t="s">
        <v>1438</v>
      </c>
      <c r="B297" s="301"/>
      <c r="C297" s="301"/>
      <c r="D297" s="301"/>
      <c r="E297" s="301"/>
      <c r="F297" s="301"/>
      <c r="G297" s="301"/>
      <c r="H297" s="301"/>
    </row>
    <row r="298" spans="1:8" x14ac:dyDescent="0.25">
      <c r="A298" s="223"/>
      <c r="B298" s="142"/>
      <c r="C298" s="142"/>
      <c r="D298" s="142"/>
      <c r="E298" s="138"/>
      <c r="F298" s="138"/>
      <c r="G298" s="138"/>
      <c r="H298" s="142"/>
    </row>
    <row r="299" spans="1:8" x14ac:dyDescent="0.25">
      <c r="A299" s="215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223"/>
      <c r="B300" s="171"/>
      <c r="C300" s="140"/>
      <c r="D300" s="141"/>
      <c r="E300" s="141"/>
      <c r="F300" s="141"/>
      <c r="G300" s="141"/>
      <c r="H300" s="140"/>
    </row>
    <row r="301" spans="1:8" x14ac:dyDescent="0.25">
      <c r="A301" s="224"/>
      <c r="B301" s="187"/>
      <c r="C301" s="159"/>
      <c r="D301" s="119"/>
      <c r="E301" s="119">
        <v>0</v>
      </c>
      <c r="F301" s="119">
        <f>+F300-D301+E301</f>
        <v>0</v>
      </c>
      <c r="G301" s="119"/>
      <c r="H301" s="114"/>
    </row>
    <row r="302" spans="1:8" x14ac:dyDescent="0.25">
      <c r="A302" s="148">
        <v>42566</v>
      </c>
      <c r="B302" s="72"/>
      <c r="C302" s="149" t="s">
        <v>1592</v>
      </c>
      <c r="D302" s="231">
        <v>50614.8</v>
      </c>
      <c r="E302" s="119"/>
      <c r="F302" s="119">
        <f t="shared" ref="F302:F312" si="16">+F301-D302+E302</f>
        <v>-50614.8</v>
      </c>
      <c r="G302" s="188" t="s">
        <v>299</v>
      </c>
      <c r="H302" s="114" t="s">
        <v>1440</v>
      </c>
    </row>
    <row r="303" spans="1:8" x14ac:dyDescent="0.25">
      <c r="A303" s="148">
        <v>42566</v>
      </c>
      <c r="B303" s="72"/>
      <c r="C303" s="149" t="s">
        <v>1593</v>
      </c>
      <c r="D303" s="231">
        <v>36219.4</v>
      </c>
      <c r="E303" s="119"/>
      <c r="F303" s="119">
        <f t="shared" si="16"/>
        <v>-86834.200000000012</v>
      </c>
      <c r="G303" s="188" t="s">
        <v>299</v>
      </c>
      <c r="H303" s="114" t="s">
        <v>1440</v>
      </c>
    </row>
    <row r="304" spans="1:8" x14ac:dyDescent="0.25">
      <c r="A304" s="148">
        <v>42566</v>
      </c>
      <c r="B304" s="72"/>
      <c r="C304" s="149" t="s">
        <v>1594</v>
      </c>
      <c r="D304" s="231">
        <v>32945.800000000003</v>
      </c>
      <c r="E304" s="119"/>
      <c r="F304" s="119">
        <f t="shared" si="16"/>
        <v>-119780.00000000001</v>
      </c>
      <c r="G304" s="188" t="s">
        <v>299</v>
      </c>
      <c r="H304" s="114" t="s">
        <v>1440</v>
      </c>
    </row>
    <row r="305" spans="1:12" x14ac:dyDescent="0.25">
      <c r="A305" s="148">
        <v>42566</v>
      </c>
      <c r="B305" s="72"/>
      <c r="C305" s="149" t="s">
        <v>1595</v>
      </c>
      <c r="D305" s="231">
        <v>35604.400000000001</v>
      </c>
      <c r="E305" s="119"/>
      <c r="F305" s="119">
        <f t="shared" si="16"/>
        <v>-155384.40000000002</v>
      </c>
      <c r="G305" s="188" t="s">
        <v>299</v>
      </c>
      <c r="H305" s="114" t="s">
        <v>1440</v>
      </c>
    </row>
    <row r="306" spans="1:12" x14ac:dyDescent="0.25">
      <c r="A306" s="148">
        <v>42566</v>
      </c>
      <c r="B306" s="72"/>
      <c r="C306" s="149" t="s">
        <v>1596</v>
      </c>
      <c r="D306" s="231">
        <v>59393</v>
      </c>
      <c r="E306" s="119"/>
      <c r="F306" s="119">
        <f t="shared" si="16"/>
        <v>-214777.40000000002</v>
      </c>
      <c r="G306" s="188" t="s">
        <v>299</v>
      </c>
      <c r="H306" s="114" t="s">
        <v>1440</v>
      </c>
    </row>
    <row r="307" spans="1:12" x14ac:dyDescent="0.25">
      <c r="A307" s="233">
        <v>42580</v>
      </c>
      <c r="B307" s="72"/>
      <c r="C307" s="149" t="s">
        <v>1597</v>
      </c>
      <c r="D307" s="231">
        <v>48003</v>
      </c>
      <c r="E307" s="114"/>
      <c r="F307" s="119">
        <f t="shared" si="16"/>
        <v>-262780.40000000002</v>
      </c>
      <c r="G307" s="188" t="s">
        <v>299</v>
      </c>
      <c r="H307" s="114" t="s">
        <v>1441</v>
      </c>
    </row>
    <row r="308" spans="1:12" x14ac:dyDescent="0.25">
      <c r="A308" s="233">
        <v>42580</v>
      </c>
      <c r="B308" s="72"/>
      <c r="C308" s="149" t="s">
        <v>1598</v>
      </c>
      <c r="D308" s="231">
        <v>30584.2</v>
      </c>
      <c r="E308" s="114"/>
      <c r="F308" s="119">
        <f t="shared" si="16"/>
        <v>-293364.60000000003</v>
      </c>
      <c r="G308" s="188" t="s">
        <v>299</v>
      </c>
      <c r="H308" s="114" t="s">
        <v>1441</v>
      </c>
    </row>
    <row r="309" spans="1:12" x14ac:dyDescent="0.25">
      <c r="A309" s="233">
        <v>42580</v>
      </c>
      <c r="B309" s="72"/>
      <c r="C309" s="149" t="s">
        <v>1599</v>
      </c>
      <c r="D309" s="231">
        <v>32283.200000000001</v>
      </c>
      <c r="E309" s="114"/>
      <c r="F309" s="119">
        <f t="shared" si="16"/>
        <v>-325647.80000000005</v>
      </c>
      <c r="G309" s="188" t="s">
        <v>299</v>
      </c>
      <c r="H309" s="114" t="s">
        <v>1441</v>
      </c>
    </row>
    <row r="310" spans="1:12" x14ac:dyDescent="0.25">
      <c r="A310" s="233">
        <v>42580</v>
      </c>
      <c r="B310" s="72"/>
      <c r="C310" s="149" t="s">
        <v>1600</v>
      </c>
      <c r="D310" s="231">
        <v>35550</v>
      </c>
      <c r="E310" s="114"/>
      <c r="F310" s="119">
        <f t="shared" si="16"/>
        <v>-361197.80000000005</v>
      </c>
      <c r="G310" s="188" t="s">
        <v>299</v>
      </c>
      <c r="H310" s="114" t="s">
        <v>1441</v>
      </c>
    </row>
    <row r="311" spans="1:12" x14ac:dyDescent="0.25">
      <c r="A311" s="233">
        <v>42580</v>
      </c>
      <c r="B311" s="72"/>
      <c r="C311" s="149" t="s">
        <v>1601</v>
      </c>
      <c r="D311" s="231">
        <v>59638.6</v>
      </c>
      <c r="E311" s="119"/>
      <c r="F311" s="119">
        <f t="shared" si="16"/>
        <v>-420836.4</v>
      </c>
      <c r="G311" s="188" t="s">
        <v>299</v>
      </c>
      <c r="H311" s="114" t="s">
        <v>1441</v>
      </c>
    </row>
    <row r="312" spans="1:12" x14ac:dyDescent="0.25">
      <c r="A312" s="233"/>
      <c r="B312" s="72"/>
      <c r="C312" s="149"/>
      <c r="D312" s="231"/>
      <c r="E312" s="119"/>
      <c r="F312" s="119">
        <f t="shared" si="16"/>
        <v>-420836.4</v>
      </c>
      <c r="G312" s="188"/>
      <c r="H312" s="114"/>
    </row>
    <row r="313" spans="1:12" x14ac:dyDescent="0.25">
      <c r="A313" s="217"/>
      <c r="B313" s="114"/>
      <c r="C313" s="114"/>
      <c r="D313" s="119"/>
      <c r="E313" s="119"/>
      <c r="F313" s="119"/>
      <c r="G313" s="119"/>
      <c r="H313" s="114"/>
    </row>
    <row r="314" spans="1:12" x14ac:dyDescent="0.25">
      <c r="A314" s="238" t="s">
        <v>1442</v>
      </c>
      <c r="B314" s="115"/>
      <c r="C314" s="115"/>
      <c r="D314" s="117">
        <f>SUM(D302:D313)</f>
        <v>420836.4</v>
      </c>
      <c r="E314" s="119"/>
      <c r="F314" s="119"/>
      <c r="G314" s="119"/>
      <c r="H314" s="114"/>
    </row>
    <row r="315" spans="1:12" x14ac:dyDescent="0.25">
      <c r="A315" s="217"/>
      <c r="B315" s="114"/>
      <c r="C315" s="114"/>
      <c r="D315" s="119"/>
      <c r="E315" s="119"/>
      <c r="F315" s="119"/>
      <c r="G315" s="119"/>
      <c r="H315" s="114"/>
      <c r="L315">
        <v>26100.52</v>
      </c>
    </row>
    <row r="316" spans="1:12" x14ac:dyDescent="0.25">
      <c r="A316" s="223"/>
      <c r="B316" s="142"/>
      <c r="C316" s="142"/>
      <c r="D316" s="142"/>
      <c r="E316" s="138"/>
      <c r="F316" s="138"/>
      <c r="G316" s="138"/>
      <c r="H316" s="142"/>
      <c r="L316">
        <v>14500.29</v>
      </c>
    </row>
    <row r="317" spans="1:12" x14ac:dyDescent="0.25">
      <c r="A317" s="301" t="s">
        <v>1443</v>
      </c>
      <c r="B317" s="301"/>
      <c r="C317" s="301"/>
      <c r="D317" s="301"/>
      <c r="E317" s="301"/>
      <c r="F317" s="301"/>
      <c r="G317" s="301"/>
      <c r="H317" s="301"/>
      <c r="L317">
        <f>SUM(L315:L316)</f>
        <v>40600.81</v>
      </c>
    </row>
    <row r="318" spans="1:12" x14ac:dyDescent="0.25">
      <c r="A318" s="223"/>
      <c r="B318" s="142"/>
      <c r="C318" s="142"/>
      <c r="D318" s="142"/>
      <c r="E318" s="138"/>
      <c r="F318" s="138"/>
      <c r="G318" s="138"/>
      <c r="H318" s="142"/>
    </row>
    <row r="319" spans="1:12" x14ac:dyDescent="0.25">
      <c r="A319" s="215" t="s">
        <v>1</v>
      </c>
      <c r="B319" s="134" t="s">
        <v>23</v>
      </c>
      <c r="C319" s="128" t="s">
        <v>3</v>
      </c>
      <c r="D319" s="129" t="s">
        <v>4</v>
      </c>
      <c r="E319" s="129" t="s">
        <v>5</v>
      </c>
      <c r="F319" s="129" t="s">
        <v>6</v>
      </c>
      <c r="G319" s="129" t="s">
        <v>329</v>
      </c>
      <c r="H319" s="128" t="s">
        <v>7</v>
      </c>
    </row>
    <row r="320" spans="1:12" x14ac:dyDescent="0.25">
      <c r="A320" s="225"/>
      <c r="B320" s="142"/>
      <c r="C320" s="191"/>
      <c r="D320" s="142"/>
      <c r="E320" s="138"/>
      <c r="F320" s="138"/>
      <c r="G320" s="138"/>
      <c r="H320" s="142"/>
    </row>
    <row r="321" spans="1:8" x14ac:dyDescent="0.25">
      <c r="A321" s="148">
        <v>38912</v>
      </c>
      <c r="B321" s="252"/>
      <c r="C321" s="159" t="s">
        <v>223</v>
      </c>
      <c r="D321" s="231"/>
      <c r="E321" s="231">
        <v>206059</v>
      </c>
      <c r="F321" s="231">
        <f t="shared" ref="F321:F323" si="17">+F320-D321+E321</f>
        <v>206059</v>
      </c>
      <c r="G321" s="188" t="s">
        <v>391</v>
      </c>
      <c r="H321" s="114" t="s">
        <v>392</v>
      </c>
    </row>
    <row r="322" spans="1:8" x14ac:dyDescent="0.25">
      <c r="A322" s="233">
        <v>42580</v>
      </c>
      <c r="B322" s="72"/>
      <c r="C322" s="149" t="s">
        <v>1439</v>
      </c>
      <c r="D322" s="231"/>
      <c r="E322" s="231">
        <v>214777.4</v>
      </c>
      <c r="F322" s="231">
        <f t="shared" si="17"/>
        <v>420836.4</v>
      </c>
      <c r="G322" s="188" t="s">
        <v>391</v>
      </c>
      <c r="H322" s="114" t="s">
        <v>392</v>
      </c>
    </row>
    <row r="323" spans="1:8" x14ac:dyDescent="0.25">
      <c r="A323" s="217"/>
      <c r="B323" s="114"/>
      <c r="C323" s="114"/>
      <c r="D323" s="114"/>
      <c r="E323" s="119"/>
      <c r="F323" s="231">
        <f t="shared" si="17"/>
        <v>420836.4</v>
      </c>
      <c r="G323" s="119"/>
      <c r="H323" s="114"/>
    </row>
    <row r="324" spans="1:8" x14ac:dyDescent="0.25">
      <c r="A324" s="217"/>
      <c r="B324" s="114"/>
      <c r="C324" s="114"/>
      <c r="D324" s="114"/>
      <c r="E324" s="119"/>
      <c r="F324" s="231"/>
      <c r="G324" s="119"/>
      <c r="H324" s="114"/>
    </row>
    <row r="325" spans="1:8" x14ac:dyDescent="0.25">
      <c r="A325" s="217"/>
      <c r="B325" s="114"/>
      <c r="C325" s="269" t="s">
        <v>1444</v>
      </c>
      <c r="D325" s="114"/>
      <c r="E325" s="117">
        <f>SUM(E321:E323)</f>
        <v>420836.4</v>
      </c>
      <c r="F325" s="119"/>
      <c r="G325" s="119"/>
      <c r="H325" s="114"/>
    </row>
    <row r="326" spans="1:8" x14ac:dyDescent="0.25">
      <c r="A326" s="217"/>
      <c r="B326" s="114"/>
      <c r="C326" s="192"/>
      <c r="D326" s="114"/>
      <c r="E326" s="117"/>
      <c r="F326" s="119"/>
      <c r="G326" s="119"/>
      <c r="H326" s="114"/>
    </row>
    <row r="327" spans="1:8" x14ac:dyDescent="0.25">
      <c r="A327" s="217"/>
      <c r="B327" s="114"/>
      <c r="C327" s="192"/>
      <c r="D327" s="114"/>
      <c r="E327" s="117"/>
      <c r="F327" s="119"/>
      <c r="G327" s="119"/>
      <c r="H327" s="114"/>
    </row>
    <row r="328" spans="1:8" x14ac:dyDescent="0.25">
      <c r="A328" s="304" t="s">
        <v>1477</v>
      </c>
      <c r="B328" s="305"/>
      <c r="C328" s="305"/>
      <c r="D328" s="305"/>
      <c r="E328" s="305"/>
      <c r="F328" s="305"/>
      <c r="G328" s="305"/>
      <c r="H328" s="306"/>
    </row>
    <row r="329" spans="1:8" x14ac:dyDescent="0.25">
      <c r="A329" s="217"/>
      <c r="B329" s="114"/>
      <c r="C329" s="192"/>
      <c r="D329" s="114"/>
      <c r="E329" s="117"/>
      <c r="F329" s="119"/>
      <c r="G329" s="119"/>
      <c r="H329" s="114"/>
    </row>
    <row r="330" spans="1:8" x14ac:dyDescent="0.25">
      <c r="A330" s="215" t="s">
        <v>1</v>
      </c>
      <c r="B330" s="134" t="s">
        <v>23</v>
      </c>
      <c r="C330" s="128" t="s">
        <v>3</v>
      </c>
      <c r="D330" s="129" t="s">
        <v>4</v>
      </c>
      <c r="E330" s="129" t="s">
        <v>5</v>
      </c>
      <c r="F330" s="129" t="s">
        <v>6</v>
      </c>
      <c r="G330" s="129" t="s">
        <v>329</v>
      </c>
      <c r="H330" s="128" t="s">
        <v>7</v>
      </c>
    </row>
    <row r="331" spans="1:8" x14ac:dyDescent="0.25">
      <c r="A331" s="217"/>
      <c r="B331" s="114"/>
      <c r="C331" s="192"/>
      <c r="D331" s="114"/>
      <c r="E331" s="117"/>
      <c r="F331" s="119"/>
      <c r="G331" s="119"/>
      <c r="H331" s="114"/>
    </row>
    <row r="332" spans="1:8" x14ac:dyDescent="0.25">
      <c r="A332" s="217">
        <v>42576</v>
      </c>
      <c r="B332" s="114"/>
      <c r="C332" s="192" t="s">
        <v>1478</v>
      </c>
      <c r="D332" s="114"/>
      <c r="E332" s="117">
        <v>666666.67000000004</v>
      </c>
      <c r="F332" s="119">
        <v>666666.67000000004</v>
      </c>
      <c r="G332" s="119"/>
      <c r="H332" s="114" t="s">
        <v>1479</v>
      </c>
    </row>
    <row r="333" spans="1:8" x14ac:dyDescent="0.25">
      <c r="A333" s="217"/>
      <c r="B333" s="114"/>
      <c r="C333" s="192"/>
      <c r="D333" s="114"/>
      <c r="E333" s="117"/>
      <c r="F333" s="119">
        <v>666666.67000000004</v>
      </c>
      <c r="G333" s="119"/>
      <c r="H333" s="114"/>
    </row>
    <row r="334" spans="1:8" x14ac:dyDescent="0.25">
      <c r="A334" s="217"/>
      <c r="B334" s="114"/>
      <c r="C334" s="192"/>
      <c r="D334" s="114"/>
      <c r="E334" s="117"/>
      <c r="F334" s="119"/>
      <c r="G334" s="119"/>
      <c r="H334" s="114"/>
    </row>
    <row r="335" spans="1:8" x14ac:dyDescent="0.25">
      <c r="A335" s="217"/>
      <c r="B335" s="114"/>
      <c r="C335" s="269" t="s">
        <v>1482</v>
      </c>
      <c r="D335" s="117">
        <v>666666.67000000004</v>
      </c>
      <c r="E335" s="117"/>
      <c r="F335" s="119"/>
      <c r="G335" s="119"/>
      <c r="H335" s="114"/>
    </row>
    <row r="336" spans="1:8" x14ac:dyDescent="0.25">
      <c r="A336" s="217"/>
      <c r="B336" s="114"/>
      <c r="C336" s="192"/>
      <c r="D336" s="114"/>
      <c r="E336" s="117"/>
      <c r="F336" s="119"/>
      <c r="G336" s="119"/>
      <c r="H336" s="114"/>
    </row>
    <row r="337" spans="1:8" x14ac:dyDescent="0.25">
      <c r="A337" s="217"/>
      <c r="B337" s="114"/>
      <c r="C337" s="192"/>
      <c r="D337" s="114"/>
      <c r="E337" s="117"/>
      <c r="F337" s="119"/>
      <c r="G337" s="119"/>
      <c r="H337" s="114"/>
    </row>
    <row r="338" spans="1:8" x14ac:dyDescent="0.25">
      <c r="A338" s="304" t="s">
        <v>1554</v>
      </c>
      <c r="B338" s="305"/>
      <c r="C338" s="305"/>
      <c r="D338" s="305"/>
      <c r="E338" s="305"/>
      <c r="F338" s="305"/>
      <c r="G338" s="305"/>
      <c r="H338" s="306"/>
    </row>
    <row r="339" spans="1:8" x14ac:dyDescent="0.25">
      <c r="A339" s="217"/>
      <c r="B339" s="114"/>
      <c r="C339" s="192"/>
      <c r="D339" s="114"/>
      <c r="E339" s="117"/>
      <c r="F339" s="119"/>
      <c r="G339" s="119"/>
      <c r="H339" s="114"/>
    </row>
    <row r="340" spans="1:8" x14ac:dyDescent="0.25">
      <c r="A340" s="215" t="s">
        <v>1</v>
      </c>
      <c r="B340" s="134" t="s">
        <v>23</v>
      </c>
      <c r="C340" s="128" t="s">
        <v>3</v>
      </c>
      <c r="D340" s="129" t="s">
        <v>4</v>
      </c>
      <c r="E340" s="129" t="s">
        <v>5</v>
      </c>
      <c r="F340" s="129" t="s">
        <v>6</v>
      </c>
      <c r="G340" s="129" t="s">
        <v>329</v>
      </c>
      <c r="H340" s="128" t="s">
        <v>7</v>
      </c>
    </row>
    <row r="341" spans="1:8" x14ac:dyDescent="0.25">
      <c r="A341" s="217"/>
      <c r="B341" s="114"/>
      <c r="C341" s="192"/>
      <c r="D341" s="114"/>
      <c r="E341" s="117"/>
      <c r="F341" s="119"/>
      <c r="G341" s="119"/>
      <c r="H341" s="114"/>
    </row>
    <row r="342" spans="1:8" x14ac:dyDescent="0.25">
      <c r="A342" s="217">
        <v>42552</v>
      </c>
      <c r="B342" s="114"/>
      <c r="C342" s="192" t="s">
        <v>22</v>
      </c>
      <c r="D342" s="114"/>
      <c r="E342" s="117"/>
      <c r="F342" s="119">
        <v>171.65</v>
      </c>
      <c r="G342" s="119"/>
      <c r="H342" s="114" t="s">
        <v>1557</v>
      </c>
    </row>
    <row r="343" spans="1:8" x14ac:dyDescent="0.25">
      <c r="A343" s="217">
        <v>42564</v>
      </c>
      <c r="B343" s="114"/>
      <c r="C343" s="192" t="s">
        <v>1555</v>
      </c>
      <c r="D343" s="114"/>
      <c r="E343" s="117">
        <v>130000</v>
      </c>
      <c r="F343" s="119">
        <f>+F342-D343+E343</f>
        <v>130171.65</v>
      </c>
      <c r="G343" s="119"/>
      <c r="H343" s="114"/>
    </row>
    <row r="344" spans="1:8" x14ac:dyDescent="0.25">
      <c r="A344" s="217"/>
      <c r="B344" s="114"/>
      <c r="C344" s="192"/>
      <c r="D344" s="114"/>
      <c r="E344" s="117"/>
      <c r="F344" s="119">
        <f t="shared" ref="F344" si="18">+F343-D344+E344</f>
        <v>130171.65</v>
      </c>
      <c r="G344" s="119"/>
      <c r="H344" s="114"/>
    </row>
    <row r="345" spans="1:8" x14ac:dyDescent="0.25">
      <c r="A345" s="217"/>
      <c r="B345" s="114"/>
      <c r="C345" s="192"/>
      <c r="D345" s="114"/>
      <c r="E345" s="117"/>
      <c r="F345" s="119"/>
      <c r="G345" s="119"/>
      <c r="H345" s="114"/>
    </row>
    <row r="346" spans="1:8" x14ac:dyDescent="0.25">
      <c r="A346" s="217"/>
      <c r="B346" s="114"/>
      <c r="C346" s="269" t="s">
        <v>1482</v>
      </c>
      <c r="D346" s="117">
        <v>130171.65</v>
      </c>
      <c r="E346" s="117"/>
      <c r="F346" s="119"/>
      <c r="G346" s="119"/>
      <c r="H346" s="114"/>
    </row>
    <row r="347" spans="1:8" x14ac:dyDescent="0.25">
      <c r="A347" s="217"/>
      <c r="B347" s="114"/>
      <c r="C347" s="192"/>
      <c r="D347" s="114"/>
      <c r="E347" s="117"/>
      <c r="F347" s="119"/>
      <c r="G347" s="119"/>
      <c r="H347" s="114"/>
    </row>
    <row r="348" spans="1:8" x14ac:dyDescent="0.25">
      <c r="A348" s="217"/>
      <c r="B348" s="114"/>
      <c r="C348" s="192"/>
      <c r="D348" s="114"/>
      <c r="E348" s="117"/>
      <c r="F348" s="119"/>
      <c r="G348" s="119"/>
      <c r="H348" s="114"/>
    </row>
    <row r="349" spans="1:8" x14ac:dyDescent="0.25">
      <c r="A349" s="304" t="s">
        <v>1556</v>
      </c>
      <c r="B349" s="305"/>
      <c r="C349" s="305"/>
      <c r="D349" s="305"/>
      <c r="E349" s="305"/>
      <c r="F349" s="305"/>
      <c r="G349" s="305"/>
      <c r="H349" s="306"/>
    </row>
    <row r="350" spans="1:8" x14ac:dyDescent="0.25">
      <c r="A350" s="217"/>
      <c r="B350" s="114"/>
      <c r="C350" s="192"/>
      <c r="D350" s="114"/>
      <c r="E350" s="117"/>
      <c r="F350" s="119"/>
      <c r="G350" s="119"/>
      <c r="H350" s="114"/>
    </row>
    <row r="351" spans="1:8" x14ac:dyDescent="0.25">
      <c r="A351" s="215" t="s">
        <v>1</v>
      </c>
      <c r="B351" s="134" t="s">
        <v>23</v>
      </c>
      <c r="C351" s="128" t="s">
        <v>3</v>
      </c>
      <c r="D351" s="129" t="s">
        <v>4</v>
      </c>
      <c r="E351" s="129" t="s">
        <v>5</v>
      </c>
      <c r="F351" s="129" t="s">
        <v>6</v>
      </c>
      <c r="G351" s="129" t="s">
        <v>329</v>
      </c>
      <c r="H351" s="128" t="s">
        <v>7</v>
      </c>
    </row>
    <row r="352" spans="1:8" x14ac:dyDescent="0.25">
      <c r="A352" s="217"/>
      <c r="B352" s="114"/>
      <c r="C352" s="192"/>
      <c r="D352" s="114"/>
      <c r="E352" s="117"/>
      <c r="F352" s="119"/>
      <c r="G352" s="119"/>
      <c r="H352" s="114"/>
    </row>
    <row r="353" spans="1:8" x14ac:dyDescent="0.25">
      <c r="A353" s="217">
        <v>42582</v>
      </c>
      <c r="B353" s="114"/>
      <c r="C353" s="192" t="s">
        <v>22</v>
      </c>
      <c r="D353" s="114"/>
      <c r="E353" s="117"/>
      <c r="F353" s="119">
        <v>6712.4</v>
      </c>
      <c r="G353" s="119"/>
      <c r="H353" s="114" t="s">
        <v>1558</v>
      </c>
    </row>
    <row r="354" spans="1:8" x14ac:dyDescent="0.25">
      <c r="A354" s="217"/>
      <c r="B354" s="114"/>
      <c r="C354" s="192"/>
      <c r="D354" s="114"/>
      <c r="E354" s="117"/>
      <c r="F354" s="119">
        <f>+F353-D354+E354</f>
        <v>6712.4</v>
      </c>
      <c r="G354" s="119"/>
      <c r="H354" s="114"/>
    </row>
    <row r="355" spans="1:8" x14ac:dyDescent="0.25">
      <c r="A355" s="217"/>
      <c r="B355" s="114"/>
      <c r="C355" s="192"/>
      <c r="D355" s="114"/>
      <c r="E355" s="117"/>
      <c r="F355" s="119"/>
      <c r="G355" s="119"/>
      <c r="H355" s="114"/>
    </row>
    <row r="356" spans="1:8" x14ac:dyDescent="0.25">
      <c r="A356" s="217"/>
      <c r="B356" s="114"/>
      <c r="C356" s="269" t="s">
        <v>1482</v>
      </c>
      <c r="D356" s="16">
        <v>6712.4</v>
      </c>
      <c r="E356" s="117"/>
      <c r="F356" s="119"/>
      <c r="G356" s="119"/>
      <c r="H356" s="114"/>
    </row>
    <row r="357" spans="1:8" x14ac:dyDescent="0.25">
      <c r="A357" s="217"/>
      <c r="B357" s="114"/>
      <c r="C357" s="192"/>
      <c r="D357" s="114"/>
      <c r="E357" s="117"/>
      <c r="F357" s="119"/>
      <c r="G357" s="119"/>
      <c r="H357" s="114"/>
    </row>
    <row r="358" spans="1:8" x14ac:dyDescent="0.25">
      <c r="A358" s="217"/>
      <c r="B358" s="114"/>
      <c r="C358" s="192"/>
      <c r="D358" s="114"/>
      <c r="E358" s="117"/>
      <c r="F358" s="119"/>
      <c r="G358" s="119"/>
      <c r="H358" s="114"/>
    </row>
    <row r="359" spans="1:8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8" x14ac:dyDescent="0.25">
      <c r="A360" s="304" t="s">
        <v>1480</v>
      </c>
      <c r="B360" s="305"/>
      <c r="C360" s="305"/>
      <c r="D360" s="305"/>
      <c r="E360" s="305"/>
      <c r="F360" s="305"/>
      <c r="G360" s="305"/>
      <c r="H360" s="306"/>
    </row>
    <row r="361" spans="1:8" x14ac:dyDescent="0.25">
      <c r="A361" s="217"/>
      <c r="B361" s="114"/>
      <c r="C361" s="192"/>
      <c r="D361" s="114"/>
      <c r="E361" s="117"/>
      <c r="F361" s="119"/>
      <c r="G361" s="119"/>
      <c r="H361" s="114"/>
    </row>
    <row r="362" spans="1:8" x14ac:dyDescent="0.25">
      <c r="A362" s="215" t="s">
        <v>1</v>
      </c>
      <c r="B362" s="134" t="s">
        <v>23</v>
      </c>
      <c r="C362" s="128" t="s">
        <v>3</v>
      </c>
      <c r="D362" s="129" t="s">
        <v>4</v>
      </c>
      <c r="E362" s="129" t="s">
        <v>5</v>
      </c>
      <c r="F362" s="129" t="s">
        <v>6</v>
      </c>
      <c r="G362" s="129" t="s">
        <v>329</v>
      </c>
      <c r="H362" s="128" t="s">
        <v>7</v>
      </c>
    </row>
    <row r="363" spans="1:8" x14ac:dyDescent="0.25">
      <c r="A363" s="217"/>
      <c r="B363" s="114"/>
      <c r="C363" s="192"/>
      <c r="D363" s="114"/>
      <c r="E363" s="117"/>
      <c r="F363" s="119"/>
      <c r="G363" s="119"/>
      <c r="H363" s="114"/>
    </row>
    <row r="364" spans="1:8" x14ac:dyDescent="0.25">
      <c r="A364" s="217">
        <v>42556</v>
      </c>
      <c r="B364" s="114"/>
      <c r="C364" s="192" t="s">
        <v>1478</v>
      </c>
      <c r="D364" s="114"/>
      <c r="E364" s="117">
        <v>0</v>
      </c>
      <c r="F364" s="119">
        <v>0</v>
      </c>
      <c r="G364" s="119"/>
      <c r="H364" s="114"/>
    </row>
    <row r="365" spans="1:8" x14ac:dyDescent="0.25">
      <c r="A365" s="217"/>
      <c r="B365" s="114"/>
      <c r="C365" s="192"/>
      <c r="D365" s="114"/>
      <c r="E365" s="117"/>
      <c r="F365" s="119"/>
      <c r="G365" s="119"/>
      <c r="H365" s="114"/>
    </row>
    <row r="366" spans="1:8" x14ac:dyDescent="0.25">
      <c r="A366" s="217"/>
      <c r="B366" s="114"/>
      <c r="C366" s="192"/>
      <c r="D366" s="114"/>
      <c r="E366" s="117"/>
      <c r="F366" s="119"/>
      <c r="G366" s="119"/>
      <c r="H366" s="114"/>
    </row>
    <row r="367" spans="1:8" x14ac:dyDescent="0.25">
      <c r="A367" s="217"/>
      <c r="B367" s="114"/>
      <c r="C367" s="269" t="s">
        <v>1482</v>
      </c>
      <c r="D367" s="117">
        <v>0</v>
      </c>
      <c r="E367" s="117"/>
      <c r="F367" s="119"/>
      <c r="G367" s="119"/>
      <c r="H367" s="114"/>
    </row>
    <row r="368" spans="1:8" x14ac:dyDescent="0.25">
      <c r="A368" s="217"/>
      <c r="B368" s="114"/>
      <c r="C368" s="192"/>
      <c r="D368" s="114"/>
      <c r="E368" s="117"/>
      <c r="F368" s="119"/>
      <c r="G368" s="119"/>
      <c r="H368" s="114"/>
    </row>
    <row r="369" spans="1:8" x14ac:dyDescent="0.25">
      <c r="A369" s="217"/>
      <c r="B369" s="114"/>
      <c r="C369" s="192"/>
      <c r="D369" s="114"/>
      <c r="E369" s="117"/>
      <c r="F369" s="119"/>
      <c r="G369" s="119"/>
      <c r="H369" s="114"/>
    </row>
    <row r="370" spans="1:8" x14ac:dyDescent="0.25">
      <c r="A370" s="304" t="s">
        <v>1481</v>
      </c>
      <c r="B370" s="305"/>
      <c r="C370" s="305"/>
      <c r="D370" s="305"/>
      <c r="E370" s="305"/>
      <c r="F370" s="305"/>
      <c r="G370" s="305"/>
      <c r="H370" s="306"/>
    </row>
    <row r="371" spans="1:8" x14ac:dyDescent="0.25">
      <c r="A371" s="217"/>
      <c r="B371" s="114"/>
      <c r="C371" s="192"/>
      <c r="D371" s="114"/>
      <c r="E371" s="117"/>
      <c r="F371" s="119"/>
      <c r="G371" s="119"/>
      <c r="H371" s="114"/>
    </row>
    <row r="372" spans="1:8" x14ac:dyDescent="0.25">
      <c r="A372" s="215" t="s">
        <v>1</v>
      </c>
      <c r="B372" s="134" t="s">
        <v>23</v>
      </c>
      <c r="C372" s="128" t="s">
        <v>3</v>
      </c>
      <c r="D372" s="129" t="s">
        <v>4</v>
      </c>
      <c r="E372" s="129" t="s">
        <v>5</v>
      </c>
      <c r="F372" s="129" t="s">
        <v>6</v>
      </c>
      <c r="G372" s="129" t="s">
        <v>329</v>
      </c>
      <c r="H372" s="128" t="s">
        <v>7</v>
      </c>
    </row>
    <row r="373" spans="1:8" x14ac:dyDescent="0.25">
      <c r="A373" s="217"/>
      <c r="B373" s="114"/>
      <c r="C373" s="192"/>
      <c r="D373" s="114"/>
      <c r="E373" s="117"/>
      <c r="F373" s="119"/>
      <c r="G373" s="119"/>
      <c r="H373" s="114"/>
    </row>
    <row r="374" spans="1:8" x14ac:dyDescent="0.25">
      <c r="A374" s="217">
        <v>42556</v>
      </c>
      <c r="B374" s="114"/>
      <c r="C374" s="192" t="s">
        <v>1478</v>
      </c>
      <c r="D374" s="114"/>
      <c r="E374" s="117">
        <v>0</v>
      </c>
      <c r="F374" s="119">
        <v>0</v>
      </c>
      <c r="G374" s="119"/>
      <c r="H374" s="114"/>
    </row>
    <row r="375" spans="1:8" x14ac:dyDescent="0.25">
      <c r="A375" s="217"/>
      <c r="B375" s="114"/>
      <c r="C375" s="192"/>
      <c r="D375" s="114"/>
      <c r="E375" s="117"/>
      <c r="F375" s="119"/>
      <c r="G375" s="119"/>
      <c r="H375" s="114"/>
    </row>
    <row r="376" spans="1:8" x14ac:dyDescent="0.25">
      <c r="A376" s="217"/>
      <c r="B376" s="114"/>
      <c r="C376" s="192"/>
      <c r="D376" s="114"/>
      <c r="E376" s="117"/>
      <c r="F376" s="119"/>
      <c r="G376" s="119"/>
      <c r="H376" s="114"/>
    </row>
    <row r="377" spans="1:8" x14ac:dyDescent="0.25">
      <c r="A377" s="217"/>
      <c r="B377" s="114"/>
      <c r="C377" s="269" t="s">
        <v>1482</v>
      </c>
      <c r="D377" s="117">
        <v>0</v>
      </c>
      <c r="E377" s="117"/>
      <c r="F377" s="119"/>
      <c r="G377" s="119"/>
      <c r="H377" s="114"/>
    </row>
    <row r="378" spans="1:8" x14ac:dyDescent="0.25">
      <c r="A378" s="217"/>
      <c r="B378" s="114"/>
      <c r="C378" s="192"/>
      <c r="D378" s="117"/>
      <c r="E378" s="117"/>
      <c r="F378" s="119"/>
      <c r="G378" s="119"/>
      <c r="H378" s="114"/>
    </row>
    <row r="379" spans="1:8" x14ac:dyDescent="0.25">
      <c r="A379" s="217"/>
      <c r="B379" s="114"/>
      <c r="C379" s="192"/>
      <c r="D379" s="117"/>
      <c r="E379" s="117"/>
      <c r="F379" s="119"/>
      <c r="G379" s="119"/>
      <c r="H379" s="114"/>
    </row>
    <row r="380" spans="1:8" x14ac:dyDescent="0.25">
      <c r="A380" s="304" t="s">
        <v>1483</v>
      </c>
      <c r="B380" s="305"/>
      <c r="C380" s="305"/>
      <c r="D380" s="305"/>
      <c r="E380" s="305"/>
      <c r="F380" s="305"/>
      <c r="G380" s="305"/>
      <c r="H380" s="306"/>
    </row>
    <row r="381" spans="1:8" x14ac:dyDescent="0.25">
      <c r="A381" s="217"/>
      <c r="B381" s="114"/>
      <c r="C381" s="192"/>
      <c r="D381" s="114"/>
      <c r="E381" s="117"/>
      <c r="F381" s="119"/>
      <c r="G381" s="119"/>
      <c r="H381" s="114"/>
    </row>
    <row r="382" spans="1:8" x14ac:dyDescent="0.25">
      <c r="A382" s="215" t="s">
        <v>1</v>
      </c>
      <c r="B382" s="134" t="s">
        <v>23</v>
      </c>
      <c r="C382" s="128" t="s">
        <v>3</v>
      </c>
      <c r="D382" s="129" t="s">
        <v>4</v>
      </c>
      <c r="E382" s="129" t="s">
        <v>5</v>
      </c>
      <c r="F382" s="129" t="s">
        <v>6</v>
      </c>
      <c r="G382" s="129" t="s">
        <v>329</v>
      </c>
      <c r="H382" s="128" t="s">
        <v>7</v>
      </c>
    </row>
    <row r="383" spans="1:8" x14ac:dyDescent="0.25">
      <c r="A383" s="217"/>
      <c r="B383" s="114"/>
      <c r="C383" s="192"/>
      <c r="D383" s="114"/>
      <c r="E383" s="117"/>
      <c r="F383" s="119"/>
      <c r="G383" s="119"/>
      <c r="H383" s="114"/>
    </row>
    <row r="384" spans="1:8" x14ac:dyDescent="0.25">
      <c r="A384" s="217"/>
      <c r="B384" s="114"/>
      <c r="C384" s="192" t="s">
        <v>22</v>
      </c>
      <c r="D384" s="114"/>
      <c r="E384" s="117">
        <v>0</v>
      </c>
      <c r="F384" s="119">
        <v>741290.53</v>
      </c>
      <c r="G384" s="119"/>
      <c r="H384" s="114"/>
    </row>
    <row r="385" spans="1:8" x14ac:dyDescent="0.25">
      <c r="A385" s="217">
        <v>42552</v>
      </c>
      <c r="B385" s="114"/>
      <c r="C385" s="192" t="s">
        <v>1485</v>
      </c>
      <c r="D385" s="114"/>
      <c r="E385" s="117">
        <v>6.18</v>
      </c>
      <c r="F385" s="119">
        <f>F384-D385+E385</f>
        <v>741296.71000000008</v>
      </c>
      <c r="G385" s="119"/>
      <c r="H385" s="114"/>
    </row>
    <row r="386" spans="1:8" x14ac:dyDescent="0.25">
      <c r="A386" s="217">
        <v>42558</v>
      </c>
      <c r="B386" s="114"/>
      <c r="C386" s="192" t="s">
        <v>1484</v>
      </c>
      <c r="D386" s="114"/>
      <c r="E386" s="117">
        <v>741750</v>
      </c>
      <c r="F386" s="119">
        <f t="shared" ref="F386:F387" si="19">F385-D386+E386</f>
        <v>1483046.71</v>
      </c>
      <c r="G386" s="119"/>
      <c r="H386" s="114"/>
    </row>
    <row r="387" spans="1:8" x14ac:dyDescent="0.25">
      <c r="A387" s="217"/>
      <c r="B387" s="114"/>
      <c r="C387" s="192"/>
      <c r="D387" s="117"/>
      <c r="E387" s="117"/>
      <c r="F387" s="119">
        <f t="shared" si="19"/>
        <v>1483046.71</v>
      </c>
      <c r="G387" s="119"/>
      <c r="H387" s="114"/>
    </row>
    <row r="388" spans="1:8" x14ac:dyDescent="0.25">
      <c r="A388" s="217"/>
      <c r="B388" s="114"/>
      <c r="C388" s="192"/>
      <c r="D388" s="117"/>
      <c r="E388" s="117"/>
      <c r="F388" s="119"/>
      <c r="G388" s="119"/>
      <c r="H388" s="114"/>
    </row>
    <row r="389" spans="1:8" x14ac:dyDescent="0.25">
      <c r="A389" s="214"/>
      <c r="B389" s="112"/>
      <c r="C389" s="112"/>
      <c r="D389" s="112"/>
      <c r="E389" s="125"/>
      <c r="F389" s="112"/>
      <c r="G389" s="112"/>
      <c r="H389" s="112"/>
    </row>
    <row r="390" spans="1:8" x14ac:dyDescent="0.25">
      <c r="A390" s="301" t="s">
        <v>1445</v>
      </c>
      <c r="B390" s="301"/>
      <c r="C390" s="301"/>
      <c r="D390" s="301"/>
      <c r="E390" s="301"/>
      <c r="F390" s="301"/>
      <c r="G390" s="301"/>
      <c r="H390" s="301"/>
    </row>
    <row r="391" spans="1:8" x14ac:dyDescent="0.25">
      <c r="A391" s="214"/>
      <c r="B391" s="112"/>
      <c r="C391" s="112"/>
      <c r="D391" s="112"/>
      <c r="E391" s="125"/>
      <c r="F391" s="112"/>
      <c r="G391" s="112"/>
      <c r="H391" s="112"/>
    </row>
    <row r="392" spans="1:8" x14ac:dyDescent="0.25">
      <c r="A392" s="215" t="s">
        <v>1</v>
      </c>
      <c r="B392" s="134" t="s">
        <v>402</v>
      </c>
      <c r="C392" s="128" t="s">
        <v>3</v>
      </c>
      <c r="D392" s="129" t="s">
        <v>4</v>
      </c>
      <c r="E392" s="129" t="s">
        <v>5</v>
      </c>
      <c r="F392" s="129" t="s">
        <v>6</v>
      </c>
      <c r="G392" s="129" t="s">
        <v>329</v>
      </c>
      <c r="H392" s="128" t="s">
        <v>7</v>
      </c>
    </row>
    <row r="393" spans="1:8" x14ac:dyDescent="0.25">
      <c r="A393" s="223"/>
      <c r="B393" s="171"/>
      <c r="C393" s="140"/>
      <c r="D393" s="141"/>
      <c r="E393" s="141"/>
      <c r="F393" s="141"/>
      <c r="G393" s="141"/>
      <c r="H393" s="140"/>
    </row>
    <row r="394" spans="1:8" x14ac:dyDescent="0.25">
      <c r="A394" s="217"/>
      <c r="B394" s="114"/>
      <c r="C394" s="118" t="s">
        <v>401</v>
      </c>
      <c r="D394" s="114"/>
      <c r="E394" s="119"/>
      <c r="F394" s="114"/>
      <c r="G394" s="114"/>
      <c r="H394" s="114"/>
    </row>
    <row r="395" spans="1:8" x14ac:dyDescent="0.25">
      <c r="A395" s="179">
        <v>42570</v>
      </c>
      <c r="B395" s="114"/>
      <c r="C395" s="114" t="s">
        <v>1381</v>
      </c>
      <c r="D395" s="119">
        <v>999983.35</v>
      </c>
      <c r="E395" s="119"/>
      <c r="F395" s="119">
        <f t="shared" ref="F395:F396" si="20">+F394-D395+E395</f>
        <v>-999983.35</v>
      </c>
      <c r="G395" s="114" t="s">
        <v>1448</v>
      </c>
      <c r="H395" s="114" t="s">
        <v>1381</v>
      </c>
    </row>
    <row r="396" spans="1:8" x14ac:dyDescent="0.25">
      <c r="A396" s="217">
        <v>42582</v>
      </c>
      <c r="B396" s="114"/>
      <c r="C396" s="114" t="s">
        <v>1446</v>
      </c>
      <c r="D396" s="114"/>
      <c r="E396" s="119">
        <v>33192.97</v>
      </c>
      <c r="F396" s="119">
        <f t="shared" si="20"/>
        <v>-966790.38</v>
      </c>
      <c r="G396" s="114" t="s">
        <v>735</v>
      </c>
      <c r="H396" s="114" t="s">
        <v>1447</v>
      </c>
    </row>
    <row r="397" spans="1:8" x14ac:dyDescent="0.25">
      <c r="A397" s="217"/>
      <c r="B397" s="114"/>
      <c r="C397" s="114"/>
      <c r="D397" s="114"/>
      <c r="E397" s="119"/>
      <c r="F397" s="119"/>
      <c r="G397" s="114"/>
      <c r="H397" s="114"/>
    </row>
    <row r="398" spans="1:8" x14ac:dyDescent="0.25">
      <c r="A398" s="217"/>
      <c r="B398" s="24" t="s">
        <v>1449</v>
      </c>
      <c r="C398" s="114"/>
      <c r="D398" s="117">
        <f>SUM(D395:D397)</f>
        <v>999983.35</v>
      </c>
      <c r="E398" s="117"/>
      <c r="F398" s="119"/>
      <c r="G398" s="114"/>
      <c r="H398" s="114"/>
    </row>
    <row r="399" spans="1:8" x14ac:dyDescent="0.25">
      <c r="A399" s="217"/>
      <c r="B399" s="115"/>
      <c r="C399" s="114"/>
      <c r="D399" s="117"/>
      <c r="E399" s="119"/>
      <c r="F399" s="119"/>
      <c r="G399" s="114"/>
      <c r="H399" s="114"/>
    </row>
    <row r="400" spans="1:8" x14ac:dyDescent="0.25">
      <c r="A400" s="214"/>
      <c r="B400" s="112"/>
      <c r="C400" s="112"/>
      <c r="D400" s="112"/>
      <c r="E400" s="125"/>
      <c r="F400" s="112"/>
      <c r="G400" s="112"/>
      <c r="H400" s="112"/>
    </row>
    <row r="401" spans="1:8" x14ac:dyDescent="0.25">
      <c r="A401" s="297" t="s">
        <v>1450</v>
      </c>
      <c r="B401" s="297"/>
      <c r="C401" s="297"/>
      <c r="D401" s="297"/>
      <c r="E401" s="297"/>
      <c r="F401" s="297"/>
      <c r="G401" s="297"/>
      <c r="H401" s="297"/>
    </row>
    <row r="402" spans="1:8" x14ac:dyDescent="0.25">
      <c r="A402" s="223"/>
      <c r="B402" s="140"/>
      <c r="C402" s="140"/>
      <c r="D402" s="141"/>
      <c r="E402" s="141"/>
      <c r="F402" s="141"/>
      <c r="G402" s="141"/>
      <c r="H402" s="145"/>
    </row>
    <row r="403" spans="1:8" x14ac:dyDescent="0.25">
      <c r="A403" s="215" t="s">
        <v>1</v>
      </c>
      <c r="B403" s="134" t="s">
        <v>43</v>
      </c>
      <c r="C403" s="128" t="s">
        <v>44</v>
      </c>
      <c r="D403" s="129" t="s">
        <v>4</v>
      </c>
      <c r="E403" s="129" t="s">
        <v>5</v>
      </c>
      <c r="F403" s="129"/>
      <c r="G403" s="129" t="s">
        <v>6</v>
      </c>
      <c r="H403" s="128" t="s">
        <v>7</v>
      </c>
    </row>
    <row r="404" spans="1:8" x14ac:dyDescent="0.25">
      <c r="A404" s="223"/>
      <c r="B404" s="142"/>
      <c r="C404" s="142"/>
      <c r="D404" s="138"/>
      <c r="E404" s="138"/>
      <c r="F404" s="138"/>
      <c r="G404" s="137"/>
      <c r="H404" s="142"/>
    </row>
    <row r="405" spans="1:8" x14ac:dyDescent="0.25">
      <c r="A405" s="217"/>
      <c r="B405" s="114"/>
      <c r="C405" s="118" t="s">
        <v>22</v>
      </c>
      <c r="D405" s="119"/>
      <c r="E405" s="119"/>
      <c r="F405" s="119"/>
      <c r="G405" s="119">
        <v>173994.04</v>
      </c>
      <c r="H405" s="114"/>
    </row>
    <row r="406" spans="1:8" x14ac:dyDescent="0.25">
      <c r="A406" s="217">
        <v>42582</v>
      </c>
      <c r="B406" s="114">
        <v>102108097</v>
      </c>
      <c r="C406" s="149" t="s">
        <v>45</v>
      </c>
      <c r="D406" s="119">
        <v>853616.06</v>
      </c>
      <c r="E406" s="119"/>
      <c r="F406" s="119"/>
      <c r="G406" s="119">
        <f>+G405-D406+E406</f>
        <v>-679622.02</v>
      </c>
      <c r="H406" s="114" t="s">
        <v>1468</v>
      </c>
    </row>
    <row r="407" spans="1:8" x14ac:dyDescent="0.25">
      <c r="A407" s="217">
        <v>42582</v>
      </c>
      <c r="B407" s="114">
        <v>102108097</v>
      </c>
      <c r="C407" s="149" t="s">
        <v>45</v>
      </c>
      <c r="D407" s="119">
        <v>92989.97</v>
      </c>
      <c r="E407" s="119"/>
      <c r="F407" s="119"/>
      <c r="G407" s="119">
        <f t="shared" ref="G407:G409" si="21">+G406-D407+E407</f>
        <v>-772611.99</v>
      </c>
      <c r="H407" s="114" t="s">
        <v>1472</v>
      </c>
    </row>
    <row r="408" spans="1:8" x14ac:dyDescent="0.25">
      <c r="A408" s="217">
        <v>42582</v>
      </c>
      <c r="B408" s="114">
        <v>102108097</v>
      </c>
      <c r="C408" s="149" t="s">
        <v>45</v>
      </c>
      <c r="D408" s="119"/>
      <c r="E408" s="119">
        <v>867628.32</v>
      </c>
      <c r="F408" s="119"/>
      <c r="G408" s="119">
        <f t="shared" si="21"/>
        <v>95016.329999999958</v>
      </c>
      <c r="H408" s="116" t="s">
        <v>1491</v>
      </c>
    </row>
    <row r="409" spans="1:8" x14ac:dyDescent="0.25">
      <c r="A409" s="217"/>
      <c r="B409" s="114"/>
      <c r="C409" s="149"/>
      <c r="D409" s="114"/>
      <c r="E409" s="114"/>
      <c r="F409" s="114"/>
      <c r="G409" s="117">
        <f t="shared" si="21"/>
        <v>95016.329999999958</v>
      </c>
      <c r="H409" s="114"/>
    </row>
    <row r="410" spans="1:8" x14ac:dyDescent="0.25">
      <c r="A410" s="217"/>
      <c r="B410" s="114"/>
      <c r="C410" s="149"/>
      <c r="D410" s="114"/>
      <c r="E410" s="114"/>
      <c r="F410" s="114"/>
      <c r="G410" s="119"/>
      <c r="H410" s="114"/>
    </row>
    <row r="411" spans="1:8" x14ac:dyDescent="0.25">
      <c r="A411" s="217"/>
      <c r="B411" s="114"/>
      <c r="C411" s="149"/>
      <c r="D411" s="114"/>
      <c r="E411" s="114"/>
      <c r="F411" s="114"/>
      <c r="G411" s="119"/>
      <c r="H411" s="114"/>
    </row>
    <row r="412" spans="1:8" x14ac:dyDescent="0.25">
      <c r="A412" s="217"/>
      <c r="B412" s="114"/>
      <c r="C412" s="118" t="s">
        <v>22</v>
      </c>
      <c r="D412" s="114"/>
      <c r="E412" s="114"/>
      <c r="F412" s="114"/>
      <c r="G412" s="119">
        <v>0</v>
      </c>
      <c r="H412" s="114"/>
    </row>
    <row r="413" spans="1:8" x14ac:dyDescent="0.25">
      <c r="A413" s="217">
        <v>42582</v>
      </c>
      <c r="B413" s="114">
        <v>191521942</v>
      </c>
      <c r="C413" s="149" t="s">
        <v>406</v>
      </c>
      <c r="D413" s="119">
        <v>0</v>
      </c>
      <c r="E413" s="114"/>
      <c r="F413" s="114"/>
      <c r="G413" s="119">
        <f t="shared" ref="G413:G415" si="22">+G412-D413+E413</f>
        <v>0</v>
      </c>
      <c r="H413" s="114"/>
    </row>
    <row r="414" spans="1:8" x14ac:dyDescent="0.25">
      <c r="A414" s="217">
        <v>42582</v>
      </c>
      <c r="B414" s="114">
        <v>191521942</v>
      </c>
      <c r="C414" s="149" t="s">
        <v>407</v>
      </c>
      <c r="D414" s="114"/>
      <c r="E414" s="119">
        <v>0</v>
      </c>
      <c r="F414" s="114"/>
      <c r="G414" s="119">
        <f t="shared" si="22"/>
        <v>0</v>
      </c>
      <c r="H414" s="114"/>
    </row>
    <row r="415" spans="1:8" x14ac:dyDescent="0.25">
      <c r="A415" s="217"/>
      <c r="B415" s="114"/>
      <c r="C415" s="149"/>
      <c r="D415" s="114"/>
      <c r="E415" s="114"/>
      <c r="F415" s="114"/>
      <c r="G415" s="119">
        <f t="shared" si="22"/>
        <v>0</v>
      </c>
      <c r="H415" s="114"/>
    </row>
    <row r="416" spans="1:8" x14ac:dyDescent="0.25">
      <c r="A416" s="217"/>
      <c r="B416" s="114"/>
      <c r="C416" s="149"/>
      <c r="D416" s="114"/>
      <c r="E416" s="114"/>
      <c r="F416" s="114"/>
      <c r="G416" s="119"/>
      <c r="H416" s="114"/>
    </row>
    <row r="417" spans="1:12" x14ac:dyDescent="0.25">
      <c r="A417" s="217"/>
      <c r="B417" s="114"/>
      <c r="C417" s="159"/>
      <c r="D417" s="114"/>
      <c r="E417" s="114"/>
      <c r="F417" s="114"/>
      <c r="G417" s="119"/>
      <c r="H417" s="114"/>
    </row>
    <row r="418" spans="1:12" x14ac:dyDescent="0.25">
      <c r="A418" s="217"/>
      <c r="B418" s="114"/>
      <c r="C418" s="159" t="s">
        <v>22</v>
      </c>
      <c r="D418" s="116"/>
      <c r="E418" s="114"/>
      <c r="F418" s="114"/>
      <c r="G418" s="119">
        <v>214172.83</v>
      </c>
      <c r="H418" s="114"/>
    </row>
    <row r="419" spans="1:12" x14ac:dyDescent="0.25">
      <c r="A419" s="217">
        <v>42582</v>
      </c>
      <c r="B419" s="114">
        <v>154169336</v>
      </c>
      <c r="C419" s="149" t="s">
        <v>49</v>
      </c>
      <c r="D419" s="119">
        <v>400436.2</v>
      </c>
      <c r="E419" s="119"/>
      <c r="F419" s="114"/>
      <c r="G419" s="119">
        <f t="shared" ref="G419:G422" si="23">+G418-D419+E419</f>
        <v>-186263.37000000002</v>
      </c>
      <c r="H419" s="114" t="s">
        <v>1468</v>
      </c>
    </row>
    <row r="420" spans="1:12" x14ac:dyDescent="0.25">
      <c r="A420" s="217">
        <v>42582</v>
      </c>
      <c r="B420" s="114">
        <v>154169336</v>
      </c>
      <c r="C420" s="149" t="s">
        <v>49</v>
      </c>
      <c r="D420" s="119">
        <v>1506059</v>
      </c>
      <c r="E420" s="119"/>
      <c r="F420" s="114"/>
      <c r="G420" s="119">
        <f t="shared" si="23"/>
        <v>-1692322.37</v>
      </c>
      <c r="H420" s="114" t="s">
        <v>1467</v>
      </c>
    </row>
    <row r="421" spans="1:12" x14ac:dyDescent="0.25">
      <c r="A421" s="217">
        <v>42582</v>
      </c>
      <c r="B421" s="114">
        <v>154169336</v>
      </c>
      <c r="C421" s="149" t="s">
        <v>49</v>
      </c>
      <c r="D421" s="119"/>
      <c r="E421" s="119">
        <v>1929109.68</v>
      </c>
      <c r="F421" s="114"/>
      <c r="G421" s="119">
        <f t="shared" si="23"/>
        <v>236787.30999999982</v>
      </c>
      <c r="H421" s="116" t="s">
        <v>1466</v>
      </c>
    </row>
    <row r="422" spans="1:12" x14ac:dyDescent="0.25">
      <c r="A422" s="217"/>
      <c r="B422" s="116"/>
      <c r="C422" s="149"/>
      <c r="D422" s="119"/>
      <c r="E422" s="119"/>
      <c r="F422" s="119"/>
      <c r="G422" s="117">
        <f t="shared" si="23"/>
        <v>236787.30999999982</v>
      </c>
      <c r="H422" s="116"/>
      <c r="J422">
        <v>214172.83</v>
      </c>
    </row>
    <row r="423" spans="1:12" x14ac:dyDescent="0.25">
      <c r="A423" s="217"/>
      <c r="B423" s="116"/>
      <c r="C423" s="149"/>
      <c r="D423" s="119"/>
      <c r="E423" s="119"/>
      <c r="F423" s="119"/>
      <c r="G423" s="119"/>
      <c r="H423" s="116"/>
      <c r="J423">
        <v>400436.2</v>
      </c>
      <c r="L423">
        <v>214172.83</v>
      </c>
    </row>
    <row r="424" spans="1:12" x14ac:dyDescent="0.25">
      <c r="A424" s="217"/>
      <c r="B424" s="116"/>
      <c r="C424" s="149"/>
      <c r="D424" s="119"/>
      <c r="E424" s="119"/>
      <c r="F424" s="119"/>
      <c r="G424" s="119"/>
      <c r="H424" s="116"/>
      <c r="J424">
        <v>1506302</v>
      </c>
      <c r="L424">
        <v>-400436.2</v>
      </c>
    </row>
    <row r="425" spans="1:12" x14ac:dyDescent="0.25">
      <c r="A425" s="217"/>
      <c r="B425" s="114"/>
      <c r="C425" s="118" t="s">
        <v>22</v>
      </c>
      <c r="D425" s="114"/>
      <c r="E425" s="114"/>
      <c r="F425" s="114"/>
      <c r="G425" s="119">
        <v>595918.9</v>
      </c>
      <c r="H425" s="114"/>
      <c r="J425">
        <v>-1929109.68</v>
      </c>
      <c r="L425">
        <v>-1506302</v>
      </c>
    </row>
    <row r="426" spans="1:12" x14ac:dyDescent="0.25">
      <c r="A426" s="217">
        <v>42582</v>
      </c>
      <c r="B426" s="114">
        <v>170513539</v>
      </c>
      <c r="C426" s="114" t="s">
        <v>53</v>
      </c>
      <c r="D426" s="114">
        <v>169173.68</v>
      </c>
      <c r="E426" s="114"/>
      <c r="F426" s="114"/>
      <c r="G426" s="119">
        <f t="shared" ref="G426:G428" si="24">+G425-D426+E426</f>
        <v>426745.22000000003</v>
      </c>
      <c r="H426" s="114"/>
      <c r="J426">
        <f>SUM(J422:J425)</f>
        <v>191801.35000000033</v>
      </c>
      <c r="L426">
        <v>1929109.68</v>
      </c>
    </row>
    <row r="427" spans="1:12" x14ac:dyDescent="0.25">
      <c r="A427" s="217">
        <v>42582</v>
      </c>
      <c r="B427" s="114">
        <v>170513539</v>
      </c>
      <c r="C427" s="114" t="s">
        <v>53</v>
      </c>
      <c r="D427" s="114"/>
      <c r="E427" s="119">
        <v>9921.66</v>
      </c>
      <c r="F427" s="119"/>
      <c r="G427" s="119">
        <f t="shared" si="24"/>
        <v>436666.88</v>
      </c>
      <c r="H427" s="114" t="s">
        <v>1465</v>
      </c>
      <c r="L427">
        <f>SUM(L423:L426)</f>
        <v>236544.30999999982</v>
      </c>
    </row>
    <row r="428" spans="1:12" x14ac:dyDescent="0.25">
      <c r="A428" s="217"/>
      <c r="B428" s="114"/>
      <c r="C428" s="114"/>
      <c r="D428" s="114"/>
      <c r="E428" s="119"/>
      <c r="F428" s="119"/>
      <c r="G428" s="117">
        <f t="shared" si="24"/>
        <v>436666.88</v>
      </c>
      <c r="H428" s="114"/>
    </row>
    <row r="429" spans="1:12" x14ac:dyDescent="0.25">
      <c r="A429" s="217"/>
      <c r="B429" s="114"/>
      <c r="C429" s="114"/>
      <c r="D429" s="114"/>
      <c r="E429" s="119"/>
      <c r="F429" s="119"/>
      <c r="G429" s="119"/>
      <c r="H429" s="114"/>
      <c r="L429">
        <v>236787.31</v>
      </c>
    </row>
    <row r="430" spans="1:12" x14ac:dyDescent="0.25">
      <c r="A430" s="217"/>
      <c r="B430" s="114"/>
      <c r="C430" s="114"/>
      <c r="D430" s="114"/>
      <c r="E430" s="119"/>
      <c r="F430" s="119"/>
      <c r="G430" s="119"/>
      <c r="H430" s="114"/>
      <c r="L430">
        <v>-236544.31</v>
      </c>
    </row>
    <row r="431" spans="1:12" x14ac:dyDescent="0.25">
      <c r="A431" s="217"/>
      <c r="B431" s="114"/>
      <c r="C431" s="118" t="s">
        <v>22</v>
      </c>
      <c r="D431" s="114"/>
      <c r="E431" s="119"/>
      <c r="F431" s="119"/>
      <c r="G431" s="119">
        <v>105957.44</v>
      </c>
      <c r="H431" s="114"/>
      <c r="L431">
        <f>SUM(L429:L430)</f>
        <v>243</v>
      </c>
    </row>
    <row r="432" spans="1:12" x14ac:dyDescent="0.25">
      <c r="A432" s="217">
        <v>42582</v>
      </c>
      <c r="B432" s="114">
        <v>170513660</v>
      </c>
      <c r="C432" s="114" t="s">
        <v>408</v>
      </c>
      <c r="D432" s="114"/>
      <c r="E432" s="119">
        <v>1408.68</v>
      </c>
      <c r="F432" s="119"/>
      <c r="G432" s="119">
        <f>+G431-D432+E432</f>
        <v>107366.12</v>
      </c>
      <c r="H432" s="114" t="s">
        <v>1464</v>
      </c>
    </row>
    <row r="433" spans="1:8" x14ac:dyDescent="0.25">
      <c r="A433" s="217"/>
      <c r="B433" s="114"/>
      <c r="C433" s="114"/>
      <c r="D433" s="114"/>
      <c r="E433" s="119"/>
      <c r="F433" s="119"/>
      <c r="G433" s="117">
        <f t="shared" ref="G433" si="25">+G432-D433+E433</f>
        <v>107366.12</v>
      </c>
      <c r="H433" s="114"/>
    </row>
    <row r="434" spans="1:8" x14ac:dyDescent="0.25">
      <c r="A434" s="217"/>
      <c r="B434" s="114"/>
      <c r="C434" s="114"/>
      <c r="D434" s="114"/>
      <c r="E434" s="119"/>
      <c r="F434" s="119"/>
      <c r="G434" s="119"/>
      <c r="H434" s="114"/>
    </row>
    <row r="435" spans="1:8" x14ac:dyDescent="0.25">
      <c r="A435" s="217"/>
      <c r="B435" s="114"/>
      <c r="C435" s="114"/>
      <c r="D435" s="114"/>
      <c r="E435" s="119"/>
      <c r="F435" s="119"/>
      <c r="G435" s="119"/>
      <c r="H435" s="114"/>
    </row>
    <row r="436" spans="1:8" x14ac:dyDescent="0.25">
      <c r="A436" s="217"/>
      <c r="B436" s="114"/>
      <c r="C436" s="118" t="s">
        <v>22</v>
      </c>
      <c r="D436" s="114"/>
      <c r="E436" s="119"/>
      <c r="F436" s="119"/>
      <c r="G436" s="119">
        <v>1180135.6399999999</v>
      </c>
      <c r="H436" s="114"/>
    </row>
    <row r="437" spans="1:8" x14ac:dyDescent="0.25">
      <c r="A437" s="217">
        <v>42582</v>
      </c>
      <c r="B437" s="114">
        <v>170514365</v>
      </c>
      <c r="C437" s="114" t="s">
        <v>386</v>
      </c>
      <c r="D437" s="119">
        <v>0</v>
      </c>
      <c r="E437" s="119"/>
      <c r="F437" s="119"/>
      <c r="G437" s="119">
        <f>+G436-D437+E437</f>
        <v>1180135.6399999999</v>
      </c>
      <c r="H437" s="114" t="s">
        <v>1470</v>
      </c>
    </row>
    <row r="438" spans="1:8" x14ac:dyDescent="0.25">
      <c r="A438" s="217">
        <v>42582</v>
      </c>
      <c r="B438" s="114">
        <v>170514365</v>
      </c>
      <c r="C438" s="114" t="s">
        <v>386</v>
      </c>
      <c r="D438" s="119"/>
      <c r="E438" s="119">
        <v>196677.28</v>
      </c>
      <c r="F438" s="119"/>
      <c r="G438" s="119">
        <f t="shared" ref="G438:G440" si="26">+G437-D438+E438</f>
        <v>1376812.92</v>
      </c>
      <c r="H438" s="114" t="s">
        <v>1469</v>
      </c>
    </row>
    <row r="439" spans="1:8" x14ac:dyDescent="0.25">
      <c r="A439" s="217"/>
      <c r="B439" s="114"/>
      <c r="C439" s="114"/>
      <c r="D439" s="114"/>
      <c r="E439" s="119"/>
      <c r="F439" s="119"/>
      <c r="G439" s="119">
        <f t="shared" si="26"/>
        <v>1376812.92</v>
      </c>
      <c r="H439" s="114"/>
    </row>
    <row r="440" spans="1:8" x14ac:dyDescent="0.25">
      <c r="A440" s="217"/>
      <c r="B440" s="114"/>
      <c r="C440" s="114"/>
      <c r="D440" s="114"/>
      <c r="E440" s="119"/>
      <c r="F440" s="119"/>
      <c r="G440" s="117">
        <f t="shared" si="26"/>
        <v>1376812.92</v>
      </c>
      <c r="H440" s="114"/>
    </row>
    <row r="441" spans="1:8" x14ac:dyDescent="0.25">
      <c r="A441" s="217"/>
      <c r="B441" s="114"/>
      <c r="C441" s="114"/>
      <c r="D441" s="114"/>
      <c r="E441" s="119"/>
      <c r="F441" s="119"/>
      <c r="G441" s="117"/>
      <c r="H441" s="114"/>
    </row>
    <row r="442" spans="1:8" x14ac:dyDescent="0.25">
      <c r="A442" s="217"/>
      <c r="B442" s="114"/>
      <c r="C442" s="114"/>
      <c r="D442" s="114"/>
      <c r="E442" s="114"/>
      <c r="F442" s="114"/>
      <c r="G442" s="117"/>
      <c r="H442" s="114"/>
    </row>
    <row r="443" spans="1:8" x14ac:dyDescent="0.25">
      <c r="A443" s="217"/>
      <c r="B443" s="114"/>
      <c r="C443" s="118" t="s">
        <v>22</v>
      </c>
      <c r="D443" s="114"/>
      <c r="E443" s="114"/>
      <c r="F443" s="114"/>
      <c r="G443" s="119">
        <v>1537424.61</v>
      </c>
      <c r="H443" s="114"/>
    </row>
    <row r="444" spans="1:8" x14ac:dyDescent="0.25">
      <c r="A444" s="217">
        <v>42582</v>
      </c>
      <c r="B444" s="114">
        <v>170514373</v>
      </c>
      <c r="C444" s="149" t="s">
        <v>50</v>
      </c>
      <c r="D444" s="119">
        <v>1048252.11</v>
      </c>
      <c r="E444" s="119"/>
      <c r="F444" s="114"/>
      <c r="G444" s="119">
        <f>+G443-D444+E444</f>
        <v>489172.50000000012</v>
      </c>
      <c r="H444" s="114" t="s">
        <v>1471</v>
      </c>
    </row>
    <row r="445" spans="1:8" x14ac:dyDescent="0.25">
      <c r="A445" s="217">
        <v>42582</v>
      </c>
      <c r="B445" s="114">
        <v>170514373</v>
      </c>
      <c r="C445" s="149" t="s">
        <v>50</v>
      </c>
      <c r="D445" s="119">
        <v>214777.4</v>
      </c>
      <c r="E445" s="119"/>
      <c r="F445" s="119"/>
      <c r="G445" s="119">
        <f t="shared" ref="G445:G447" si="27">+G444-D445+E445</f>
        <v>274395.10000000009</v>
      </c>
      <c r="H445" s="114" t="s">
        <v>1472</v>
      </c>
    </row>
    <row r="446" spans="1:8" x14ac:dyDescent="0.25">
      <c r="A446" s="217">
        <v>42582</v>
      </c>
      <c r="B446" s="114">
        <v>170514373</v>
      </c>
      <c r="C446" s="149" t="s">
        <v>50</v>
      </c>
      <c r="D446" s="119"/>
      <c r="E446" s="119">
        <v>853069.51</v>
      </c>
      <c r="F446" s="114"/>
      <c r="G446" s="119">
        <f t="shared" si="27"/>
        <v>1127464.6100000001</v>
      </c>
      <c r="H446" s="114" t="s">
        <v>1473</v>
      </c>
    </row>
    <row r="447" spans="1:8" x14ac:dyDescent="0.25">
      <c r="A447" s="217"/>
      <c r="B447" s="114"/>
      <c r="C447" s="149"/>
      <c r="D447" s="114"/>
      <c r="E447" s="114"/>
      <c r="F447" s="114"/>
      <c r="G447" s="117">
        <f t="shared" si="27"/>
        <v>1127464.6100000001</v>
      </c>
      <c r="H447" s="114"/>
    </row>
    <row r="448" spans="1:8" x14ac:dyDescent="0.25">
      <c r="A448" s="217"/>
      <c r="B448" s="114"/>
      <c r="C448" s="149"/>
      <c r="D448" s="114"/>
      <c r="E448" s="114"/>
      <c r="F448" s="114"/>
      <c r="G448" s="119"/>
      <c r="H448" s="114"/>
    </row>
    <row r="449" spans="1:8" x14ac:dyDescent="0.25">
      <c r="A449" s="217"/>
      <c r="B449" s="114"/>
      <c r="C449" s="114"/>
      <c r="D449" s="114"/>
      <c r="E449" s="114"/>
      <c r="F449" s="114"/>
      <c r="G449" s="119"/>
      <c r="H449" s="114"/>
    </row>
    <row r="450" spans="1:8" x14ac:dyDescent="0.25">
      <c r="A450" s="217"/>
      <c r="B450" s="114"/>
      <c r="C450" s="118" t="s">
        <v>22</v>
      </c>
      <c r="D450" s="114"/>
      <c r="E450" s="114"/>
      <c r="F450" s="114"/>
      <c r="G450" s="119">
        <v>744.75</v>
      </c>
      <c r="H450" s="114"/>
    </row>
    <row r="451" spans="1:8" x14ac:dyDescent="0.25">
      <c r="A451" s="217">
        <v>42582</v>
      </c>
      <c r="B451" s="114">
        <v>163939685</v>
      </c>
      <c r="C451" s="114" t="s">
        <v>51</v>
      </c>
      <c r="D451" s="119">
        <v>420836.4</v>
      </c>
      <c r="E451" s="117"/>
      <c r="F451" s="115"/>
      <c r="G451" s="119">
        <f t="shared" ref="G451:G453" si="28">+G450-D451+E451</f>
        <v>-420091.65</v>
      </c>
      <c r="H451" s="114" t="s">
        <v>1474</v>
      </c>
    </row>
    <row r="452" spans="1:8" x14ac:dyDescent="0.25">
      <c r="A452" s="217">
        <v>42582</v>
      </c>
      <c r="B452" s="114">
        <v>163939685</v>
      </c>
      <c r="C452" s="114" t="s">
        <v>51</v>
      </c>
      <c r="D452" s="119"/>
      <c r="E452" s="119">
        <v>420836.4</v>
      </c>
      <c r="F452" s="114"/>
      <c r="G452" s="119">
        <f t="shared" si="28"/>
        <v>744.75</v>
      </c>
      <c r="H452" s="114" t="s">
        <v>1475</v>
      </c>
    </row>
    <row r="453" spans="1:8" x14ac:dyDescent="0.25">
      <c r="A453" s="217"/>
      <c r="B453" s="114"/>
      <c r="C453" s="114"/>
      <c r="D453" s="119"/>
      <c r="E453" s="119"/>
      <c r="F453" s="119"/>
      <c r="G453" s="117">
        <f t="shared" si="28"/>
        <v>744.75</v>
      </c>
      <c r="H453" s="114"/>
    </row>
    <row r="454" spans="1:8" x14ac:dyDescent="0.25">
      <c r="A454" s="217"/>
      <c r="B454" s="114"/>
      <c r="C454" s="114"/>
      <c r="D454" s="119"/>
      <c r="E454" s="119"/>
      <c r="F454" s="119"/>
      <c r="G454" s="117"/>
      <c r="H454" s="114"/>
    </row>
    <row r="455" spans="1:8" x14ac:dyDescent="0.25">
      <c r="A455" s="217"/>
      <c r="B455" s="114"/>
      <c r="C455" s="114"/>
      <c r="D455" s="119"/>
      <c r="E455" s="119"/>
      <c r="F455" s="119"/>
      <c r="G455" s="117"/>
      <c r="H455" s="114"/>
    </row>
    <row r="456" spans="1:8" x14ac:dyDescent="0.25">
      <c r="A456" s="217"/>
      <c r="B456" s="114"/>
      <c r="C456" s="118" t="s">
        <v>22</v>
      </c>
      <c r="D456" s="114"/>
      <c r="E456" s="114"/>
      <c r="F456" s="114"/>
      <c r="G456" s="119">
        <v>171</v>
      </c>
      <c r="H456" s="114"/>
    </row>
    <row r="457" spans="1:8" x14ac:dyDescent="0.25">
      <c r="A457" s="217"/>
      <c r="B457" s="114">
        <v>192316536</v>
      </c>
      <c r="C457" s="114" t="s">
        <v>1559</v>
      </c>
      <c r="D457" s="119"/>
      <c r="E457" s="117"/>
      <c r="F457" s="115"/>
      <c r="G457" s="119">
        <f t="shared" ref="G457:G459" si="29">+G456-D457+E457</f>
        <v>171</v>
      </c>
      <c r="H457" s="114" t="s">
        <v>1474</v>
      </c>
    </row>
    <row r="458" spans="1:8" x14ac:dyDescent="0.25">
      <c r="A458" s="217"/>
      <c r="B458" s="114">
        <v>192316536</v>
      </c>
      <c r="C458" s="114" t="s">
        <v>1559</v>
      </c>
      <c r="D458" s="119"/>
      <c r="E458" s="119">
        <v>130000</v>
      </c>
      <c r="F458" s="114"/>
      <c r="G458" s="119">
        <f t="shared" si="29"/>
        <v>130171</v>
      </c>
      <c r="H458" s="114" t="s">
        <v>1560</v>
      </c>
    </row>
    <row r="459" spans="1:8" x14ac:dyDescent="0.25">
      <c r="A459" s="217"/>
      <c r="B459" s="114"/>
      <c r="C459" s="114"/>
      <c r="D459" s="119"/>
      <c r="E459" s="119"/>
      <c r="F459" s="119"/>
      <c r="G459" s="117">
        <f t="shared" si="29"/>
        <v>130171</v>
      </c>
      <c r="H459" s="114"/>
    </row>
    <row r="460" spans="1:8" x14ac:dyDescent="0.25">
      <c r="A460" s="217"/>
      <c r="B460" s="114"/>
      <c r="C460" s="114"/>
      <c r="D460" s="119"/>
      <c r="E460" s="119"/>
      <c r="F460" s="119"/>
      <c r="G460" s="117"/>
      <c r="H460" s="114"/>
    </row>
    <row r="461" spans="1:8" x14ac:dyDescent="0.25">
      <c r="A461" s="217"/>
      <c r="B461" s="114"/>
      <c r="C461" s="256"/>
      <c r="D461" s="114"/>
      <c r="E461" s="114"/>
      <c r="F461" s="114"/>
      <c r="G461" s="119"/>
      <c r="H461" s="114"/>
    </row>
    <row r="462" spans="1:8" x14ac:dyDescent="0.25">
      <c r="A462" s="217"/>
      <c r="B462" s="114"/>
      <c r="C462" s="118" t="s">
        <v>22</v>
      </c>
      <c r="D462" s="114"/>
      <c r="E462" s="114"/>
      <c r="F462" s="114"/>
      <c r="G462" s="119">
        <v>6712.4</v>
      </c>
      <c r="H462" s="114"/>
    </row>
    <row r="463" spans="1:8" x14ac:dyDescent="0.25">
      <c r="A463" s="217">
        <v>42582</v>
      </c>
      <c r="B463" s="114">
        <v>195620732</v>
      </c>
      <c r="C463" s="147" t="s">
        <v>52</v>
      </c>
      <c r="D463" s="119"/>
      <c r="E463" s="117">
        <v>0</v>
      </c>
      <c r="F463" s="117"/>
      <c r="G463" s="119">
        <v>6712.4</v>
      </c>
      <c r="H463" s="114"/>
    </row>
    <row r="464" spans="1:8" x14ac:dyDescent="0.25">
      <c r="A464" s="217"/>
      <c r="B464" s="114"/>
      <c r="C464" s="256"/>
      <c r="D464" s="119"/>
      <c r="E464" s="119"/>
      <c r="F464" s="114"/>
      <c r="G464" s="117">
        <v>6712.4</v>
      </c>
      <c r="H464" s="114" t="s">
        <v>1211</v>
      </c>
    </row>
    <row r="465" spans="1:10" x14ac:dyDescent="0.25">
      <c r="A465" s="217"/>
      <c r="B465" s="114"/>
      <c r="C465" s="256"/>
      <c r="D465" s="119"/>
      <c r="E465" s="119"/>
      <c r="F465" s="114"/>
      <c r="G465" s="119"/>
      <c r="H465" s="114"/>
    </row>
    <row r="466" spans="1:10" x14ac:dyDescent="0.25">
      <c r="A466" s="217"/>
      <c r="B466" s="114"/>
      <c r="C466" s="256"/>
      <c r="D466" s="114"/>
      <c r="E466" s="114"/>
      <c r="F466" s="114"/>
      <c r="G466" s="119"/>
      <c r="H466" s="114"/>
    </row>
    <row r="467" spans="1:10" x14ac:dyDescent="0.25">
      <c r="A467" s="217"/>
      <c r="B467" s="114"/>
      <c r="C467" s="118" t="s">
        <v>22</v>
      </c>
      <c r="D467" s="114"/>
      <c r="E467" s="114"/>
      <c r="F467" s="114"/>
      <c r="G467" s="117">
        <v>0</v>
      </c>
      <c r="H467" s="114"/>
    </row>
    <row r="468" spans="1:10" x14ac:dyDescent="0.25">
      <c r="A468" s="217"/>
      <c r="B468" s="114"/>
      <c r="C468" s="118"/>
      <c r="D468" s="114"/>
      <c r="E468" s="114"/>
      <c r="F468" s="114"/>
      <c r="G468" s="117"/>
      <c r="H468" s="114"/>
    </row>
    <row r="469" spans="1:10" x14ac:dyDescent="0.25">
      <c r="A469" s="217">
        <v>42582</v>
      </c>
      <c r="B469" s="114">
        <v>103464199</v>
      </c>
      <c r="C469" s="114" t="s">
        <v>393</v>
      </c>
      <c r="D469" s="119"/>
      <c r="E469" s="119">
        <v>0</v>
      </c>
      <c r="F469" s="114"/>
      <c r="G469" s="119">
        <f>+G467-D469+E469</f>
        <v>0</v>
      </c>
      <c r="H469" s="114"/>
    </row>
    <row r="470" spans="1:10" x14ac:dyDescent="0.25">
      <c r="A470" s="217">
        <v>42582</v>
      </c>
      <c r="B470" s="114">
        <v>103464199</v>
      </c>
      <c r="C470" s="114" t="s">
        <v>393</v>
      </c>
      <c r="D470" s="119"/>
      <c r="E470" s="119">
        <v>0</v>
      </c>
      <c r="F470" s="114"/>
      <c r="G470" s="119">
        <f t="shared" ref="G470:G471" si="30">+G469-D470+E470</f>
        <v>0</v>
      </c>
      <c r="H470" s="114"/>
    </row>
    <row r="471" spans="1:10" x14ac:dyDescent="0.25">
      <c r="A471" s="217"/>
      <c r="B471" s="114"/>
      <c r="C471" s="114"/>
      <c r="D471" s="114"/>
      <c r="E471" s="114"/>
      <c r="F471" s="114"/>
      <c r="G471" s="117">
        <f t="shared" si="30"/>
        <v>0</v>
      </c>
      <c r="H471" s="114"/>
    </row>
    <row r="472" spans="1:10" x14ac:dyDescent="0.25">
      <c r="A472" s="217"/>
      <c r="B472" s="114"/>
      <c r="C472" s="114"/>
      <c r="D472" s="114"/>
      <c r="E472" s="114"/>
      <c r="F472" s="114"/>
      <c r="G472" s="117"/>
      <c r="H472" s="114"/>
    </row>
    <row r="473" spans="1:10" x14ac:dyDescent="0.25">
      <c r="A473" s="217"/>
      <c r="B473" s="114"/>
      <c r="C473" s="118"/>
      <c r="D473" s="114"/>
      <c r="E473" s="114"/>
      <c r="F473" s="114"/>
      <c r="G473" s="117"/>
      <c r="H473" s="114"/>
    </row>
    <row r="474" spans="1:10" x14ac:dyDescent="0.25">
      <c r="A474" s="217"/>
      <c r="B474" s="114"/>
      <c r="C474" s="118" t="s">
        <v>401</v>
      </c>
      <c r="D474" s="114"/>
      <c r="E474" s="114"/>
      <c r="F474" s="114"/>
      <c r="G474" s="117"/>
      <c r="H474" s="114"/>
    </row>
    <row r="475" spans="1:10" x14ac:dyDescent="0.25">
      <c r="A475" s="217">
        <v>42582</v>
      </c>
      <c r="B475" s="114">
        <v>105682495</v>
      </c>
      <c r="C475" s="114" t="s">
        <v>1486</v>
      </c>
      <c r="D475" s="114"/>
      <c r="E475" s="119">
        <v>666666.67000000004</v>
      </c>
      <c r="F475" s="258"/>
      <c r="G475" s="117">
        <v>666666.67000000004</v>
      </c>
      <c r="H475" s="114"/>
    </row>
    <row r="476" spans="1:10" x14ac:dyDescent="0.25">
      <c r="A476" s="217"/>
      <c r="B476" s="114"/>
      <c r="C476" s="114"/>
      <c r="D476" s="114"/>
      <c r="E476" s="114"/>
      <c r="F476" s="114"/>
      <c r="G476" s="117">
        <v>666666.67000000004</v>
      </c>
      <c r="H476" s="114"/>
    </row>
    <row r="477" spans="1:10" x14ac:dyDescent="0.25">
      <c r="A477" s="217"/>
      <c r="B477" s="114"/>
      <c r="C477" s="114"/>
      <c r="D477" s="114"/>
      <c r="E477" s="114"/>
      <c r="F477" s="114"/>
      <c r="G477" s="117"/>
      <c r="H477" s="114"/>
    </row>
    <row r="478" spans="1:10" x14ac:dyDescent="0.25">
      <c r="A478" s="217"/>
      <c r="B478" s="114"/>
      <c r="C478" s="114"/>
      <c r="D478" s="114"/>
      <c r="E478" s="114"/>
      <c r="F478" s="114"/>
      <c r="G478" s="117"/>
      <c r="H478" s="114"/>
    </row>
    <row r="479" spans="1:10" x14ac:dyDescent="0.25">
      <c r="A479" s="217"/>
      <c r="B479" s="114"/>
      <c r="C479" s="118" t="s">
        <v>22</v>
      </c>
      <c r="D479" s="114"/>
      <c r="E479" s="114"/>
      <c r="F479" s="114"/>
      <c r="G479" s="117">
        <v>741290.53</v>
      </c>
      <c r="H479" s="114"/>
    </row>
    <row r="480" spans="1:10" x14ac:dyDescent="0.25">
      <c r="A480" s="217">
        <v>42552</v>
      </c>
      <c r="B480" s="114">
        <v>105013828</v>
      </c>
      <c r="C480" s="114" t="s">
        <v>1488</v>
      </c>
      <c r="D480" s="114"/>
      <c r="E480" s="114">
        <v>6.18</v>
      </c>
      <c r="F480" s="114"/>
      <c r="G480" s="117">
        <f>+G479-D480+E480</f>
        <v>741296.71000000008</v>
      </c>
      <c r="H480" s="114"/>
      <c r="J480">
        <v>741290.53</v>
      </c>
    </row>
    <row r="481" spans="1:10" x14ac:dyDescent="0.25">
      <c r="A481" s="217">
        <v>42558</v>
      </c>
      <c r="B481" s="114">
        <v>105013828</v>
      </c>
      <c r="C481" s="114" t="s">
        <v>1487</v>
      </c>
      <c r="D481" s="114"/>
      <c r="E481" s="119">
        <v>741750</v>
      </c>
      <c r="F481" s="119"/>
      <c r="G481" s="117">
        <f t="shared" ref="G481:G482" si="31">+G480-D481+E481</f>
        <v>1483046.71</v>
      </c>
      <c r="H481" s="114"/>
      <c r="J481">
        <v>6.18</v>
      </c>
    </row>
    <row r="482" spans="1:10" x14ac:dyDescent="0.25">
      <c r="A482" s="217"/>
      <c r="B482" s="114"/>
      <c r="C482" s="114"/>
      <c r="D482" s="114"/>
      <c r="E482" s="114"/>
      <c r="F482" s="114"/>
      <c r="G482" s="117">
        <f t="shared" si="31"/>
        <v>1483046.71</v>
      </c>
      <c r="H482" s="114"/>
      <c r="J482">
        <f>SUM(J480:J481)</f>
        <v>741296.71000000008</v>
      </c>
    </row>
    <row r="483" spans="1:10" x14ac:dyDescent="0.25">
      <c r="A483" s="217"/>
      <c r="B483" s="114"/>
      <c r="C483" s="114"/>
      <c r="D483" s="114"/>
      <c r="E483" s="114"/>
      <c r="F483" s="114"/>
      <c r="G483" s="117"/>
      <c r="H483" s="114"/>
    </row>
    <row r="484" spans="1:10" x14ac:dyDescent="0.25">
      <c r="A484" s="217"/>
      <c r="B484" s="114"/>
      <c r="C484" s="114"/>
      <c r="D484" s="114"/>
      <c r="E484" s="114"/>
      <c r="F484" s="114"/>
      <c r="G484" s="119"/>
      <c r="H484" s="114"/>
    </row>
    <row r="485" spans="1:10" x14ac:dyDescent="0.25">
      <c r="A485" s="217"/>
      <c r="B485" s="114"/>
      <c r="C485" s="193" t="s">
        <v>404</v>
      </c>
      <c r="D485" s="114"/>
      <c r="E485" s="114"/>
      <c r="F485" s="114"/>
      <c r="G485" s="114"/>
      <c r="H485" s="114"/>
    </row>
    <row r="486" spans="1:10" x14ac:dyDescent="0.25">
      <c r="A486" s="217"/>
      <c r="B486" s="114"/>
      <c r="C486" s="114"/>
      <c r="D486" s="114"/>
      <c r="E486" s="114"/>
      <c r="F486" s="114"/>
      <c r="G486" s="114"/>
      <c r="H486" s="114"/>
    </row>
    <row r="487" spans="1:10" x14ac:dyDescent="0.25">
      <c r="A487" s="217"/>
      <c r="B487" s="114"/>
      <c r="C487" s="118" t="s">
        <v>22</v>
      </c>
      <c r="D487" s="114"/>
      <c r="E487" s="114"/>
      <c r="F487" s="114"/>
      <c r="G487" s="119">
        <v>9566577.1999999993</v>
      </c>
      <c r="H487" s="114"/>
    </row>
    <row r="488" spans="1:10" x14ac:dyDescent="0.25">
      <c r="A488" s="217">
        <v>42570</v>
      </c>
      <c r="B488" s="114">
        <v>2046371965</v>
      </c>
      <c r="C488" s="114" t="s">
        <v>1381</v>
      </c>
      <c r="D488" s="114"/>
      <c r="E488" s="119">
        <v>999983.35</v>
      </c>
      <c r="F488" s="114"/>
      <c r="G488" s="119">
        <f t="shared" ref="G488:G490" si="32">+G487-D488+E488</f>
        <v>10566560.549999999</v>
      </c>
      <c r="H488" s="114" t="s">
        <v>1381</v>
      </c>
    </row>
    <row r="489" spans="1:10" x14ac:dyDescent="0.25">
      <c r="A489" s="217">
        <v>42582</v>
      </c>
      <c r="B489" s="114">
        <v>2046371965</v>
      </c>
      <c r="C489" s="114" t="s">
        <v>1446</v>
      </c>
      <c r="D489" s="114"/>
      <c r="E489" s="119">
        <v>33192.97</v>
      </c>
      <c r="F489" s="114"/>
      <c r="G489" s="119">
        <f t="shared" si="32"/>
        <v>10599753.52</v>
      </c>
      <c r="H489" s="114" t="s">
        <v>1476</v>
      </c>
    </row>
    <row r="490" spans="1:10" x14ac:dyDescent="0.25">
      <c r="A490" s="217"/>
      <c r="B490" s="114"/>
      <c r="C490" s="114"/>
      <c r="D490" s="114"/>
      <c r="E490" s="119"/>
      <c r="F490" s="114"/>
      <c r="G490" s="117">
        <f t="shared" si="32"/>
        <v>10599753.52</v>
      </c>
      <c r="H490" s="114"/>
    </row>
  </sheetData>
  <mergeCells count="25">
    <mergeCell ref="B273:C273"/>
    <mergeCell ref="A2:H2"/>
    <mergeCell ref="D125:F125"/>
    <mergeCell ref="A160:C160"/>
    <mergeCell ref="A168:C168"/>
    <mergeCell ref="A183:H183"/>
    <mergeCell ref="A195:H195"/>
    <mergeCell ref="A207:H207"/>
    <mergeCell ref="A223:H223"/>
    <mergeCell ref="A231:H231"/>
    <mergeCell ref="A241:H241"/>
    <mergeCell ref="A249:H249"/>
    <mergeCell ref="A401:H401"/>
    <mergeCell ref="A276:H276"/>
    <mergeCell ref="B283:C283"/>
    <mergeCell ref="A287:H287"/>
    <mergeCell ref="A297:H297"/>
    <mergeCell ref="A317:H317"/>
    <mergeCell ref="A390:H390"/>
    <mergeCell ref="A328:H328"/>
    <mergeCell ref="A360:H360"/>
    <mergeCell ref="A370:H370"/>
    <mergeCell ref="A380:H380"/>
    <mergeCell ref="A338:H338"/>
    <mergeCell ref="A349:H349"/>
  </mergeCells>
  <pageMargins left="0.31496062992125984" right="0.31496062992125984" top="0.55118110236220474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I20" sqref="I20"/>
    </sheetView>
  </sheetViews>
  <sheetFormatPr baseColWidth="10" defaultRowHeight="15" x14ac:dyDescent="0.25"/>
  <cols>
    <col min="4" max="4" width="11.7109375" bestFit="1" customWidth="1"/>
  </cols>
  <sheetData>
    <row r="1" spans="1:14" x14ac:dyDescent="0.25">
      <c r="H1" s="198" t="s">
        <v>1561</v>
      </c>
    </row>
    <row r="2" spans="1:14" x14ac:dyDescent="0.25">
      <c r="A2" s="286" t="s">
        <v>32</v>
      </c>
      <c r="B2" s="286"/>
      <c r="C2" s="286"/>
      <c r="D2" s="286"/>
      <c r="E2" s="286"/>
      <c r="F2" s="286"/>
      <c r="G2" s="296" t="s">
        <v>33</v>
      </c>
      <c r="H2" s="297"/>
      <c r="I2" s="297"/>
      <c r="J2" s="298"/>
      <c r="K2" s="296" t="s">
        <v>34</v>
      </c>
      <c r="L2" s="297"/>
      <c r="M2" s="297"/>
      <c r="N2" s="297"/>
    </row>
    <row r="3" spans="1:14" x14ac:dyDescent="0.25">
      <c r="A3" s="286" t="s">
        <v>1451</v>
      </c>
      <c r="B3" s="286"/>
      <c r="C3" s="286"/>
      <c r="D3" s="286"/>
      <c r="E3" s="286"/>
      <c r="F3" s="286"/>
      <c r="G3" s="296" t="s">
        <v>1452</v>
      </c>
      <c r="H3" s="297"/>
      <c r="I3" s="297"/>
      <c r="J3" s="298"/>
      <c r="K3" s="296" t="s">
        <v>1453</v>
      </c>
      <c r="L3" s="297"/>
      <c r="M3" s="297"/>
      <c r="N3" s="297"/>
    </row>
    <row r="4" spans="1:14" x14ac:dyDescent="0.25">
      <c r="A4" s="107"/>
      <c r="B4" s="84"/>
      <c r="C4" s="98"/>
      <c r="D4" s="98"/>
      <c r="E4" s="98"/>
      <c r="F4" s="98"/>
      <c r="G4" s="80"/>
      <c r="H4" s="82"/>
      <c r="I4" s="82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75" t="s">
        <v>31</v>
      </c>
      <c r="I5" s="75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75" t="s">
        <v>26</v>
      </c>
      <c r="I6" s="75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4"/>
      <c r="I7" s="14"/>
      <c r="J7" s="28"/>
      <c r="K7" s="77"/>
      <c r="L7" s="13"/>
      <c r="M7" s="14"/>
      <c r="N7" s="14"/>
    </row>
    <row r="8" spans="1:14" x14ac:dyDescent="0.25">
      <c r="A8" s="18">
        <v>42552</v>
      </c>
      <c r="B8" s="3" t="s">
        <v>1455</v>
      </c>
      <c r="C8" s="4">
        <v>7534</v>
      </c>
      <c r="D8" s="61"/>
      <c r="E8" s="62"/>
      <c r="F8" s="4"/>
      <c r="G8" s="79">
        <v>92.75</v>
      </c>
      <c r="H8" s="4"/>
      <c r="I8" s="4"/>
      <c r="J8" s="30"/>
      <c r="K8" s="79">
        <v>13.9</v>
      </c>
      <c r="L8" s="3"/>
      <c r="M8" s="4"/>
      <c r="N8" s="4"/>
    </row>
    <row r="9" spans="1:14" x14ac:dyDescent="0.25">
      <c r="A9" s="18">
        <v>42552</v>
      </c>
      <c r="B9" s="3" t="s">
        <v>1454</v>
      </c>
      <c r="C9" s="4">
        <v>52295.82</v>
      </c>
      <c r="D9" s="10"/>
      <c r="E9" s="10"/>
      <c r="F9" s="4"/>
      <c r="G9" s="103">
        <v>865.04</v>
      </c>
      <c r="H9" s="4"/>
      <c r="I9" s="4"/>
      <c r="J9" s="30"/>
      <c r="K9" s="79">
        <v>129.38999999999999</v>
      </c>
      <c r="L9" s="3"/>
      <c r="M9" s="4"/>
      <c r="N9" s="4"/>
    </row>
    <row r="10" spans="1:14" x14ac:dyDescent="0.25">
      <c r="A10" s="18">
        <v>42552</v>
      </c>
      <c r="B10" s="3" t="s">
        <v>1454</v>
      </c>
      <c r="C10" s="4"/>
      <c r="D10" s="10">
        <v>16091.34</v>
      </c>
      <c r="E10" s="104"/>
      <c r="F10" s="4"/>
      <c r="G10" s="79"/>
      <c r="H10" s="4"/>
      <c r="I10" s="4"/>
      <c r="J10" s="30"/>
      <c r="K10" s="79"/>
      <c r="L10" s="3"/>
      <c r="M10" s="4"/>
      <c r="N10" s="4"/>
    </row>
    <row r="11" spans="1:14" x14ac:dyDescent="0.25">
      <c r="A11" s="18">
        <v>42552</v>
      </c>
      <c r="B11" s="3" t="s">
        <v>1454</v>
      </c>
      <c r="C11" s="4"/>
      <c r="D11" s="10"/>
      <c r="E11" s="10">
        <v>463.75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8">
        <v>42552</v>
      </c>
      <c r="C12" s="4">
        <v>8076</v>
      </c>
      <c r="D12" s="10">
        <v>16568.919999999998</v>
      </c>
      <c r="E12" s="10">
        <v>4163.9799999999996</v>
      </c>
      <c r="F12" s="4"/>
      <c r="G12" s="31"/>
      <c r="H12" s="4"/>
      <c r="I12" s="4"/>
      <c r="J12" s="30"/>
      <c r="K12" s="79"/>
      <c r="L12" s="3"/>
      <c r="M12" s="4"/>
      <c r="N12" s="4"/>
    </row>
    <row r="13" spans="1:14" x14ac:dyDescent="0.25">
      <c r="A13" s="18">
        <v>42552</v>
      </c>
      <c r="B13" t="s">
        <v>1489</v>
      </c>
      <c r="C13" s="4"/>
      <c r="D13" s="10"/>
      <c r="E13" s="10"/>
      <c r="F13" s="23">
        <v>7350</v>
      </c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8">
        <v>42552</v>
      </c>
      <c r="B14" t="s">
        <v>1490</v>
      </c>
      <c r="C14" s="4"/>
      <c r="D14" s="10"/>
      <c r="E14" s="10"/>
      <c r="F14" s="23">
        <v>6350</v>
      </c>
      <c r="G14" s="31"/>
      <c r="H14" s="4"/>
      <c r="I14" s="4"/>
      <c r="J14" s="30"/>
      <c r="K14" s="79"/>
      <c r="L14" s="3"/>
      <c r="M14" s="4"/>
      <c r="N14" s="4"/>
    </row>
    <row r="15" spans="1:14" x14ac:dyDescent="0.25">
      <c r="A15" s="18">
        <v>42555</v>
      </c>
      <c r="B15" s="157"/>
      <c r="C15" s="4">
        <v>2068</v>
      </c>
      <c r="D15" s="4">
        <v>33647.1</v>
      </c>
      <c r="E15" s="23">
        <v>1113</v>
      </c>
      <c r="F15" s="23"/>
      <c r="G15" s="79">
        <v>222.6</v>
      </c>
      <c r="H15" s="4"/>
      <c r="I15" s="4"/>
      <c r="J15" s="30"/>
      <c r="K15" s="79">
        <v>33.39</v>
      </c>
      <c r="L15" s="3"/>
      <c r="M15" s="4"/>
      <c r="N15" s="4"/>
    </row>
    <row r="16" spans="1:14" x14ac:dyDescent="0.25">
      <c r="A16" s="18">
        <v>42556</v>
      </c>
      <c r="B16" s="157"/>
      <c r="C16" s="4">
        <v>2945</v>
      </c>
      <c r="D16" s="4">
        <v>14133.93</v>
      </c>
      <c r="E16" s="23">
        <v>428.51</v>
      </c>
      <c r="F16" s="23"/>
      <c r="G16" s="79">
        <v>222.6</v>
      </c>
      <c r="H16" s="4"/>
      <c r="I16" s="4"/>
      <c r="J16" s="30"/>
      <c r="K16" s="79">
        <v>33.39</v>
      </c>
      <c r="L16" s="3"/>
      <c r="M16" s="4"/>
      <c r="N16" s="4"/>
    </row>
    <row r="17" spans="1:14" x14ac:dyDescent="0.25">
      <c r="A17" s="18">
        <v>42557</v>
      </c>
      <c r="B17" s="1"/>
      <c r="C17" s="4">
        <v>13659</v>
      </c>
      <c r="D17" s="4">
        <v>28987.16</v>
      </c>
      <c r="E17" s="23">
        <v>1927.16</v>
      </c>
      <c r="F17" s="23"/>
      <c r="G17" s="79">
        <v>659.2</v>
      </c>
      <c r="H17" s="4"/>
      <c r="I17" s="4"/>
      <c r="J17" s="30"/>
      <c r="K17" s="79">
        <v>98.99</v>
      </c>
      <c r="L17" s="3"/>
      <c r="M17" s="4"/>
      <c r="N17" s="4"/>
    </row>
    <row r="18" spans="1:14" x14ac:dyDescent="0.25">
      <c r="A18" s="18">
        <v>42558</v>
      </c>
      <c r="B18" s="1"/>
      <c r="C18" s="4">
        <v>12928</v>
      </c>
      <c r="D18" s="4">
        <v>11510.97</v>
      </c>
      <c r="E18" s="23"/>
      <c r="F18" s="23"/>
      <c r="G18" s="79"/>
      <c r="H18" s="4"/>
      <c r="I18" s="4"/>
      <c r="J18" s="30"/>
      <c r="K18" s="79"/>
      <c r="L18" s="3"/>
      <c r="M18" s="4"/>
      <c r="N18" s="4"/>
    </row>
    <row r="19" spans="1:14" x14ac:dyDescent="0.25">
      <c r="A19" s="1">
        <v>42559</v>
      </c>
      <c r="B19" s="1"/>
      <c r="C19" s="4">
        <v>2710</v>
      </c>
      <c r="D19" s="4">
        <v>3006.08</v>
      </c>
      <c r="E19" s="23">
        <v>1113</v>
      </c>
      <c r="F19" s="23"/>
      <c r="G19" s="79">
        <v>222.6</v>
      </c>
      <c r="H19" s="4"/>
      <c r="I19" s="4"/>
      <c r="J19" s="30"/>
      <c r="K19" s="79">
        <v>33.39</v>
      </c>
      <c r="L19" s="3"/>
      <c r="M19" s="4"/>
      <c r="N19" s="4"/>
    </row>
    <row r="20" spans="1:14" x14ac:dyDescent="0.25">
      <c r="A20" s="1">
        <v>42562</v>
      </c>
      <c r="B20" s="1"/>
      <c r="C20" s="4">
        <v>14952</v>
      </c>
      <c r="D20" s="4">
        <v>16524.560000000001</v>
      </c>
      <c r="E20" s="23">
        <v>1984.5</v>
      </c>
      <c r="F20" s="23"/>
      <c r="G20" s="79">
        <v>1189.0999999999999</v>
      </c>
      <c r="H20" s="4"/>
      <c r="I20" s="4"/>
      <c r="J20" s="30"/>
      <c r="K20" s="79">
        <v>97.56</v>
      </c>
      <c r="L20" s="3"/>
      <c r="M20" s="4"/>
      <c r="N20" s="4"/>
    </row>
    <row r="21" spans="1:14" x14ac:dyDescent="0.25">
      <c r="A21" s="1">
        <v>42563</v>
      </c>
      <c r="B21" s="1"/>
      <c r="C21" s="4">
        <v>3983</v>
      </c>
      <c r="D21" s="4">
        <v>21124.45</v>
      </c>
      <c r="E21" s="23"/>
      <c r="F21" s="23"/>
      <c r="G21" s="79"/>
      <c r="H21" s="4"/>
      <c r="I21" s="4"/>
      <c r="J21" s="30"/>
      <c r="K21" s="79"/>
      <c r="L21" s="3"/>
      <c r="M21" s="4"/>
      <c r="N21" s="4"/>
    </row>
    <row r="22" spans="1:14" x14ac:dyDescent="0.25">
      <c r="A22" s="1">
        <v>42563</v>
      </c>
      <c r="B22" s="157" t="s">
        <v>1456</v>
      </c>
      <c r="C22" s="4"/>
      <c r="D22" s="4"/>
      <c r="E22" s="23"/>
      <c r="F22" s="23">
        <v>40000</v>
      </c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42564</v>
      </c>
      <c r="B23" s="157" t="s">
        <v>1457</v>
      </c>
      <c r="C23" s="4"/>
      <c r="D23" s="61"/>
      <c r="E23" s="23"/>
      <c r="F23" s="23">
        <v>20000</v>
      </c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42564</v>
      </c>
      <c r="B24" s="157" t="s">
        <v>1458</v>
      </c>
      <c r="C24" s="4"/>
      <c r="D24" s="4"/>
      <c r="E24" s="23"/>
      <c r="F24" s="23">
        <v>20000</v>
      </c>
      <c r="G24" s="79"/>
      <c r="H24" s="4"/>
      <c r="I24" s="4"/>
      <c r="J24" s="30"/>
      <c r="K24" s="79"/>
      <c r="L24" s="3"/>
      <c r="M24" s="4"/>
      <c r="N24" s="4"/>
    </row>
    <row r="25" spans="1:14" x14ac:dyDescent="0.25">
      <c r="A25" s="1">
        <v>42564</v>
      </c>
      <c r="B25" s="157"/>
      <c r="C25" s="4">
        <v>23816</v>
      </c>
      <c r="D25" s="4">
        <v>29401.57</v>
      </c>
      <c r="E25" s="23">
        <v>2135.0100000000002</v>
      </c>
      <c r="F25" s="23"/>
      <c r="G25" s="79">
        <v>333.9</v>
      </c>
      <c r="H25" s="4"/>
      <c r="I25" s="4"/>
      <c r="J25" s="30"/>
      <c r="K25" s="79">
        <v>50.09</v>
      </c>
      <c r="L25" s="3"/>
      <c r="M25" s="4"/>
      <c r="N25" s="4"/>
    </row>
    <row r="26" spans="1:14" x14ac:dyDescent="0.25">
      <c r="A26" s="1">
        <v>42565</v>
      </c>
      <c r="B26" s="157"/>
      <c r="C26" s="4">
        <v>1588</v>
      </c>
      <c r="D26" s="4">
        <v>1364.77</v>
      </c>
      <c r="E26" s="23"/>
      <c r="F26" s="23"/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42566</v>
      </c>
      <c r="B27" s="157"/>
      <c r="C27" s="4">
        <v>21632</v>
      </c>
      <c r="D27" s="4">
        <v>35949.480000000003</v>
      </c>
      <c r="E27" s="23">
        <v>4806.8900000000003</v>
      </c>
      <c r="F27" s="23"/>
      <c r="G27" s="79">
        <v>754.8</v>
      </c>
      <c r="H27" s="4"/>
      <c r="I27" s="4"/>
      <c r="J27" s="30"/>
      <c r="K27" s="79">
        <v>114.7</v>
      </c>
      <c r="L27" s="3"/>
      <c r="M27" s="4"/>
      <c r="N27" s="4"/>
    </row>
    <row r="28" spans="1:14" x14ac:dyDescent="0.25">
      <c r="A28" s="1">
        <v>42569</v>
      </c>
      <c r="B28" s="157"/>
      <c r="C28" s="4">
        <v>4109</v>
      </c>
      <c r="D28" s="4">
        <v>92372.88</v>
      </c>
      <c r="E28" s="23"/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42570</v>
      </c>
      <c r="B29" s="1"/>
      <c r="C29" s="4">
        <v>2769</v>
      </c>
      <c r="D29" s="4">
        <v>38710.75</v>
      </c>
      <c r="E29" s="23"/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42571</v>
      </c>
      <c r="B30" s="1"/>
      <c r="C30" s="4">
        <v>8560</v>
      </c>
      <c r="D30" s="4">
        <v>4211.0200000000004</v>
      </c>
      <c r="E30" s="23"/>
      <c r="F30" s="23"/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42572</v>
      </c>
      <c r="B31" s="1"/>
      <c r="C31" s="4">
        <v>9135</v>
      </c>
      <c r="D31" s="4"/>
      <c r="E31" s="4"/>
      <c r="F31" s="4"/>
      <c r="G31" s="79"/>
      <c r="H31" s="4"/>
      <c r="I31" s="4"/>
      <c r="J31" s="30"/>
      <c r="K31" s="79"/>
      <c r="L31" s="3"/>
      <c r="M31" s="4"/>
      <c r="N31" s="4"/>
    </row>
    <row r="32" spans="1:14" x14ac:dyDescent="0.25">
      <c r="A32" s="1">
        <v>42573</v>
      </c>
      <c r="B32" s="1"/>
      <c r="C32" s="4">
        <v>1634</v>
      </c>
      <c r="D32" s="4">
        <v>985.89</v>
      </c>
      <c r="E32" s="23">
        <v>2448.5</v>
      </c>
      <c r="F32" s="23"/>
      <c r="G32" s="79">
        <v>259.7</v>
      </c>
      <c r="H32" s="4"/>
      <c r="I32" s="4"/>
      <c r="J32" s="30"/>
      <c r="K32" s="79">
        <v>38.950000000000003</v>
      </c>
      <c r="L32" s="3"/>
      <c r="M32" s="4"/>
      <c r="N32" s="4"/>
    </row>
    <row r="33" spans="1:14" x14ac:dyDescent="0.25">
      <c r="A33" s="1">
        <v>42573</v>
      </c>
      <c r="B33" s="1" t="s">
        <v>1457</v>
      </c>
      <c r="C33" s="4"/>
      <c r="D33" s="4"/>
      <c r="E33" s="23"/>
      <c r="F33" s="23">
        <v>910.35</v>
      </c>
      <c r="G33" s="79"/>
      <c r="H33" s="4"/>
      <c r="I33" s="4"/>
      <c r="J33" s="30"/>
      <c r="K33" s="79"/>
      <c r="L33" s="3"/>
      <c r="M33" s="4"/>
      <c r="N33" s="4"/>
    </row>
    <row r="34" spans="1:14" x14ac:dyDescent="0.25">
      <c r="A34" s="1">
        <v>42576</v>
      </c>
      <c r="B34" s="157"/>
      <c r="C34" s="4">
        <v>2486</v>
      </c>
      <c r="D34" s="22">
        <v>17182.509999999998</v>
      </c>
      <c r="E34" s="102">
        <v>6776</v>
      </c>
      <c r="F34" s="23"/>
      <c r="G34" s="79">
        <v>1760</v>
      </c>
      <c r="H34" s="4"/>
      <c r="I34" s="4"/>
      <c r="J34" s="30"/>
      <c r="K34" s="79">
        <v>264</v>
      </c>
      <c r="L34" s="9"/>
      <c r="M34" s="22"/>
      <c r="N34" s="22"/>
    </row>
    <row r="35" spans="1:14" x14ac:dyDescent="0.25">
      <c r="A35" s="1">
        <v>42577</v>
      </c>
      <c r="B35" s="157"/>
      <c r="C35" s="4">
        <v>8028.5</v>
      </c>
      <c r="D35" s="22">
        <v>14510.09</v>
      </c>
      <c r="E35" s="102">
        <v>7506.63</v>
      </c>
      <c r="F35" s="23"/>
      <c r="G35" s="79">
        <v>1634.45</v>
      </c>
      <c r="H35" s="4"/>
      <c r="I35" s="4"/>
      <c r="J35" s="30"/>
      <c r="K35" s="79">
        <v>245.17</v>
      </c>
      <c r="L35" s="9"/>
      <c r="M35" s="22"/>
      <c r="N35" s="22"/>
    </row>
    <row r="36" spans="1:14" x14ac:dyDescent="0.25">
      <c r="A36" s="1">
        <v>42578</v>
      </c>
      <c r="B36" s="157"/>
      <c r="C36" s="4">
        <v>8619</v>
      </c>
      <c r="D36" s="22">
        <v>11549.52</v>
      </c>
      <c r="E36" s="102">
        <v>1113</v>
      </c>
      <c r="F36" s="23"/>
      <c r="G36" s="79">
        <v>222.6</v>
      </c>
      <c r="H36" s="4"/>
      <c r="I36" s="4"/>
      <c r="J36" s="30"/>
      <c r="K36" s="79">
        <v>33.39</v>
      </c>
      <c r="L36" s="9"/>
      <c r="M36" s="22"/>
      <c r="N36" s="22"/>
    </row>
    <row r="37" spans="1:14" x14ac:dyDescent="0.25">
      <c r="A37" s="1">
        <v>42578</v>
      </c>
      <c r="B37" s="157" t="s">
        <v>1459</v>
      </c>
      <c r="C37" s="4"/>
      <c r="D37" s="22"/>
      <c r="E37" s="102"/>
      <c r="F37" s="23">
        <v>270.61</v>
      </c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>
        <v>42579</v>
      </c>
      <c r="B38" s="157"/>
      <c r="C38" s="4">
        <v>2454</v>
      </c>
      <c r="D38" s="22">
        <v>98211.5</v>
      </c>
      <c r="E38" s="102"/>
      <c r="F38" s="23"/>
      <c r="G38" s="79"/>
      <c r="H38" s="4">
        <v>600</v>
      </c>
      <c r="I38" s="4">
        <v>50.76</v>
      </c>
      <c r="J38" s="30">
        <v>609.05999999999995</v>
      </c>
      <c r="K38" s="79"/>
      <c r="L38" s="9"/>
      <c r="M38" s="22"/>
      <c r="N38" s="22"/>
    </row>
    <row r="39" spans="1:14" x14ac:dyDescent="0.25">
      <c r="A39" s="1">
        <v>42579</v>
      </c>
      <c r="B39" s="157" t="s">
        <v>833</v>
      </c>
      <c r="C39" s="4"/>
      <c r="D39" s="22"/>
      <c r="E39" s="102">
        <v>2310</v>
      </c>
      <c r="F39" s="23"/>
      <c r="G39" s="79"/>
      <c r="H39" s="4"/>
      <c r="I39" s="4"/>
      <c r="J39" s="30"/>
      <c r="K39" s="79"/>
      <c r="L39" s="22">
        <v>90</v>
      </c>
      <c r="M39" s="22">
        <v>7.62</v>
      </c>
      <c r="N39" s="22">
        <v>91.36</v>
      </c>
    </row>
    <row r="40" spans="1:14" x14ac:dyDescent="0.25">
      <c r="A40" s="1">
        <v>42579</v>
      </c>
      <c r="B40" s="157" t="s">
        <v>834</v>
      </c>
      <c r="C40" s="4"/>
      <c r="D40" s="22"/>
      <c r="E40" s="23">
        <v>1403.77</v>
      </c>
      <c r="F40" s="23"/>
      <c r="G40" s="79"/>
      <c r="H40" s="4"/>
      <c r="I40" s="4"/>
      <c r="J40" s="30"/>
      <c r="K40" s="79"/>
      <c r="L40" s="4"/>
      <c r="M40" s="4"/>
      <c r="N40" s="4"/>
    </row>
    <row r="41" spans="1:14" x14ac:dyDescent="0.25">
      <c r="A41" s="1">
        <v>42579</v>
      </c>
      <c r="B41" s="157" t="s">
        <v>835</v>
      </c>
      <c r="C41" s="4"/>
      <c r="D41" s="22"/>
      <c r="E41" s="26">
        <v>2420.9699999999998</v>
      </c>
      <c r="F41" s="195"/>
      <c r="G41" s="32"/>
      <c r="H41" s="16"/>
      <c r="I41" s="16"/>
      <c r="J41" s="110"/>
      <c r="K41" s="32"/>
      <c r="L41" s="16"/>
      <c r="M41" s="76"/>
      <c r="N41" s="76"/>
    </row>
    <row r="42" spans="1:14" x14ac:dyDescent="0.25">
      <c r="A42" s="1">
        <v>42580</v>
      </c>
      <c r="B42" s="157"/>
      <c r="C42" s="16">
        <v>3446</v>
      </c>
      <c r="D42" s="4">
        <v>4037.88</v>
      </c>
      <c r="E42" s="23">
        <v>1113</v>
      </c>
      <c r="F42" s="23"/>
      <c r="G42" s="79"/>
      <c r="H42" s="4"/>
      <c r="I42" s="4"/>
      <c r="J42" s="30"/>
      <c r="K42" s="79"/>
      <c r="L42" s="4"/>
      <c r="M42" s="4"/>
      <c r="N42" s="4"/>
    </row>
    <row r="43" spans="1:14" x14ac:dyDescent="0.25">
      <c r="A43" s="1">
        <v>42580</v>
      </c>
      <c r="B43" s="157" t="s">
        <v>1456</v>
      </c>
      <c r="C43" s="16"/>
      <c r="D43" s="4"/>
      <c r="E43" s="23"/>
      <c r="F43" s="23">
        <v>10</v>
      </c>
      <c r="G43" s="79">
        <v>222.5</v>
      </c>
      <c r="H43" s="4"/>
      <c r="I43" s="4"/>
      <c r="J43" s="30"/>
      <c r="K43" s="79">
        <v>33.39</v>
      </c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/>
      <c r="H44" s="4"/>
      <c r="I44" s="4"/>
      <c r="J44" s="30"/>
      <c r="K44" s="79"/>
      <c r="L44" s="4"/>
      <c r="M44" s="4"/>
      <c r="N44" s="4"/>
    </row>
    <row r="45" spans="1:14" x14ac:dyDescent="0.25">
      <c r="A45" s="1"/>
      <c r="B45" s="157"/>
      <c r="C45" s="16"/>
      <c r="D45" s="4"/>
      <c r="E45" s="23"/>
      <c r="F45" s="23"/>
      <c r="G45" s="79">
        <f>SUM(G8:G44)</f>
        <v>8661.84</v>
      </c>
      <c r="H45" s="4">
        <f>SUM(H8:H44)</f>
        <v>600</v>
      </c>
      <c r="I45" s="4">
        <f>SUM(I30:I44)</f>
        <v>50.76</v>
      </c>
      <c r="J45" s="30">
        <f>SUM(J32:J44)</f>
        <v>609.05999999999995</v>
      </c>
      <c r="K45" s="79">
        <f>SUM(K8:K44)</f>
        <v>1219.7000000000003</v>
      </c>
      <c r="L45" s="4">
        <f>SUM(L37:L44)</f>
        <v>90</v>
      </c>
      <c r="M45" s="4">
        <f>SUM(M36:M44)</f>
        <v>7.62</v>
      </c>
      <c r="N45" s="4">
        <f>SUM(N35:N44)</f>
        <v>91.36</v>
      </c>
    </row>
    <row r="46" spans="1:14" ht="15.75" x14ac:dyDescent="0.25">
      <c r="A46" s="299"/>
      <c r="B46" s="299"/>
      <c r="C46" s="299"/>
      <c r="D46" s="299"/>
      <c r="E46" s="105"/>
      <c r="F46" s="27"/>
      <c r="G46" s="300" t="s">
        <v>35</v>
      </c>
      <c r="H46" s="299"/>
      <c r="I46" s="299"/>
      <c r="J46" s="33">
        <v>9921.66</v>
      </c>
      <c r="K46" s="300" t="s">
        <v>35</v>
      </c>
      <c r="L46" s="299"/>
      <c r="M46" s="299"/>
      <c r="N46" s="25">
        <v>1408.68</v>
      </c>
    </row>
    <row r="47" spans="1:14" x14ac:dyDescent="0.25">
      <c r="A47" s="109"/>
      <c r="B47" s="3"/>
      <c r="C47" s="16">
        <f>SUM(C8:C42)</f>
        <v>219427.32</v>
      </c>
      <c r="D47" s="16">
        <f>SUM(D8:D42)</f>
        <v>510082.37000000017</v>
      </c>
      <c r="E47" s="26">
        <f>SUM(E8:E46)</f>
        <v>43227.67</v>
      </c>
      <c r="F47" s="26">
        <f>SUM(F8:F46)</f>
        <v>94890.96</v>
      </c>
      <c r="G47" s="79"/>
      <c r="H47" s="4"/>
      <c r="I47" s="4"/>
      <c r="J47" s="30"/>
      <c r="K47" s="79"/>
      <c r="L47" s="3"/>
      <c r="M47" s="4"/>
      <c r="N47" s="4"/>
    </row>
    <row r="48" spans="1:14" x14ac:dyDescent="0.25">
      <c r="A48" s="109"/>
      <c r="B48" s="3"/>
      <c r="C48" s="4"/>
      <c r="D48" s="4"/>
      <c r="E48" s="23"/>
      <c r="F48" s="23"/>
      <c r="G48" s="79"/>
      <c r="H48" s="16" t="s">
        <v>22</v>
      </c>
      <c r="I48" s="4"/>
      <c r="J48" s="113">
        <v>595918.9</v>
      </c>
      <c r="K48" s="79"/>
      <c r="L48" s="24" t="s">
        <v>22</v>
      </c>
      <c r="M48" s="4"/>
      <c r="N48" s="16">
        <v>105957.44</v>
      </c>
    </row>
    <row r="49" spans="1:14" x14ac:dyDescent="0.25">
      <c r="A49" s="109"/>
      <c r="B49" s="3"/>
      <c r="C49" s="24"/>
      <c r="D49" s="24"/>
      <c r="E49" s="24"/>
      <c r="F49" s="23"/>
      <c r="G49" s="79"/>
      <c r="H49" s="16"/>
      <c r="I49" s="4"/>
      <c r="J49" s="113"/>
      <c r="K49" s="79"/>
      <c r="L49" s="24"/>
      <c r="M49" s="4"/>
      <c r="N49" s="16"/>
    </row>
    <row r="50" spans="1:14" ht="15.75" x14ac:dyDescent="0.25">
      <c r="A50" s="299" t="s">
        <v>35</v>
      </c>
      <c r="B50" s="299"/>
      <c r="C50" s="299"/>
      <c r="D50" s="299"/>
      <c r="E50" s="105"/>
      <c r="F50" s="27">
        <v>884128.32</v>
      </c>
      <c r="G50" s="300" t="s">
        <v>35</v>
      </c>
      <c r="H50" s="299"/>
      <c r="I50" s="299"/>
      <c r="J50" s="33">
        <f>SUM(J46:J49)</f>
        <v>605840.56000000006</v>
      </c>
      <c r="K50" s="300" t="s">
        <v>35</v>
      </c>
      <c r="L50" s="299"/>
      <c r="M50" s="299"/>
      <c r="N50" s="25">
        <f>SUM(N46:N49)</f>
        <v>107366.12</v>
      </c>
    </row>
    <row r="51" spans="1:14" x14ac:dyDescent="0.25">
      <c r="A51" s="109"/>
      <c r="B51" s="3"/>
      <c r="C51" s="4"/>
      <c r="D51" s="4"/>
      <c r="E51" s="23"/>
      <c r="F51" s="23"/>
      <c r="G51" s="79"/>
      <c r="H51" s="4"/>
      <c r="I51" s="4"/>
      <c r="J51" s="34"/>
      <c r="K51" s="79"/>
      <c r="L51" s="3"/>
      <c r="M51" s="4"/>
      <c r="N51" s="4"/>
    </row>
    <row r="52" spans="1:14" x14ac:dyDescent="0.25">
      <c r="H52" s="10"/>
      <c r="I52" s="10"/>
    </row>
    <row r="53" spans="1:14" x14ac:dyDescent="0.25">
      <c r="H53" s="10"/>
      <c r="I53" s="10"/>
      <c r="L53">
        <v>1219.7</v>
      </c>
    </row>
    <row r="54" spans="1:14" x14ac:dyDescent="0.25">
      <c r="B54">
        <v>219427.32</v>
      </c>
      <c r="C54">
        <v>205927.32</v>
      </c>
      <c r="D54">
        <v>205927.32</v>
      </c>
      <c r="H54" s="10"/>
      <c r="I54" s="10">
        <v>8661.84</v>
      </c>
      <c r="L54">
        <v>90</v>
      </c>
    </row>
    <row r="55" spans="1:14" x14ac:dyDescent="0.25">
      <c r="B55">
        <v>510082.37</v>
      </c>
      <c r="C55">
        <v>540082.37</v>
      </c>
      <c r="D55">
        <v>540082.37</v>
      </c>
      <c r="H55" s="10"/>
      <c r="I55" s="10">
        <v>600</v>
      </c>
      <c r="L55">
        <v>7.62</v>
      </c>
    </row>
    <row r="56" spans="1:14" x14ac:dyDescent="0.25">
      <c r="B56">
        <v>43227.67</v>
      </c>
      <c r="C56">
        <v>43227.67</v>
      </c>
      <c r="D56">
        <v>43227.67</v>
      </c>
      <c r="H56">
        <v>50972.14</v>
      </c>
      <c r="I56">
        <v>50.76</v>
      </c>
      <c r="L56">
        <v>91.36</v>
      </c>
    </row>
    <row r="57" spans="1:14" x14ac:dyDescent="0.25">
      <c r="B57">
        <v>94890.96</v>
      </c>
      <c r="C57">
        <v>94890.96</v>
      </c>
      <c r="D57">
        <v>94890.96</v>
      </c>
      <c r="H57">
        <v>56505.2</v>
      </c>
      <c r="I57" s="10">
        <v>609.05999999999995</v>
      </c>
      <c r="L57">
        <f>SUM(L53:L56)</f>
        <v>1408.6799999999998</v>
      </c>
    </row>
    <row r="58" spans="1:14" x14ac:dyDescent="0.25">
      <c r="B58">
        <f>SUM(B54:B57)</f>
        <v>867628.32</v>
      </c>
      <c r="C58">
        <f>SUM(C54:C57)</f>
        <v>884128.32</v>
      </c>
      <c r="D58">
        <f>SUM(D54:D57)</f>
        <v>884128.32</v>
      </c>
      <c r="H58">
        <v>61696.34</v>
      </c>
      <c r="I58" s="10">
        <f>SUM(I54:I57)</f>
        <v>9921.66</v>
      </c>
    </row>
    <row r="59" spans="1:14" x14ac:dyDescent="0.25">
      <c r="H59">
        <f>SUM(H56:H58)</f>
        <v>169173.68</v>
      </c>
    </row>
    <row r="60" spans="1:14" x14ac:dyDescent="0.25">
      <c r="H60">
        <v>-605840.56000000006</v>
      </c>
    </row>
    <row r="61" spans="1:14" x14ac:dyDescent="0.25">
      <c r="H61">
        <f>SUM(H59:H60)</f>
        <v>-436666.88000000006</v>
      </c>
    </row>
  </sheetData>
  <mergeCells count="12">
    <mergeCell ref="A2:F2"/>
    <mergeCell ref="G2:J2"/>
    <mergeCell ref="K2:N2"/>
    <mergeCell ref="A3:F3"/>
    <mergeCell ref="G3:J3"/>
    <mergeCell ref="K3:N3"/>
    <mergeCell ref="A46:D46"/>
    <mergeCell ref="G46:I46"/>
    <mergeCell ref="K46:M46"/>
    <mergeCell ref="A50:D50"/>
    <mergeCell ref="G50:I50"/>
    <mergeCell ref="K50:M50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3</vt:i4>
      </vt:variant>
    </vt:vector>
  </HeadingPairs>
  <TitlesOfParts>
    <vt:vector size="15" baseType="lpstr">
      <vt:lpstr>DESGLO X NOV-2015</vt:lpstr>
      <vt:lpstr>DESCLOX ABRIL-2016</vt:lpstr>
      <vt:lpstr>DESCLOX-ABRIL-2016</vt:lpstr>
      <vt:lpstr>DESCLOX-MAYO-2016</vt:lpstr>
      <vt:lpstr>DESCLOXMAYO-2016</vt:lpstr>
      <vt:lpstr>DESCLOX JUNIO 2016</vt:lpstr>
      <vt:lpstr>DESCLOX-JUNIO 2016</vt:lpstr>
      <vt:lpstr>DESCLOX JULIO 2016</vt:lpstr>
      <vt:lpstr>DESCLOX X JULIO 2016</vt:lpstr>
      <vt:lpstr>DESCLOX AGOSTO 2016</vt:lpstr>
      <vt:lpstr>DESCLOX X AGOSTO 20146</vt:lpstr>
      <vt:lpstr>Hoja1</vt:lpstr>
      <vt:lpstr>'DESCLOX JUNIO 2016'!Área_de_impresión</vt:lpstr>
      <vt:lpstr>'DESCLOX-ABRIL-2016'!Área_de_impresión</vt:lpstr>
      <vt:lpstr>'DESGLO X NOV-2015'!Área_de_impresión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SRVCONTA</dc:creator>
  <cp:lastModifiedBy>SRVCONTA</cp:lastModifiedBy>
  <cp:lastPrinted>2016-08-23T18:25:36Z</cp:lastPrinted>
  <dcterms:created xsi:type="dcterms:W3CDTF">2015-11-05T18:23:47Z</dcterms:created>
  <dcterms:modified xsi:type="dcterms:W3CDTF">2016-09-09T19:45:19Z</dcterms:modified>
</cp:coreProperties>
</file>