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COMUNICACION SOCIAL" sheetId="1" r:id="rId1"/>
  </sheets>
  <definedNames/>
  <calcPr fullCalcOnLoad="1"/>
</workbook>
</file>

<file path=xl/sharedStrings.xml><?xml version="1.0" encoding="utf-8"?>
<sst xmlns="http://schemas.openxmlformats.org/spreadsheetml/2006/main" count="252" uniqueCount="136">
  <si>
    <t>MUNICIPIO DE AMACUECA JALISCO</t>
  </si>
  <si>
    <t>Fecha</t>
  </si>
  <si>
    <t>Concepto</t>
  </si>
  <si>
    <t>Referencia</t>
  </si>
  <si>
    <t>17/Ene/2019</t>
  </si>
  <si>
    <t xml:space="preserve"> PAGO FACTURA POR SERVICIO PUBLICITARIO EN INFOGUZMAN</t>
  </si>
  <si>
    <t>11/Mar/2019</t>
  </si>
  <si>
    <t xml:space="preserve"> PAGO DE INSERCION EN PERIODICO EL VOLCAN</t>
  </si>
  <si>
    <t>19/Mar/2019</t>
  </si>
  <si>
    <t xml:space="preserve"> PAGO A INFOGUZMAN DE SERVICIO PUBLICARIO DE FEBRERO</t>
  </si>
  <si>
    <t>26/Mar/2019</t>
  </si>
  <si>
    <t xml:space="preserve"> PAGO A INFOGUZMAN</t>
  </si>
  <si>
    <t>10/Abr/2019</t>
  </si>
  <si>
    <t xml:space="preserve"> INSERCION DE PERIODICOS</t>
  </si>
  <si>
    <t>OP.4828</t>
  </si>
  <si>
    <t>07/May/2019</t>
  </si>
  <si>
    <t xml:space="preserve"> PAGO PAQUETE DE PUBLICIDAD  MES DE FEBRERO , MARZO, ABRIL</t>
  </si>
  <si>
    <t>F,1578,1492,1672</t>
  </si>
  <si>
    <t>10/May/2019</t>
  </si>
  <si>
    <t xml:space="preserve"> PAGO DE SERVICIO PUBLICITARIO INFO GUZMAN</t>
  </si>
  <si>
    <t>FACT. 331</t>
  </si>
  <si>
    <t>31/May/2019</t>
  </si>
  <si>
    <t xml:space="preserve"> PAGO DE PAQUETE DE PUBLICIDAD FACT. 1796</t>
  </si>
  <si>
    <t>FACT. 1796</t>
  </si>
  <si>
    <t>14/Jun/2019</t>
  </si>
  <si>
    <t xml:space="preserve"> MENCION DE FERIA DE LA PITAYA EN PERIODICO LA OTA OPINION DE ZACOALCO</t>
  </si>
  <si>
    <t>O.P. 4848</t>
  </si>
  <si>
    <t>17/Jun/2019</t>
  </si>
  <si>
    <t xml:space="preserve"> PAGO DE PUBLICACIONES DE ACTIVIDADES DEL MUNICIPIO.</t>
  </si>
  <si>
    <t>F.396,395,397,421,44</t>
  </si>
  <si>
    <t>19/Jun/2019</t>
  </si>
  <si>
    <t xml:space="preserve"> PAGO DE PAQUETE PUBLICITARIO DE RADIO SENSACION</t>
  </si>
  <si>
    <t xml:space="preserve"> </t>
  </si>
  <si>
    <t>02/Jul/2019</t>
  </si>
  <si>
    <t>11/Jul/2019</t>
  </si>
  <si>
    <t xml:space="preserve"> PAGO MENCION DE PERIODICO</t>
  </si>
  <si>
    <t>OP.4927</t>
  </si>
  <si>
    <t xml:space="preserve"> PAGO DE PERIODICO PUBLICIDAD DE FESTIVAL CULTURAL DE LA PITAYA</t>
  </si>
  <si>
    <t>OP.4744</t>
  </si>
  <si>
    <t>16/Jul/2019</t>
  </si>
  <si>
    <t xml:space="preserve"> PAGO DE PAQUETE PUBLICITARIO DEEL VOLCAN</t>
  </si>
  <si>
    <t xml:space="preserve"> PAGO DE PAQUETE PUBLICITARIO DE RAUL AGUILAR LARES</t>
  </si>
  <si>
    <t>31/Jul/2019</t>
  </si>
  <si>
    <t xml:space="preserve"> PAGO PAQUETE PUBLICITARIO DE LA FM</t>
  </si>
  <si>
    <t xml:space="preserve"> PAGO POR MENCION EN PERIODICO</t>
  </si>
  <si>
    <t>op.5006</t>
  </si>
  <si>
    <t>09/Ago/2019</t>
  </si>
  <si>
    <t xml:space="preserve"> PAGO DE PUBLICACION EN PERIODICO</t>
  </si>
  <si>
    <t>OP.5073</t>
  </si>
  <si>
    <t>22/Ago/2019</t>
  </si>
  <si>
    <t xml:space="preserve"> PAGO PAQUETE PUBLICITARIO DE DIARIO EL VOLCAN</t>
  </si>
  <si>
    <t>23/Sep/2019</t>
  </si>
  <si>
    <t>Monto</t>
  </si>
  <si>
    <t>Razon Social</t>
  </si>
  <si>
    <t>RFC</t>
  </si>
  <si>
    <t>Raul Aguilar Lares</t>
  </si>
  <si>
    <t>AULR740902NR3</t>
  </si>
  <si>
    <t>Milton Ivan Peralta Patiño</t>
  </si>
  <si>
    <t>PEPM850425BK5</t>
  </si>
  <si>
    <t>Radio Sensación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</si>
  <si>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</si>
  <si>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</si>
  <si>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</si>
  <si>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</si>
  <si>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</si>
  <si>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</si>
  <si>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</si>
  <si>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</si>
  <si>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FCG901126FW7</t>
  </si>
  <si>
    <t>Correo del Valle</t>
  </si>
  <si>
    <t>La Otra Opinion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</si>
  <si>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</si>
  <si>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</si>
  <si>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</si>
  <si>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</si>
  <si>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</si>
  <si>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</si>
  <si>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</si>
  <si>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</si>
  <si>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</si>
  <si>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</si>
  <si>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</si>
  <si>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</si>
  <si>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</si>
  <si>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</t>
  </si>
  <si>
    <t>TOTAL</t>
  </si>
  <si>
    <t>COMPARATIVA</t>
  </si>
  <si>
    <t>OCTUBRE</t>
  </si>
  <si>
    <t>14/Oct/2019</t>
  </si>
  <si>
    <t xml:space="preserve"> PAGO A FM RADIO SENSACION</t>
  </si>
  <si>
    <t>17/Oct/2019</t>
  </si>
  <si>
    <t xml:space="preserve"> PAGO POR PUBLICIDAD EN PERIODICOS</t>
  </si>
  <si>
    <t>OP.5163</t>
  </si>
  <si>
    <t xml:space="preserve"> PAGO POR SERVICIOS DE COMUNICACION</t>
  </si>
  <si>
    <t>OP.5186</t>
  </si>
  <si>
    <t>21/Oct/2019</t>
  </si>
  <si>
    <t xml:space="preserve"> PAGOA RADIO SENSACION DEL MES DE AGOSTO</t>
  </si>
  <si>
    <t xml:space="preserve"> PAGOA RADIO SENSACION DEL MES DE SEPTIEMBRE</t>
  </si>
  <si>
    <t>NOVIEMBRE</t>
  </si>
  <si>
    <t>20/Nov/2019</t>
  </si>
  <si>
    <t xml:space="preserve"> PERIFONEO PARA OBRA DE TEATRO DE AMACUECA</t>
  </si>
  <si>
    <t>69DA95</t>
  </si>
  <si>
    <t>25/Nov/2019</t>
  </si>
  <si>
    <t xml:space="preserve"> PAGO POR SERVICIOS EN RADIO SENSACION</t>
  </si>
  <si>
    <t>O.P. 5265</t>
  </si>
  <si>
    <t>Daniel Franco Covarrubias</t>
  </si>
  <si>
    <t>DICIEMBRE</t>
  </si>
  <si>
    <t>05/Dic/2019</t>
  </si>
  <si>
    <t xml:space="preserve"> PAGO A RAUL AGUILAR LARES DE INFOGUZMAN</t>
  </si>
  <si>
    <t>O.P. 5299</t>
  </si>
  <si>
    <t>16/Dic/2019</t>
  </si>
  <si>
    <t>BF9E48</t>
  </si>
  <si>
    <t>17/Dic/2019</t>
  </si>
  <si>
    <t xml:space="preserve"> PAGO DE SONIDO PARA CIRCO</t>
  </si>
  <si>
    <t>O.P.5302</t>
  </si>
  <si>
    <t>18/Dic/2019</t>
  </si>
  <si>
    <t xml:space="preserve"> PERIFONEO DE DESCACHARIZACION EN TEPEC Y AMACUECA Y VISITA DEL GOBERNADO Y 1ER. INFORME</t>
  </si>
  <si>
    <t xml:space="preserve"> PAGO FACTURA POR TRANSMISIONES DEL 1ER. INFORME DE GOBIERNO</t>
  </si>
  <si>
    <t>COMUNICACIÓN SOCIAL</t>
  </si>
  <si>
    <t>PAGO A RAUL AGUILAR LARES DE INFOGUZMAN</t>
  </si>
  <si>
    <t>PAGO POR SERVICIOS PUBLICITARIOS EN DIARIO EL VOLCAN</t>
  </si>
  <si>
    <t>PAGO A RADIO SENSACION</t>
  </si>
  <si>
    <t>O.P. 5421</t>
  </si>
  <si>
    <t>O.P. 5422</t>
  </si>
  <si>
    <t>O.P. 5456</t>
  </si>
  <si>
    <t>O.P. 5420</t>
  </si>
  <si>
    <t>FEBRERO</t>
  </si>
  <si>
    <t>PAGO POR PUBLICACION EN PERIODICO</t>
  </si>
  <si>
    <t>O.P. 308393</t>
  </si>
  <si>
    <t>FACD7605295K6</t>
  </si>
  <si>
    <t>EQUIPO DE SONIDO Y PERIFONEO EN EL MUNICIPIO</t>
  </si>
  <si>
    <t>238CA2</t>
  </si>
  <si>
    <t>O.P. 308449</t>
  </si>
  <si>
    <t>O.P. 308450</t>
  </si>
  <si>
    <t>O.P. 308505</t>
  </si>
  <si>
    <t>O.P. 308506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</si>
</sst>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-80A]dddd\,\ dd&quot; de &quot;mmmm&quot; de &quot;yyyy"/>
    <numFmt numFmtId="176" formatCode="[$-80A]hh:mm:ss\ AM/PM"/>
    <numFmt numFmtId="177" formatCode="[$-F800]dddd\,\ mmmm\ dd\,\ yyyy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44" fontId="0" fillId="0" borderId="10" xfId="0" applyNumberFormat="1" applyBorder="1" applyAlignment="1">
      <alignment/>
    </xf>
    <xf numFmtId="44" fontId="5" fillId="0" borderId="10" xfId="0" applyNumberFormat="1" applyFont="1" applyBorder="1" applyAlignment="1">
      <alignment/>
    </xf>
    <xf numFmtId="0" fontId="4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left" vertical="top"/>
    </xf>
    <xf numFmtId="4" fontId="1" fillId="33" borderId="11" xfId="0" applyNumberFormat="1" applyFont="1" applyFill="1" applyBorder="1" applyAlignment="1">
      <alignment horizontal="right" vertical="top"/>
    </xf>
    <xf numFmtId="49" fontId="2" fillId="1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15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vertical="center"/>
    </xf>
    <xf numFmtId="44" fontId="4" fillId="9" borderId="14" xfId="0" applyNumberFormat="1" applyFont="1" applyFill="1" applyBorder="1" applyAlignment="1">
      <alignment vertical="center"/>
    </xf>
    <xf numFmtId="44" fontId="1" fillId="33" borderId="15" xfId="48" applyNumberFormat="1" applyFont="1" applyFill="1" applyBorder="1" applyAlignment="1">
      <alignment horizontal="right" vertical="center"/>
    </xf>
    <xf numFmtId="44" fontId="2" fillId="9" borderId="14" xfId="0" applyNumberFormat="1" applyFont="1" applyFill="1" applyBorder="1" applyAlignment="1">
      <alignment vertical="center"/>
    </xf>
    <xf numFmtId="44" fontId="2" fillId="9" borderId="14" xfId="0" applyNumberFormat="1" applyFont="1" applyFill="1" applyBorder="1" applyAlignment="1">
      <alignment vertical="center" wrapText="1"/>
    </xf>
    <xf numFmtId="44" fontId="2" fillId="9" borderId="16" xfId="0" applyNumberFormat="1" applyFont="1" applyFill="1" applyBorder="1" applyAlignment="1">
      <alignment vertical="center"/>
    </xf>
    <xf numFmtId="44" fontId="4" fillId="9" borderId="15" xfId="48" applyNumberFormat="1" applyFont="1" applyFill="1" applyBorder="1" applyAlignment="1">
      <alignment vertical="center"/>
    </xf>
    <xf numFmtId="44" fontId="1" fillId="33" borderId="15" xfId="0" applyNumberFormat="1" applyFont="1" applyFill="1" applyBorder="1" applyAlignment="1">
      <alignment horizontal="right" vertical="center"/>
    </xf>
    <xf numFmtId="49" fontId="2" fillId="9" borderId="17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49" fontId="2" fillId="9" borderId="19" xfId="0" applyNumberFormat="1" applyFont="1" applyFill="1" applyBorder="1" applyAlignment="1">
      <alignment horizontal="center" vertical="top"/>
    </xf>
    <xf numFmtId="49" fontId="2" fillId="9" borderId="10" xfId="0" applyNumberFormat="1" applyFont="1" applyFill="1" applyBorder="1" applyAlignment="1">
      <alignment horizontal="center" vertical="top"/>
    </xf>
    <xf numFmtId="0" fontId="4" fillId="9" borderId="1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2" fillId="9" borderId="20" xfId="0" applyNumberFormat="1" applyFont="1" applyFill="1" applyBorder="1" applyAlignment="1">
      <alignment horizontal="center" vertical="top"/>
    </xf>
    <xf numFmtId="0" fontId="4" fillId="9" borderId="2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49" fontId="2" fillId="9" borderId="21" xfId="0" applyNumberFormat="1" applyFont="1" applyFill="1" applyBorder="1" applyAlignment="1">
      <alignment horizontal="center" vertical="center"/>
    </xf>
    <xf numFmtId="49" fontId="2" fillId="9" borderId="20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49" fontId="2" fillId="9" borderId="21" xfId="0" applyNumberFormat="1" applyFont="1" applyFill="1" applyBorder="1" applyAlignment="1">
      <alignment horizontal="center" vertical="center" wrapText="1"/>
    </xf>
    <xf numFmtId="49" fontId="2" fillId="9" borderId="2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15" borderId="19" xfId="0" applyNumberFormat="1" applyFont="1" applyFill="1" applyBorder="1" applyAlignment="1">
      <alignment horizontal="center" vertical="center"/>
    </xf>
    <xf numFmtId="14" fontId="1" fillId="33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4" fontId="2" fillId="15" borderId="15" xfId="48" applyNumberFormat="1" applyFont="1" applyFill="1" applyBorder="1" applyAlignment="1">
      <alignment horizontal="center" vertical="center"/>
    </xf>
    <xf numFmtId="44" fontId="0" fillId="0" borderId="0" xfId="48" applyNumberFormat="1" applyFont="1" applyAlignment="1">
      <alignment vertical="center"/>
    </xf>
    <xf numFmtId="14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left" vertical="center"/>
    </xf>
    <xf numFmtId="3" fontId="1" fillId="33" borderId="26" xfId="0" applyNumberFormat="1" applyFont="1" applyFill="1" applyBorder="1" applyAlignment="1">
      <alignment horizontal="right" vertical="center"/>
    </xf>
    <xf numFmtId="3" fontId="1" fillId="33" borderId="26" xfId="0" applyNumberFormat="1" applyFont="1" applyFill="1" applyBorder="1" applyAlignment="1">
      <alignment horizontal="center" vertical="center"/>
    </xf>
    <xf numFmtId="44" fontId="1" fillId="33" borderId="27" xfId="0" applyNumberFormat="1" applyFont="1" applyFill="1" applyBorder="1" applyAlignment="1">
      <alignment horizontal="right" vertical="center"/>
    </xf>
    <xf numFmtId="0" fontId="4" fillId="9" borderId="10" xfId="0" applyFont="1" applyFill="1" applyBorder="1" applyAlignment="1">
      <alignment horizontal="center" vertical="center"/>
    </xf>
    <xf numFmtId="44" fontId="4" fillId="9" borderId="10" xfId="0" applyNumberFormat="1" applyFont="1" applyFill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0" fillId="0" borderId="10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48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4" fontId="4" fillId="9" borderId="10" xfId="0" applyNumberFormat="1" applyFont="1" applyFill="1" applyBorder="1" applyAlignment="1">
      <alignment horizontal="center" vertical="center"/>
    </xf>
    <xf numFmtId="44" fontId="4" fillId="9" borderId="10" xfId="48" applyNumberFormat="1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top"/>
    </xf>
    <xf numFmtId="0" fontId="24" fillId="15" borderId="10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top"/>
    </xf>
    <xf numFmtId="14" fontId="4" fillId="9" borderId="28" xfId="0" applyNumberFormat="1" applyFont="1" applyFill="1" applyBorder="1" applyAlignment="1">
      <alignment horizontal="center" vertical="center"/>
    </xf>
    <xf numFmtId="14" fontId="4" fillId="9" borderId="20" xfId="0" applyNumberFormat="1" applyFont="1" applyFill="1" applyBorder="1" applyAlignment="1">
      <alignment horizontal="center" vertical="center"/>
    </xf>
    <xf numFmtId="14" fontId="4" fillId="9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35">
      <selection activeCell="H28" sqref="H28"/>
    </sheetView>
  </sheetViews>
  <sheetFormatPr defaultColWidth="9.140625" defaultRowHeight="12.75"/>
  <cols>
    <col min="1" max="1" width="13.7109375" style="50" customWidth="1"/>
    <col min="2" max="2" width="24.57421875" style="16" customWidth="1"/>
    <col min="3" max="3" width="19.28125" style="14" customWidth="1"/>
    <col min="4" max="4" width="67.140625" style="18" customWidth="1"/>
    <col min="5" max="5" width="18.140625" style="14" customWidth="1"/>
    <col min="6" max="6" width="15.421875" style="57" customWidth="1"/>
    <col min="7" max="9" width="9.140625" style="0" customWidth="1"/>
    <col min="10" max="12" width="10.28125" style="0" bestFit="1" customWidth="1"/>
    <col min="13" max="16" width="11.28125" style="0" bestFit="1" customWidth="1"/>
    <col min="17" max="20" width="10.28125" style="0" bestFit="1" customWidth="1"/>
    <col min="21" max="21" width="11.28125" style="0" bestFit="1" customWidth="1"/>
    <col min="22" max="22" width="14.140625" style="0" bestFit="1" customWidth="1"/>
  </cols>
  <sheetData>
    <row r="1" spans="1:6" ht="24" customHeight="1">
      <c r="A1" s="39" t="s">
        <v>0</v>
      </c>
      <c r="B1" s="40"/>
      <c r="C1" s="40"/>
      <c r="D1" s="40"/>
      <c r="E1" s="40"/>
      <c r="F1" s="41"/>
    </row>
    <row r="2" spans="1:6" ht="24" customHeight="1">
      <c r="A2" s="42" t="s">
        <v>118</v>
      </c>
      <c r="B2" s="43"/>
      <c r="C2" s="43"/>
      <c r="D2" s="43"/>
      <c r="E2" s="43"/>
      <c r="F2" s="44"/>
    </row>
    <row r="3" spans="1:22" ht="19.5" customHeight="1">
      <c r="A3" s="51" t="s">
        <v>1</v>
      </c>
      <c r="B3" s="15" t="s">
        <v>53</v>
      </c>
      <c r="C3" s="13" t="s">
        <v>54</v>
      </c>
      <c r="D3" s="13" t="s">
        <v>2</v>
      </c>
      <c r="E3" s="13" t="s">
        <v>3</v>
      </c>
      <c r="F3" s="56" t="s">
        <v>52</v>
      </c>
      <c r="I3" s="45" t="s">
        <v>86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"/>
    </row>
    <row r="4" spans="1:22" ht="17.25" customHeight="1">
      <c r="A4" s="35" t="s">
        <v>60</v>
      </c>
      <c r="B4" s="36"/>
      <c r="C4" s="36"/>
      <c r="D4" s="36"/>
      <c r="E4" s="36"/>
      <c r="F4" s="21">
        <f>F5+F6</f>
        <v>2320</v>
      </c>
      <c r="I4" s="47" t="s">
        <v>71</v>
      </c>
      <c r="J4" s="46" t="s">
        <v>84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8" customHeight="1">
      <c r="A5" s="52" t="s">
        <v>4</v>
      </c>
      <c r="B5" s="3" t="s">
        <v>55</v>
      </c>
      <c r="C5" s="1" t="s">
        <v>56</v>
      </c>
      <c r="D5" s="3" t="s">
        <v>5</v>
      </c>
      <c r="E5" s="17">
        <v>307</v>
      </c>
      <c r="F5" s="22">
        <v>1160</v>
      </c>
      <c r="I5" s="47"/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8" t="s">
        <v>77</v>
      </c>
      <c r="P5" s="8" t="s">
        <v>78</v>
      </c>
      <c r="Q5" s="8" t="s">
        <v>79</v>
      </c>
      <c r="R5" s="8" t="s">
        <v>80</v>
      </c>
      <c r="S5" s="8" t="s">
        <v>81</v>
      </c>
      <c r="T5" s="8" t="s">
        <v>82</v>
      </c>
      <c r="U5" s="8" t="s">
        <v>83</v>
      </c>
      <c r="V5" s="9" t="s">
        <v>85</v>
      </c>
    </row>
    <row r="6" spans="1:22" ht="18" customHeight="1">
      <c r="A6" s="52" t="s">
        <v>4</v>
      </c>
      <c r="B6" s="3" t="s">
        <v>55</v>
      </c>
      <c r="C6" s="1" t="s">
        <v>56</v>
      </c>
      <c r="D6" s="3" t="s">
        <v>5</v>
      </c>
      <c r="E6" s="17">
        <v>311</v>
      </c>
      <c r="F6" s="22">
        <v>1160</v>
      </c>
      <c r="I6" s="7">
        <v>2018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11368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f>SUM(J6:U6)</f>
        <v>11368</v>
      </c>
    </row>
    <row r="7" spans="1:22" ht="17.25" customHeight="1">
      <c r="A7" s="37" t="s">
        <v>61</v>
      </c>
      <c r="B7" s="38"/>
      <c r="C7" s="38"/>
      <c r="D7" s="38"/>
      <c r="E7" s="38"/>
      <c r="F7" s="23">
        <f>F8+F9+F10</f>
        <v>3320</v>
      </c>
      <c r="I7" s="7">
        <v>2019</v>
      </c>
      <c r="J7" s="5">
        <f>F4</f>
        <v>2320</v>
      </c>
      <c r="K7" s="5">
        <v>0</v>
      </c>
      <c r="L7" s="5">
        <f>F7</f>
        <v>3320</v>
      </c>
      <c r="M7" s="5">
        <f>F11</f>
        <v>500</v>
      </c>
      <c r="N7" s="5">
        <f>F13</f>
        <v>10440</v>
      </c>
      <c r="O7" s="5">
        <f>F17</f>
        <v>13820</v>
      </c>
      <c r="P7" s="5">
        <f>F22</f>
        <v>10200</v>
      </c>
      <c r="Q7" s="5">
        <f>F32</f>
        <v>1500</v>
      </c>
      <c r="R7" s="5">
        <f>F35</f>
        <v>1000</v>
      </c>
      <c r="S7" s="5">
        <f>F37</f>
        <v>8260</v>
      </c>
      <c r="T7" s="5">
        <f>F43</f>
        <v>7104</v>
      </c>
      <c r="U7" s="5">
        <f>F46</f>
        <v>16136</v>
      </c>
      <c r="V7" s="6">
        <f>SUM(J7:U7)</f>
        <v>74600</v>
      </c>
    </row>
    <row r="8" spans="1:22" ht="18" customHeight="1">
      <c r="A8" s="52" t="s">
        <v>6</v>
      </c>
      <c r="B8" s="3" t="s">
        <v>57</v>
      </c>
      <c r="C8" s="1" t="s">
        <v>58</v>
      </c>
      <c r="D8" s="3" t="s">
        <v>7</v>
      </c>
      <c r="E8" s="17">
        <v>472</v>
      </c>
      <c r="F8" s="22">
        <v>1000</v>
      </c>
      <c r="I8" s="7">
        <v>2020</v>
      </c>
      <c r="J8" s="5">
        <f>F53</f>
        <v>6000</v>
      </c>
      <c r="K8" s="5">
        <f>F60</f>
        <v>1300</v>
      </c>
      <c r="L8" s="5">
        <f>F63</f>
        <v>1000</v>
      </c>
      <c r="M8" s="5">
        <f>F65</f>
        <v>16399.2</v>
      </c>
      <c r="N8" s="5">
        <f>F70</f>
        <v>3000</v>
      </c>
      <c r="O8" s="79"/>
      <c r="P8" s="79"/>
      <c r="Q8" s="79"/>
      <c r="R8" s="79"/>
      <c r="S8" s="79"/>
      <c r="T8" s="79"/>
      <c r="U8" s="79"/>
      <c r="V8" s="6">
        <f>SUM(J8:U8)</f>
        <v>27699.2</v>
      </c>
    </row>
    <row r="9" spans="1:6" ht="18" customHeight="1">
      <c r="A9" s="52" t="s">
        <v>8</v>
      </c>
      <c r="B9" s="3" t="s">
        <v>55</v>
      </c>
      <c r="C9" s="1" t="s">
        <v>56</v>
      </c>
      <c r="D9" s="3" t="s">
        <v>9</v>
      </c>
      <c r="E9" s="17">
        <v>320</v>
      </c>
      <c r="F9" s="22">
        <v>1160</v>
      </c>
    </row>
    <row r="10" spans="1:6" ht="18" customHeight="1">
      <c r="A10" s="52" t="s">
        <v>10</v>
      </c>
      <c r="B10" s="3" t="s">
        <v>55</v>
      </c>
      <c r="C10" s="1" t="s">
        <v>56</v>
      </c>
      <c r="D10" s="3" t="s">
        <v>11</v>
      </c>
      <c r="E10" s="17">
        <v>325</v>
      </c>
      <c r="F10" s="22">
        <v>1160</v>
      </c>
    </row>
    <row r="11" spans="1:6" ht="18" customHeight="1">
      <c r="A11" s="37" t="s">
        <v>62</v>
      </c>
      <c r="B11" s="38"/>
      <c r="C11" s="38"/>
      <c r="D11" s="38"/>
      <c r="E11" s="38"/>
      <c r="F11" s="23">
        <f>F12</f>
        <v>500</v>
      </c>
    </row>
    <row r="12" spans="1:6" ht="18" customHeight="1">
      <c r="A12" s="52" t="s">
        <v>12</v>
      </c>
      <c r="B12" s="3" t="s">
        <v>57</v>
      </c>
      <c r="C12" s="1" t="s">
        <v>58</v>
      </c>
      <c r="D12" s="3" t="s">
        <v>13</v>
      </c>
      <c r="E12" s="1" t="s">
        <v>14</v>
      </c>
      <c r="F12" s="22">
        <v>500</v>
      </c>
    </row>
    <row r="13" spans="1:6" ht="18" customHeight="1">
      <c r="A13" s="37" t="s">
        <v>63</v>
      </c>
      <c r="B13" s="38"/>
      <c r="C13" s="38"/>
      <c r="D13" s="38"/>
      <c r="E13" s="38"/>
      <c r="F13" s="23">
        <f>F14+F15+F16</f>
        <v>10440</v>
      </c>
    </row>
    <row r="14" spans="1:6" ht="18" customHeight="1">
      <c r="A14" s="52" t="s">
        <v>15</v>
      </c>
      <c r="B14" s="3" t="s">
        <v>59</v>
      </c>
      <c r="C14" s="1" t="s">
        <v>68</v>
      </c>
      <c r="D14" s="3" t="s">
        <v>16</v>
      </c>
      <c r="E14" s="1" t="s">
        <v>17</v>
      </c>
      <c r="F14" s="22">
        <v>6960</v>
      </c>
    </row>
    <row r="15" spans="1:6" ht="18" customHeight="1">
      <c r="A15" s="52" t="s">
        <v>18</v>
      </c>
      <c r="B15" s="3" t="s">
        <v>55</v>
      </c>
      <c r="C15" s="1" t="s">
        <v>56</v>
      </c>
      <c r="D15" s="3" t="s">
        <v>19</v>
      </c>
      <c r="E15" s="1" t="s">
        <v>20</v>
      </c>
      <c r="F15" s="22">
        <v>1160</v>
      </c>
    </row>
    <row r="16" spans="1:6" ht="18" customHeight="1">
      <c r="A16" s="52" t="s">
        <v>21</v>
      </c>
      <c r="B16" s="3" t="s">
        <v>59</v>
      </c>
      <c r="C16" s="1" t="s">
        <v>68</v>
      </c>
      <c r="D16" s="3" t="s">
        <v>22</v>
      </c>
      <c r="E16" s="1" t="s">
        <v>23</v>
      </c>
      <c r="F16" s="22">
        <v>2320</v>
      </c>
    </row>
    <row r="17" spans="1:6" ht="18" customHeight="1">
      <c r="A17" s="37" t="s">
        <v>64</v>
      </c>
      <c r="B17" s="38"/>
      <c r="C17" s="38"/>
      <c r="D17" s="38"/>
      <c r="E17" s="38"/>
      <c r="F17" s="23">
        <f>F18+F19+F20+F21</f>
        <v>13820</v>
      </c>
    </row>
    <row r="18" spans="1:6" ht="27.75" customHeight="1">
      <c r="A18" s="52" t="s">
        <v>24</v>
      </c>
      <c r="B18" s="3" t="s">
        <v>70</v>
      </c>
      <c r="C18" s="1"/>
      <c r="D18" s="2" t="s">
        <v>25</v>
      </c>
      <c r="E18" s="1" t="s">
        <v>26</v>
      </c>
      <c r="F18" s="22">
        <v>1500</v>
      </c>
    </row>
    <row r="19" spans="1:6" ht="18" customHeight="1">
      <c r="A19" s="52" t="s">
        <v>27</v>
      </c>
      <c r="B19" s="3" t="s">
        <v>57</v>
      </c>
      <c r="C19" s="1" t="s">
        <v>58</v>
      </c>
      <c r="D19" s="3" t="s">
        <v>28</v>
      </c>
      <c r="E19" s="1" t="s">
        <v>29</v>
      </c>
      <c r="F19" s="22">
        <v>10000</v>
      </c>
    </row>
    <row r="20" spans="1:6" ht="18" customHeight="1">
      <c r="A20" s="52" t="s">
        <v>30</v>
      </c>
      <c r="B20" s="3" t="s">
        <v>59</v>
      </c>
      <c r="C20" s="1" t="s">
        <v>68</v>
      </c>
      <c r="D20" s="3" t="s">
        <v>31</v>
      </c>
      <c r="E20" s="1" t="s">
        <v>32</v>
      </c>
      <c r="F20" s="22">
        <v>1160</v>
      </c>
    </row>
    <row r="21" spans="1:6" ht="18" customHeight="1">
      <c r="A21" s="52" t="s">
        <v>30</v>
      </c>
      <c r="B21" s="3" t="s">
        <v>59</v>
      </c>
      <c r="C21" s="1" t="s">
        <v>68</v>
      </c>
      <c r="D21" s="3" t="s">
        <v>31</v>
      </c>
      <c r="E21" s="1" t="s">
        <v>32</v>
      </c>
      <c r="F21" s="22">
        <v>1160</v>
      </c>
    </row>
    <row r="22" spans="1:6" ht="18" customHeight="1">
      <c r="A22" s="37" t="s">
        <v>65</v>
      </c>
      <c r="B22" s="38"/>
      <c r="C22" s="38"/>
      <c r="D22" s="38"/>
      <c r="E22" s="38"/>
      <c r="F22" s="23">
        <f>F23+F24+F25+F26+F27+F28+F29+F30+F31</f>
        <v>10200</v>
      </c>
    </row>
    <row r="23" spans="1:6" ht="18" customHeight="1">
      <c r="A23" s="52" t="s">
        <v>33</v>
      </c>
      <c r="B23" s="3" t="s">
        <v>59</v>
      </c>
      <c r="C23" s="1" t="s">
        <v>68</v>
      </c>
      <c r="D23" s="3" t="s">
        <v>31</v>
      </c>
      <c r="E23" s="17">
        <v>1903</v>
      </c>
      <c r="F23" s="22">
        <v>2320</v>
      </c>
    </row>
    <row r="24" spans="1:6" ht="18" customHeight="1">
      <c r="A24" s="52" t="s">
        <v>34</v>
      </c>
      <c r="B24" s="3" t="s">
        <v>69</v>
      </c>
      <c r="C24" s="1"/>
      <c r="D24" s="3" t="s">
        <v>35</v>
      </c>
      <c r="E24" s="1" t="s">
        <v>36</v>
      </c>
      <c r="F24" s="22">
        <v>400</v>
      </c>
    </row>
    <row r="25" spans="1:6" ht="18" customHeight="1">
      <c r="A25" s="52" t="s">
        <v>34</v>
      </c>
      <c r="B25" s="3" t="s">
        <v>69</v>
      </c>
      <c r="C25" s="1"/>
      <c r="D25" s="3" t="s">
        <v>37</v>
      </c>
      <c r="E25" s="1" t="s">
        <v>38</v>
      </c>
      <c r="F25" s="22">
        <v>500</v>
      </c>
    </row>
    <row r="26" spans="1:6" ht="18" customHeight="1">
      <c r="A26" s="52" t="s">
        <v>39</v>
      </c>
      <c r="B26" s="3" t="s">
        <v>57</v>
      </c>
      <c r="C26" s="1" t="s">
        <v>58</v>
      </c>
      <c r="D26" s="3" t="s">
        <v>40</v>
      </c>
      <c r="E26" s="17">
        <v>481</v>
      </c>
      <c r="F26" s="22">
        <v>1000</v>
      </c>
    </row>
    <row r="27" spans="1:6" ht="18" customHeight="1">
      <c r="A27" s="52" t="s">
        <v>39</v>
      </c>
      <c r="B27" s="3" t="s">
        <v>57</v>
      </c>
      <c r="C27" s="1" t="s">
        <v>58</v>
      </c>
      <c r="D27" s="3" t="s">
        <v>40</v>
      </c>
      <c r="E27" s="17">
        <v>512</v>
      </c>
      <c r="F27" s="22">
        <v>1000</v>
      </c>
    </row>
    <row r="28" spans="1:6" ht="18" customHeight="1">
      <c r="A28" s="52" t="s">
        <v>39</v>
      </c>
      <c r="B28" s="3" t="s">
        <v>57</v>
      </c>
      <c r="C28" s="1" t="s">
        <v>58</v>
      </c>
      <c r="D28" s="3" t="s">
        <v>40</v>
      </c>
      <c r="E28" s="17">
        <v>523</v>
      </c>
      <c r="F28" s="22">
        <v>1000</v>
      </c>
    </row>
    <row r="29" spans="1:6" ht="18" customHeight="1">
      <c r="A29" s="52" t="s">
        <v>39</v>
      </c>
      <c r="B29" s="3" t="s">
        <v>55</v>
      </c>
      <c r="C29" s="1" t="s">
        <v>56</v>
      </c>
      <c r="D29" s="3" t="s">
        <v>41</v>
      </c>
      <c r="E29" s="17">
        <v>346</v>
      </c>
      <c r="F29" s="22">
        <v>1160</v>
      </c>
    </row>
    <row r="30" spans="1:6" ht="18" customHeight="1">
      <c r="A30" s="52" t="s">
        <v>42</v>
      </c>
      <c r="B30" s="3" t="s">
        <v>59</v>
      </c>
      <c r="C30" s="1" t="s">
        <v>68</v>
      </c>
      <c r="D30" s="3" t="s">
        <v>43</v>
      </c>
      <c r="E30" s="17">
        <v>1990</v>
      </c>
      <c r="F30" s="22">
        <v>2320</v>
      </c>
    </row>
    <row r="31" spans="1:6" ht="18" customHeight="1">
      <c r="A31" s="52" t="s">
        <v>42</v>
      </c>
      <c r="B31" s="3" t="s">
        <v>69</v>
      </c>
      <c r="C31" s="1"/>
      <c r="D31" s="3" t="s">
        <v>44</v>
      </c>
      <c r="E31" s="1" t="s">
        <v>45</v>
      </c>
      <c r="F31" s="22">
        <v>500</v>
      </c>
    </row>
    <row r="32" spans="1:6" ht="18" customHeight="1">
      <c r="A32" s="48" t="s">
        <v>66</v>
      </c>
      <c r="B32" s="49"/>
      <c r="C32" s="49"/>
      <c r="D32" s="49"/>
      <c r="E32" s="49"/>
      <c r="F32" s="24">
        <f>F33+F34</f>
        <v>1500</v>
      </c>
    </row>
    <row r="33" spans="1:6" ht="18" customHeight="1">
      <c r="A33" s="52" t="s">
        <v>46</v>
      </c>
      <c r="B33" s="3" t="s">
        <v>69</v>
      </c>
      <c r="C33" s="1"/>
      <c r="D33" s="3" t="s">
        <v>47</v>
      </c>
      <c r="E33" s="1" t="s">
        <v>48</v>
      </c>
      <c r="F33" s="22">
        <v>500</v>
      </c>
    </row>
    <row r="34" spans="1:6" ht="18" customHeight="1">
      <c r="A34" s="52" t="s">
        <v>49</v>
      </c>
      <c r="B34" s="3" t="s">
        <v>57</v>
      </c>
      <c r="C34" s="1" t="s">
        <v>58</v>
      </c>
      <c r="D34" s="3" t="s">
        <v>50</v>
      </c>
      <c r="E34" s="17">
        <v>539</v>
      </c>
      <c r="F34" s="22">
        <v>1000</v>
      </c>
    </row>
    <row r="35" spans="1:6" ht="18" customHeight="1">
      <c r="A35" s="28" t="s">
        <v>67</v>
      </c>
      <c r="B35" s="29"/>
      <c r="C35" s="29"/>
      <c r="D35" s="29"/>
      <c r="E35" s="34"/>
      <c r="F35" s="23">
        <f>F36</f>
        <v>1000</v>
      </c>
    </row>
    <row r="36" spans="1:6" ht="18" customHeight="1">
      <c r="A36" s="52" t="s">
        <v>51</v>
      </c>
      <c r="B36" s="3" t="s">
        <v>57</v>
      </c>
      <c r="C36" s="1" t="s">
        <v>58</v>
      </c>
      <c r="D36" s="3" t="s">
        <v>50</v>
      </c>
      <c r="E36" s="19">
        <v>553</v>
      </c>
      <c r="F36" s="22">
        <v>1000</v>
      </c>
    </row>
    <row r="37" spans="1:6" ht="18" customHeight="1">
      <c r="A37" s="28" t="s">
        <v>87</v>
      </c>
      <c r="B37" s="29"/>
      <c r="C37" s="29"/>
      <c r="D37" s="29"/>
      <c r="E37" s="29"/>
      <c r="F37" s="25">
        <f>F38+F39+F40+F41+F42</f>
        <v>8260</v>
      </c>
    </row>
    <row r="38" spans="1:8" ht="19.5" customHeight="1">
      <c r="A38" s="52" t="s">
        <v>88</v>
      </c>
      <c r="B38" s="3" t="s">
        <v>59</v>
      </c>
      <c r="C38" s="17" t="s">
        <v>68</v>
      </c>
      <c r="D38" s="3" t="s">
        <v>89</v>
      </c>
      <c r="E38" s="17">
        <v>2277</v>
      </c>
      <c r="F38" s="22">
        <v>2320</v>
      </c>
      <c r="G38" s="11"/>
      <c r="H38" s="10"/>
    </row>
    <row r="39" spans="1:8" ht="18" customHeight="1">
      <c r="A39" s="52" t="s">
        <v>90</v>
      </c>
      <c r="B39" s="3" t="s">
        <v>57</v>
      </c>
      <c r="C39" s="17" t="s">
        <v>58</v>
      </c>
      <c r="D39" s="3" t="s">
        <v>91</v>
      </c>
      <c r="E39" s="1" t="s">
        <v>92</v>
      </c>
      <c r="F39" s="22">
        <v>300</v>
      </c>
      <c r="G39" s="11"/>
      <c r="H39" s="10"/>
    </row>
    <row r="40" spans="1:8" ht="18" customHeight="1">
      <c r="A40" s="52" t="s">
        <v>90</v>
      </c>
      <c r="B40" s="3"/>
      <c r="C40" s="17"/>
      <c r="D40" s="3" t="s">
        <v>93</v>
      </c>
      <c r="E40" s="1" t="s">
        <v>94</v>
      </c>
      <c r="F40" s="22">
        <v>1000</v>
      </c>
      <c r="G40" s="11"/>
      <c r="H40" s="10"/>
    </row>
    <row r="41" spans="1:8" ht="18" customHeight="1">
      <c r="A41" s="52" t="s">
        <v>95</v>
      </c>
      <c r="B41" s="3" t="s">
        <v>59</v>
      </c>
      <c r="C41" s="17" t="s">
        <v>68</v>
      </c>
      <c r="D41" s="3" t="s">
        <v>96</v>
      </c>
      <c r="E41" s="17">
        <v>2087</v>
      </c>
      <c r="F41" s="22">
        <v>2320</v>
      </c>
      <c r="G41" s="11"/>
      <c r="H41" s="10"/>
    </row>
    <row r="42" spans="1:8" ht="18" customHeight="1">
      <c r="A42" s="52" t="s">
        <v>95</v>
      </c>
      <c r="B42" s="3" t="s">
        <v>59</v>
      </c>
      <c r="C42" s="17" t="s">
        <v>68</v>
      </c>
      <c r="D42" s="3" t="s">
        <v>97</v>
      </c>
      <c r="E42" s="17">
        <v>2183</v>
      </c>
      <c r="F42" s="22">
        <v>2320</v>
      </c>
      <c r="G42" s="11"/>
      <c r="H42" s="10"/>
    </row>
    <row r="43" spans="1:6" ht="18" customHeight="1">
      <c r="A43" s="30" t="s">
        <v>98</v>
      </c>
      <c r="B43" s="31"/>
      <c r="C43" s="31"/>
      <c r="D43" s="31"/>
      <c r="E43" s="31"/>
      <c r="F43" s="26">
        <f>F44+F45</f>
        <v>7104</v>
      </c>
    </row>
    <row r="44" spans="1:8" ht="18" customHeight="1">
      <c r="A44" s="52" t="s">
        <v>99</v>
      </c>
      <c r="B44" s="3" t="s">
        <v>105</v>
      </c>
      <c r="C44" s="17"/>
      <c r="D44" s="3" t="s">
        <v>100</v>
      </c>
      <c r="E44" s="1" t="s">
        <v>101</v>
      </c>
      <c r="F44" s="27">
        <v>5104</v>
      </c>
      <c r="G44" s="11"/>
      <c r="H44" s="12"/>
    </row>
    <row r="45" spans="1:8" ht="18" customHeight="1">
      <c r="A45" s="52" t="s">
        <v>102</v>
      </c>
      <c r="B45" s="3" t="s">
        <v>55</v>
      </c>
      <c r="C45" s="17" t="s">
        <v>56</v>
      </c>
      <c r="D45" s="3" t="s">
        <v>103</v>
      </c>
      <c r="E45" s="1" t="s">
        <v>104</v>
      </c>
      <c r="F45" s="27">
        <v>2000</v>
      </c>
      <c r="G45" s="11"/>
      <c r="H45" s="12"/>
    </row>
    <row r="46" spans="1:6" ht="18" customHeight="1">
      <c r="A46" s="32" t="s">
        <v>106</v>
      </c>
      <c r="B46" s="33"/>
      <c r="C46" s="33"/>
      <c r="D46" s="33"/>
      <c r="E46" s="33"/>
      <c r="F46" s="26">
        <f>F47+F48+F49+F50+F51</f>
        <v>16136</v>
      </c>
    </row>
    <row r="47" spans="1:8" ht="18" customHeight="1">
      <c r="A47" s="52" t="s">
        <v>107</v>
      </c>
      <c r="B47" s="3" t="s">
        <v>55</v>
      </c>
      <c r="C47" s="20" t="s">
        <v>56</v>
      </c>
      <c r="D47" s="3" t="s">
        <v>108</v>
      </c>
      <c r="E47" s="1" t="s">
        <v>109</v>
      </c>
      <c r="F47" s="27">
        <v>1000</v>
      </c>
      <c r="G47" s="11"/>
      <c r="H47" s="10"/>
    </row>
    <row r="48" spans="1:8" ht="18" customHeight="1">
      <c r="A48" s="52" t="s">
        <v>107</v>
      </c>
      <c r="B48" s="3" t="s">
        <v>55</v>
      </c>
      <c r="C48" s="20" t="s">
        <v>56</v>
      </c>
      <c r="D48" s="3" t="s">
        <v>108</v>
      </c>
      <c r="E48" s="1" t="s">
        <v>32</v>
      </c>
      <c r="F48" s="27">
        <v>1000</v>
      </c>
      <c r="G48" s="11"/>
      <c r="H48" s="10"/>
    </row>
    <row r="49" spans="1:8" ht="25.5">
      <c r="A49" s="52" t="s">
        <v>110</v>
      </c>
      <c r="B49" s="3" t="s">
        <v>105</v>
      </c>
      <c r="C49" s="20" t="s">
        <v>129</v>
      </c>
      <c r="D49" s="2" t="s">
        <v>116</v>
      </c>
      <c r="E49" s="1" t="s">
        <v>111</v>
      </c>
      <c r="F49" s="27">
        <v>5336</v>
      </c>
      <c r="G49" s="11"/>
      <c r="H49" s="10"/>
    </row>
    <row r="50" spans="1:8" ht="18" customHeight="1">
      <c r="A50" s="52" t="s">
        <v>112</v>
      </c>
      <c r="B50" s="3"/>
      <c r="C50" s="20"/>
      <c r="D50" s="3" t="s">
        <v>113</v>
      </c>
      <c r="E50" s="1" t="s">
        <v>114</v>
      </c>
      <c r="F50" s="27">
        <v>1800</v>
      </c>
      <c r="G50" s="11"/>
      <c r="H50" s="10"/>
    </row>
    <row r="51" spans="1:8" ht="18" customHeight="1">
      <c r="A51" s="58" t="s">
        <v>115</v>
      </c>
      <c r="B51" s="59"/>
      <c r="C51" s="60"/>
      <c r="D51" s="59" t="s">
        <v>117</v>
      </c>
      <c r="E51" s="61">
        <v>1711</v>
      </c>
      <c r="F51" s="62">
        <v>7000</v>
      </c>
      <c r="G51" s="11"/>
      <c r="H51" s="10"/>
    </row>
    <row r="52" spans="1:6" ht="18">
      <c r="A52" s="83">
        <v>2020</v>
      </c>
      <c r="B52" s="83"/>
      <c r="C52" s="83"/>
      <c r="D52" s="83"/>
      <c r="E52" s="83"/>
      <c r="F52" s="83"/>
    </row>
    <row r="53" spans="1:6" ht="15">
      <c r="A53" s="63" t="s">
        <v>60</v>
      </c>
      <c r="B53" s="63"/>
      <c r="C53" s="63"/>
      <c r="D53" s="63"/>
      <c r="E53" s="63"/>
      <c r="F53" s="64">
        <f>SUM(F54:F59)</f>
        <v>6000</v>
      </c>
    </row>
    <row r="54" spans="1:6" s="78" customFormat="1" ht="12.75">
      <c r="A54" s="72">
        <v>43846</v>
      </c>
      <c r="B54" s="73" t="s">
        <v>55</v>
      </c>
      <c r="C54" s="74" t="s">
        <v>56</v>
      </c>
      <c r="D54" s="75" t="s">
        <v>119</v>
      </c>
      <c r="E54" s="76"/>
      <c r="F54" s="77">
        <v>1000</v>
      </c>
    </row>
    <row r="55" spans="1:6" s="78" customFormat="1" ht="12.75">
      <c r="A55" s="72">
        <v>43854</v>
      </c>
      <c r="B55" s="73" t="s">
        <v>57</v>
      </c>
      <c r="C55" s="74" t="s">
        <v>58</v>
      </c>
      <c r="D55" s="75" t="s">
        <v>120</v>
      </c>
      <c r="E55" s="76">
        <v>615</v>
      </c>
      <c r="F55" s="77">
        <v>1000</v>
      </c>
    </row>
    <row r="56" spans="1:6" s="78" customFormat="1" ht="12.75">
      <c r="A56" s="72">
        <v>43861</v>
      </c>
      <c r="B56" s="73" t="s">
        <v>59</v>
      </c>
      <c r="C56" s="74" t="s">
        <v>68</v>
      </c>
      <c r="D56" s="75" t="s">
        <v>121</v>
      </c>
      <c r="E56" s="74" t="s">
        <v>122</v>
      </c>
      <c r="F56" s="77">
        <v>1000</v>
      </c>
    </row>
    <row r="57" spans="1:6" s="78" customFormat="1" ht="12.75">
      <c r="A57" s="72">
        <v>43861</v>
      </c>
      <c r="B57" s="73" t="s">
        <v>55</v>
      </c>
      <c r="C57" s="74" t="s">
        <v>56</v>
      </c>
      <c r="D57" s="75" t="s">
        <v>119</v>
      </c>
      <c r="E57" s="74" t="s">
        <v>123</v>
      </c>
      <c r="F57" s="77">
        <v>1000</v>
      </c>
    </row>
    <row r="58" spans="1:6" s="78" customFormat="1" ht="12.75">
      <c r="A58" s="72">
        <v>43861</v>
      </c>
      <c r="B58" s="73" t="s">
        <v>59</v>
      </c>
      <c r="C58" s="74" t="s">
        <v>68</v>
      </c>
      <c r="D58" s="75" t="s">
        <v>121</v>
      </c>
      <c r="E58" s="74" t="s">
        <v>124</v>
      </c>
      <c r="F58" s="77">
        <v>1000</v>
      </c>
    </row>
    <row r="59" spans="1:6" s="78" customFormat="1" ht="12.75">
      <c r="A59" s="72">
        <v>43861</v>
      </c>
      <c r="B59" s="73" t="s">
        <v>55</v>
      </c>
      <c r="C59" s="74" t="s">
        <v>56</v>
      </c>
      <c r="D59" s="75" t="s">
        <v>119</v>
      </c>
      <c r="E59" s="74" t="s">
        <v>125</v>
      </c>
      <c r="F59" s="77">
        <v>1000</v>
      </c>
    </row>
    <row r="60" spans="1:6" ht="15">
      <c r="A60" s="80" t="s">
        <v>126</v>
      </c>
      <c r="B60" s="80"/>
      <c r="C60" s="80"/>
      <c r="D60" s="80"/>
      <c r="E60" s="80"/>
      <c r="F60" s="81">
        <f>F61+F62</f>
        <v>1300</v>
      </c>
    </row>
    <row r="61" spans="1:6" ht="12.75">
      <c r="A61" s="82">
        <v>43882</v>
      </c>
      <c r="B61" s="66" t="s">
        <v>57</v>
      </c>
      <c r="C61" s="67" t="s">
        <v>58</v>
      </c>
      <c r="D61" s="68" t="s">
        <v>120</v>
      </c>
      <c r="E61" s="69">
        <v>617</v>
      </c>
      <c r="F61" s="70">
        <v>1000</v>
      </c>
    </row>
    <row r="62" spans="1:6" ht="12.75">
      <c r="A62" s="65">
        <v>43889</v>
      </c>
      <c r="B62" s="71"/>
      <c r="C62" s="69"/>
      <c r="D62" s="68" t="s">
        <v>127</v>
      </c>
      <c r="E62" s="67" t="s">
        <v>128</v>
      </c>
      <c r="F62" s="70">
        <v>300</v>
      </c>
    </row>
    <row r="63" spans="1:6" ht="15">
      <c r="A63" s="80" t="s">
        <v>61</v>
      </c>
      <c r="B63" s="80"/>
      <c r="C63" s="80"/>
      <c r="D63" s="80"/>
      <c r="E63" s="80"/>
      <c r="F63" s="81">
        <f>F64</f>
        <v>1000</v>
      </c>
    </row>
    <row r="64" spans="1:6" ht="12.75">
      <c r="A64" s="65">
        <v>43903</v>
      </c>
      <c r="B64" s="66" t="s">
        <v>57</v>
      </c>
      <c r="C64" s="67" t="s">
        <v>58</v>
      </c>
      <c r="D64" s="68" t="s">
        <v>120</v>
      </c>
      <c r="E64" s="69">
        <v>637</v>
      </c>
      <c r="F64" s="70">
        <v>1000</v>
      </c>
    </row>
    <row r="65" spans="1:6" ht="15">
      <c r="A65" s="80" t="s">
        <v>62</v>
      </c>
      <c r="B65" s="80"/>
      <c r="C65" s="80"/>
      <c r="D65" s="80"/>
      <c r="E65" s="80"/>
      <c r="F65" s="81">
        <f>F66+F67+F68+F69</f>
        <v>16399.2</v>
      </c>
    </row>
    <row r="66" spans="1:6" ht="12.75">
      <c r="A66" s="50">
        <v>43935</v>
      </c>
      <c r="B66" s="53" t="s">
        <v>57</v>
      </c>
      <c r="C66" s="54" t="s">
        <v>58</v>
      </c>
      <c r="D66" s="55" t="s">
        <v>120</v>
      </c>
      <c r="E66" s="14">
        <v>648</v>
      </c>
      <c r="F66" s="57">
        <v>1000</v>
      </c>
    </row>
    <row r="67" spans="1:6" ht="12.75">
      <c r="A67" s="50">
        <v>43950</v>
      </c>
      <c r="B67" s="53" t="s">
        <v>105</v>
      </c>
      <c r="C67" s="54" t="s">
        <v>129</v>
      </c>
      <c r="D67" s="55" t="s">
        <v>130</v>
      </c>
      <c r="E67" s="84" t="s">
        <v>131</v>
      </c>
      <c r="F67" s="57">
        <v>13399.2</v>
      </c>
    </row>
    <row r="68" spans="1:6" ht="12.75">
      <c r="A68" s="50">
        <v>43951</v>
      </c>
      <c r="B68" s="53" t="s">
        <v>59</v>
      </c>
      <c r="C68" s="54" t="s">
        <v>68</v>
      </c>
      <c r="D68" s="55" t="s">
        <v>121</v>
      </c>
      <c r="E68" s="54" t="s">
        <v>132</v>
      </c>
      <c r="F68" s="57">
        <v>1000</v>
      </c>
    </row>
    <row r="69" spans="1:6" ht="12.75">
      <c r="A69" s="50">
        <v>43951</v>
      </c>
      <c r="B69" s="53" t="s">
        <v>59</v>
      </c>
      <c r="C69" s="54" t="s">
        <v>68</v>
      </c>
      <c r="D69" s="55" t="s">
        <v>121</v>
      </c>
      <c r="E69" s="54" t="s">
        <v>133</v>
      </c>
      <c r="F69" s="57">
        <v>1000</v>
      </c>
    </row>
    <row r="70" spans="1:6" ht="15">
      <c r="A70" s="85" t="s">
        <v>63</v>
      </c>
      <c r="B70" s="86"/>
      <c r="C70" s="86"/>
      <c r="D70" s="86"/>
      <c r="E70" s="87"/>
      <c r="F70" s="81">
        <f>SUM(F71:F73)</f>
        <v>3000</v>
      </c>
    </row>
    <row r="71" spans="1:6" ht="12.75">
      <c r="A71" s="50">
        <v>43958</v>
      </c>
      <c r="B71" s="53" t="s">
        <v>55</v>
      </c>
      <c r="C71" s="54" t="s">
        <v>56</v>
      </c>
      <c r="D71" s="55" t="s">
        <v>119</v>
      </c>
      <c r="E71" s="54" t="s">
        <v>134</v>
      </c>
      <c r="F71" s="57">
        <v>1000</v>
      </c>
    </row>
    <row r="72" spans="1:6" ht="12.75">
      <c r="A72" s="50">
        <v>43966</v>
      </c>
      <c r="B72" s="53" t="s">
        <v>57</v>
      </c>
      <c r="C72" s="54" t="s">
        <v>58</v>
      </c>
      <c r="D72" s="55" t="s">
        <v>120</v>
      </c>
      <c r="E72" s="14">
        <v>664</v>
      </c>
      <c r="F72" s="57">
        <v>1000</v>
      </c>
    </row>
    <row r="73" spans="1:6" ht="12.75">
      <c r="A73" s="50">
        <v>43980</v>
      </c>
      <c r="B73" s="53" t="s">
        <v>55</v>
      </c>
      <c r="C73" s="54" t="s">
        <v>56</v>
      </c>
      <c r="D73" s="55" t="s">
        <v>119</v>
      </c>
      <c r="E73" s="54" t="s">
        <v>135</v>
      </c>
      <c r="F73" s="57">
        <v>1000</v>
      </c>
    </row>
  </sheetData>
  <sheetProtection/>
  <mergeCells count="22">
    <mergeCell ref="A52:F52"/>
    <mergeCell ref="A53:E53"/>
    <mergeCell ref="A60:E60"/>
    <mergeCell ref="A63:E63"/>
    <mergeCell ref="A65:E65"/>
    <mergeCell ref="A70:E70"/>
    <mergeCell ref="A1:F1"/>
    <mergeCell ref="A2:F2"/>
    <mergeCell ref="I3:U3"/>
    <mergeCell ref="J4:V4"/>
    <mergeCell ref="I4:I5"/>
    <mergeCell ref="A32:E32"/>
    <mergeCell ref="A37:E37"/>
    <mergeCell ref="A43:E43"/>
    <mergeCell ref="A46:E46"/>
    <mergeCell ref="A35:E35"/>
    <mergeCell ref="A4:E4"/>
    <mergeCell ref="A7:E7"/>
    <mergeCell ref="A11:E11"/>
    <mergeCell ref="A13:E13"/>
    <mergeCell ref="A17:E17"/>
    <mergeCell ref="A22:E2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Ingresos</cp:lastModifiedBy>
  <dcterms:modified xsi:type="dcterms:W3CDTF">2020-07-21T15:52:54Z</dcterms:modified>
  <cp:category/>
  <cp:version/>
  <cp:contentType/>
  <cp:contentStatus/>
</cp:coreProperties>
</file>