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5A6A19E2-31F5-4280-8DF3-4E0B43153266}" xr6:coauthVersionLast="45" xr6:coauthVersionMax="45" xr10:uidLastSave="{00000000-0000-0000-0000-000000000000}"/>
  <bookViews>
    <workbookView xWindow="-120" yWindow="-120" windowWidth="20730" windowHeight="11160" xr2:uid="{7427DDEE-67CB-4789-ACEE-5BA1E772E62D}"/>
  </bookViews>
  <sheets>
    <sheet name="02OCT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8" i="1" l="1"/>
  <c r="AB58" i="1" s="1"/>
  <c r="Z58" i="1"/>
  <c r="Y58" i="1"/>
  <c r="Z57" i="1"/>
  <c r="Y57" i="1"/>
  <c r="AA57" i="1" s="1"/>
  <c r="AB57" i="1" s="1"/>
  <c r="Z56" i="1"/>
  <c r="AA56" i="1" s="1"/>
  <c r="AB56" i="1" s="1"/>
  <c r="Y56" i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<sst xmlns="http://schemas.openxmlformats.org/spreadsheetml/2006/main" count="565" uniqueCount="172">
  <si>
    <t>PARQUE METROPOLITANO DE GUADALAJARA</t>
  </si>
  <si>
    <t>20- Quincenal del viernes 16 de octubre de 2020 al sabado 31 de octubre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</si>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</sst>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FD50F64A-3A50-4EBF-BD5F-1B3B22C66665}"/>
    <cellStyle name="Normal 3" xfId="2" xr:uid="{A62B1FE7-C60B-4A52-8923-3045A0C9C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D601F-8150-479A-9869-4DCEDB338EA5}">
  <dimension ref="A1:AB59"/>
  <sheetViews>
    <sheetView tabSelected="1" zoomScale="95" zoomScaleNormal="95" workbookViewId="0">
      <selection activeCell="A12" sqref="A12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42578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42578125" customWidth="1"/>
    <col min="12" max="12" width="13.7109375" hidden="1" customWidth="1"/>
    <col min="13" max="13" width="9.5703125" hidden="1" customWidth="1"/>
    <col min="14" max="14" width="9" hidden="1" customWidth="1"/>
    <col min="15" max="15" width="9.42578125" customWidth="1"/>
    <col min="16" max="16" width="8" customWidth="1"/>
    <col min="17" max="17" width="8.7109375" hidden="1" customWidth="1"/>
    <col min="18" max="18" width="10.28515625" hidden="1" customWidth="1"/>
    <col min="19" max="19" width="8.85546875" hidden="1" customWidth="1"/>
    <col min="20" max="20" width="8" hidden="1" customWidth="1"/>
    <col min="21" max="21" width="9.140625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9.42578125" customWidth="1"/>
    <col min="28" max="28" width="13.425781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7042.63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616.1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9148.6</v>
      </c>
      <c r="Z8" s="24">
        <f>SUM(J8+K8+L8+M8+N8+R8+S8+U8+V8+W8)</f>
        <v>2105.9699999999998</v>
      </c>
      <c r="AA8" s="24">
        <f t="shared" ref="AA8:AA52" si="0">+Y8-Z8</f>
        <v>7042.630000000001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3833.95</v>
      </c>
      <c r="G9" s="24">
        <v>7302.45</v>
      </c>
      <c r="H9" s="24">
        <v>422</v>
      </c>
      <c r="I9" s="24">
        <v>333</v>
      </c>
      <c r="J9" s="24">
        <v>1200.5899999999999</v>
      </c>
      <c r="K9" s="24">
        <v>839.79</v>
      </c>
      <c r="L9" s="24">
        <v>3130</v>
      </c>
      <c r="M9" s="24" t="s">
        <v>45</v>
      </c>
      <c r="N9" s="24" t="s">
        <v>45</v>
      </c>
      <c r="O9" s="24">
        <v>0</v>
      </c>
      <c r="P9" s="24">
        <v>739.32</v>
      </c>
      <c r="Q9" s="24"/>
      <c r="R9" s="24">
        <v>0</v>
      </c>
      <c r="S9" s="24">
        <v>0</v>
      </c>
      <c r="T9" s="24"/>
      <c r="U9" s="24">
        <v>668.1</v>
      </c>
      <c r="V9" s="24">
        <v>40</v>
      </c>
      <c r="W9" s="24">
        <v>58</v>
      </c>
      <c r="X9" s="24">
        <v>973.66</v>
      </c>
      <c r="Y9" s="24">
        <f t="shared" ref="Y9:Y52" si="2">SUM(G9+H9+I9+O9+P9+X9)</f>
        <v>9770.43</v>
      </c>
      <c r="Z9" s="24">
        <f t="shared" ref="Z9:Z58" si="3">SUM(J9+K9+L9+M9+N9+R9+S9+U9+V9+W9)</f>
        <v>5936.4800000000005</v>
      </c>
      <c r="AA9" s="24">
        <f t="shared" si="0"/>
        <v>3833.95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1931.62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739.32</v>
      </c>
      <c r="Q10" s="24">
        <v>0</v>
      </c>
      <c r="R10" s="24">
        <v>0</v>
      </c>
      <c r="S10" s="24">
        <v>852.69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8346.82</v>
      </c>
      <c r="Z10" s="24">
        <f t="shared" si="3"/>
        <v>6415.2000000000007</v>
      </c>
      <c r="AA10" s="24">
        <f t="shared" si="0"/>
        <v>1931.619999999999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3132.92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739.32</v>
      </c>
      <c r="Q11" s="24"/>
      <c r="R11" s="24">
        <v>0</v>
      </c>
      <c r="S11" s="24">
        <v>0</v>
      </c>
      <c r="T11" s="24"/>
      <c r="U11" s="24">
        <v>254.95</v>
      </c>
      <c r="V11" s="24">
        <v>40</v>
      </c>
      <c r="W11" s="24">
        <v>58</v>
      </c>
      <c r="X11" s="24" t="s">
        <v>45</v>
      </c>
      <c r="Y11" s="24">
        <f t="shared" si="2"/>
        <v>7473.37</v>
      </c>
      <c r="Z11" s="24">
        <f t="shared" si="3"/>
        <v>4340.45</v>
      </c>
      <c r="AA11" s="24">
        <f t="shared" si="0"/>
        <v>3132.92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7255.63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739.32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9392.7199999999993</v>
      </c>
      <c r="Z12" s="24">
        <f t="shared" si="3"/>
        <v>2137.09</v>
      </c>
      <c r="AA12" s="24">
        <f t="shared" si="0"/>
        <v>7255.6299999999992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5373.87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739.32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7473.37</v>
      </c>
      <c r="Z13" s="24">
        <f t="shared" si="3"/>
        <v>2099.5</v>
      </c>
      <c r="AA13" s="24">
        <f t="shared" si="0"/>
        <v>5373.87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5373.87</v>
      </c>
      <c r="G14" s="24">
        <v>6098.55</v>
      </c>
      <c r="H14" s="24">
        <v>387.5</v>
      </c>
      <c r="I14" s="24">
        <v>248</v>
      </c>
      <c r="J14" s="24">
        <v>800.17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739.32</v>
      </c>
      <c r="Q14" s="24"/>
      <c r="R14" s="24">
        <v>0</v>
      </c>
      <c r="S14" s="24">
        <v>0</v>
      </c>
      <c r="T14" s="24"/>
      <c r="U14" s="24">
        <v>500</v>
      </c>
      <c r="V14" s="24">
        <v>40</v>
      </c>
      <c r="W14" s="24">
        <v>58</v>
      </c>
      <c r="X14" s="24" t="s">
        <v>45</v>
      </c>
      <c r="Y14" s="24">
        <f t="shared" si="2"/>
        <v>7473.37</v>
      </c>
      <c r="Z14" s="24">
        <f t="shared" si="3"/>
        <v>2099.5</v>
      </c>
      <c r="AA14" s="24">
        <f t="shared" si="0"/>
        <v>5373.87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2882.87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3049</v>
      </c>
      <c r="M15" s="24" t="s">
        <v>45</v>
      </c>
      <c r="N15" s="24" t="s">
        <v>45</v>
      </c>
      <c r="O15" s="24" t="s">
        <v>45</v>
      </c>
      <c r="P15" s="24">
        <v>739.32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7473.37</v>
      </c>
      <c r="Z15" s="24">
        <f t="shared" si="3"/>
        <v>4590.5</v>
      </c>
      <c r="AA15" s="24">
        <f t="shared" si="0"/>
        <v>2882.87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5873.87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739.32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7473.37</v>
      </c>
      <c r="Z16" s="24">
        <f t="shared" si="3"/>
        <v>1599.5</v>
      </c>
      <c r="AA16" s="24">
        <f t="shared" si="0"/>
        <v>5873.87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3457.04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2819</v>
      </c>
      <c r="M17" s="24" t="s">
        <v>45</v>
      </c>
      <c r="N17" s="24" t="s">
        <v>45</v>
      </c>
      <c r="O17" s="24" t="s">
        <v>45</v>
      </c>
      <c r="P17" s="24">
        <v>739.32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8054.82</v>
      </c>
      <c r="Z17" s="24">
        <f t="shared" si="3"/>
        <v>4597.78</v>
      </c>
      <c r="AA17" s="24">
        <f t="shared" si="0"/>
        <v>3457.04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4099.87</v>
      </c>
      <c r="G18" s="24">
        <v>6098.55</v>
      </c>
      <c r="H18" s="24">
        <v>387.5</v>
      </c>
      <c r="I18" s="24">
        <v>248</v>
      </c>
      <c r="J18" s="24">
        <v>800.17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739.32</v>
      </c>
      <c r="Q18" s="24"/>
      <c r="R18" s="24" t="s">
        <v>45</v>
      </c>
      <c r="S18" s="24">
        <v>0</v>
      </c>
      <c r="T18" s="24"/>
      <c r="U18" s="24">
        <v>107</v>
      </c>
      <c r="V18" s="24">
        <v>40</v>
      </c>
      <c r="W18" s="24">
        <v>58</v>
      </c>
      <c r="X18" s="24" t="s">
        <v>45</v>
      </c>
      <c r="Y18" s="24">
        <f t="shared" si="2"/>
        <v>7473.37</v>
      </c>
      <c r="Z18" s="24">
        <f t="shared" si="3"/>
        <v>3373.5</v>
      </c>
      <c r="AA18" s="24">
        <f t="shared" si="0"/>
        <v>4099.87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3317.87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739.32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7473.37</v>
      </c>
      <c r="Z19" s="24">
        <f t="shared" si="3"/>
        <v>4155.5</v>
      </c>
      <c r="AA19" s="24">
        <f t="shared" si="0"/>
        <v>3317.87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3252.6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616.1</v>
      </c>
      <c r="Q20" s="24"/>
      <c r="R20" s="24">
        <v>0</v>
      </c>
      <c r="S20" s="24">
        <v>0</v>
      </c>
      <c r="T20" s="24"/>
      <c r="U20" s="24">
        <v>209.22</v>
      </c>
      <c r="V20" s="24">
        <v>40</v>
      </c>
      <c r="W20" s="24">
        <v>58</v>
      </c>
      <c r="X20" s="24">
        <v>0</v>
      </c>
      <c r="Y20" s="24">
        <f t="shared" si="2"/>
        <v>7931.6</v>
      </c>
      <c r="Z20" s="24">
        <f t="shared" si="3"/>
        <v>4679</v>
      </c>
      <c r="AA20" s="24">
        <f t="shared" si="0"/>
        <v>3252.6000000000004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7315.06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616.1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10195.5</v>
      </c>
      <c r="Z21" s="24">
        <f t="shared" si="3"/>
        <v>2880.44</v>
      </c>
      <c r="AA21" s="24">
        <f t="shared" si="0"/>
        <v>7315.0599999999995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5543.2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616.1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7931.6</v>
      </c>
      <c r="Z22" s="24">
        <f t="shared" si="3"/>
        <v>2388.4</v>
      </c>
      <c r="AA22" s="24">
        <f t="shared" si="0"/>
        <v>5543.2000000000007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5422.68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616.1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8223.6</v>
      </c>
      <c r="Z23" s="24">
        <f t="shared" si="3"/>
        <v>2800.92</v>
      </c>
      <c r="AA23" s="24">
        <f t="shared" si="0"/>
        <v>5422.68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3887.18</v>
      </c>
      <c r="G24" s="24">
        <v>6577.5</v>
      </c>
      <c r="H24" s="24">
        <v>443</v>
      </c>
      <c r="I24" s="24">
        <v>295</v>
      </c>
      <c r="J24" s="24">
        <v>1021.46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/>
      <c r="P24" s="24">
        <v>616.1</v>
      </c>
      <c r="Q24" s="24"/>
      <c r="R24" s="24" t="s">
        <v>45</v>
      </c>
      <c r="S24" s="24">
        <v>0</v>
      </c>
      <c r="T24" s="24"/>
      <c r="U24" s="24">
        <v>1077.08</v>
      </c>
      <c r="V24" s="24">
        <v>40</v>
      </c>
      <c r="W24" s="24" t="s">
        <v>45</v>
      </c>
      <c r="X24" s="24">
        <v>877</v>
      </c>
      <c r="Y24" s="24">
        <f t="shared" si="2"/>
        <v>8808.6</v>
      </c>
      <c r="Z24" s="24">
        <f t="shared" si="3"/>
        <v>4921.42</v>
      </c>
      <c r="AA24" s="24">
        <f t="shared" si="0"/>
        <v>3887.1800000000003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4558.82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616.1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7931.6</v>
      </c>
      <c r="Z25" s="24">
        <f t="shared" si="3"/>
        <v>3372.7799999999997</v>
      </c>
      <c r="AA25" s="24">
        <f t="shared" si="0"/>
        <v>4558.8200000000006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2965.16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616.1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 t="s">
        <v>45</v>
      </c>
      <c r="Y26" s="24">
        <f t="shared" si="2"/>
        <v>7350.1500000000005</v>
      </c>
      <c r="Z26" s="24">
        <f t="shared" si="3"/>
        <v>4384.99</v>
      </c>
      <c r="AA26" s="24">
        <f t="shared" si="0"/>
        <v>2965.1600000000008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6210.82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616.1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7931.6</v>
      </c>
      <c r="Z27" s="24">
        <f t="shared" si="3"/>
        <v>1720.78</v>
      </c>
      <c r="AA27" s="24">
        <f t="shared" si="0"/>
        <v>6210.8200000000006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3204.82</v>
      </c>
      <c r="G28" s="24">
        <v>6577.5</v>
      </c>
      <c r="H28" s="24">
        <v>443</v>
      </c>
      <c r="I28" s="24">
        <v>295</v>
      </c>
      <c r="J28" s="24">
        <v>1044.8800000000001</v>
      </c>
      <c r="K28" s="24">
        <v>756.41</v>
      </c>
      <c r="L28" s="24">
        <v>519</v>
      </c>
      <c r="M28" s="24">
        <v>2657.41</v>
      </c>
      <c r="N28" s="24">
        <v>113.1</v>
      </c>
      <c r="O28" s="24">
        <v>109.62</v>
      </c>
      <c r="P28" s="24">
        <v>616.1</v>
      </c>
      <c r="Q28" s="24"/>
      <c r="R28" s="24" t="s">
        <v>45</v>
      </c>
      <c r="S28" s="24">
        <v>0</v>
      </c>
      <c r="T28" s="24"/>
      <c r="U28" s="24">
        <v>524.6</v>
      </c>
      <c r="V28" s="24">
        <v>40</v>
      </c>
      <c r="W28" s="24">
        <v>58</v>
      </c>
      <c r="X28" s="24">
        <v>877</v>
      </c>
      <c r="Y28" s="24">
        <f t="shared" si="2"/>
        <v>8918.2200000000012</v>
      </c>
      <c r="Z28" s="24">
        <f t="shared" si="3"/>
        <v>5713.4000000000005</v>
      </c>
      <c r="AA28" s="24">
        <f t="shared" si="0"/>
        <v>3204.8200000000006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3187.53</v>
      </c>
      <c r="G29" s="24">
        <v>6577.5</v>
      </c>
      <c r="H29" s="24">
        <v>443</v>
      </c>
      <c r="I29" s="24">
        <v>295</v>
      </c>
      <c r="J29" s="24">
        <v>947.79</v>
      </c>
      <c r="K29" s="24">
        <v>756.41</v>
      </c>
      <c r="L29" s="24" t="s">
        <v>45</v>
      </c>
      <c r="M29" s="24">
        <v>2826.74</v>
      </c>
      <c r="N29" s="24">
        <v>282.75</v>
      </c>
      <c r="O29" s="24">
        <v>109.62</v>
      </c>
      <c r="P29" s="24">
        <v>616.1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8041.22</v>
      </c>
      <c r="Z29" s="24">
        <f t="shared" si="3"/>
        <v>4853.6899999999996</v>
      </c>
      <c r="AA29" s="24">
        <f t="shared" si="0"/>
        <v>3187.5300000000007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4872.1899999999996</v>
      </c>
      <c r="G30" s="24">
        <v>6577.5</v>
      </c>
      <c r="H30" s="24">
        <v>443</v>
      </c>
      <c r="I30" s="24">
        <v>295</v>
      </c>
      <c r="J30" s="24">
        <v>1044.8800000000001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109.62</v>
      </c>
      <c r="P30" s="24">
        <v>616.1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877</v>
      </c>
      <c r="Y30" s="24">
        <f>SUM(G30+H30+I30+O30+P30+T30+X30)</f>
        <v>8918.2200000000012</v>
      </c>
      <c r="Z30" s="24">
        <f t="shared" si="3"/>
        <v>4046.0299999999997</v>
      </c>
      <c r="AA30" s="24">
        <f t="shared" si="0"/>
        <v>4872.1900000000014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5711.92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616.1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15803.6</v>
      </c>
      <c r="Z31" s="24">
        <f t="shared" si="3"/>
        <v>10091.679999999998</v>
      </c>
      <c r="AA31" s="24">
        <f t="shared" si="0"/>
        <v>5711.9200000000019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3678.63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616.1</v>
      </c>
      <c r="Q32" s="24"/>
      <c r="R32" s="24" t="s">
        <v>45</v>
      </c>
      <c r="S32" s="24">
        <v>0</v>
      </c>
      <c r="T32" s="24"/>
      <c r="U32" s="24">
        <v>111.01</v>
      </c>
      <c r="V32" s="24">
        <v>40</v>
      </c>
      <c r="W32" s="24">
        <v>58</v>
      </c>
      <c r="X32" s="24" t="s">
        <v>45</v>
      </c>
      <c r="Y32" s="24">
        <f t="shared" si="2"/>
        <v>7350.1500000000005</v>
      </c>
      <c r="Z32" s="24">
        <f t="shared" si="3"/>
        <v>3671.5200000000004</v>
      </c>
      <c r="AA32" s="24">
        <f t="shared" si="0"/>
        <v>3678.63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6160.82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616.1</v>
      </c>
      <c r="Q33" s="24"/>
      <c r="R33" s="24">
        <v>50</v>
      </c>
      <c r="S33" s="24">
        <v>0</v>
      </c>
      <c r="T33" s="24"/>
      <c r="U33" s="24" t="s">
        <v>45</v>
      </c>
      <c r="V33" s="24">
        <v>40</v>
      </c>
      <c r="W33" s="24" t="s">
        <v>45</v>
      </c>
      <c r="X33" s="24" t="s">
        <v>45</v>
      </c>
      <c r="Y33" s="24">
        <f t="shared" si="2"/>
        <v>7931.6</v>
      </c>
      <c r="Z33" s="24">
        <f t="shared" si="3"/>
        <v>1770.78</v>
      </c>
      <c r="AA33" s="24">
        <f t="shared" si="0"/>
        <v>6160.8200000000006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3461.82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616.1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7931.6</v>
      </c>
      <c r="Z34" s="24">
        <f t="shared" si="3"/>
        <v>4469.78</v>
      </c>
      <c r="AA34" s="24">
        <f t="shared" si="0"/>
        <v>3461.8200000000006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253.8</v>
      </c>
      <c r="G35" s="24">
        <v>5963.6</v>
      </c>
      <c r="H35" s="24">
        <v>401.65</v>
      </c>
      <c r="I35" s="24">
        <v>267.45999999999998</v>
      </c>
      <c r="J35" s="24">
        <v>778.53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616.1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 t="s">
        <v>45</v>
      </c>
      <c r="Y35" s="24">
        <f t="shared" si="2"/>
        <v>7248.81</v>
      </c>
      <c r="Z35" s="24">
        <f t="shared" si="3"/>
        <v>6995.01</v>
      </c>
      <c r="AA35" s="24">
        <f t="shared" si="0"/>
        <v>253.80000000000018</v>
      </c>
      <c r="AB35" s="25">
        <f t="shared" si="1"/>
        <v>0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1992.35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967</v>
      </c>
      <c r="M36" s="24">
        <v>2336.79</v>
      </c>
      <c r="N36" s="24">
        <v>182</v>
      </c>
      <c r="O36" s="24" t="s">
        <v>45</v>
      </c>
      <c r="P36" s="24">
        <v>616.1</v>
      </c>
      <c r="Q36" s="24"/>
      <c r="R36" s="24" t="s">
        <v>45</v>
      </c>
      <c r="S36" s="24">
        <v>0</v>
      </c>
      <c r="T36" s="24"/>
      <c r="U36" s="24">
        <v>1094.1600000000001</v>
      </c>
      <c r="V36" s="24">
        <v>40</v>
      </c>
      <c r="W36" s="24">
        <v>58</v>
      </c>
      <c r="X36" s="24" t="s">
        <v>45</v>
      </c>
      <c r="Y36" s="24">
        <f t="shared" si="2"/>
        <v>8547.65</v>
      </c>
      <c r="Z36" s="24">
        <f t="shared" si="3"/>
        <v>6555.2999999999993</v>
      </c>
      <c r="AA36" s="24">
        <f t="shared" si="0"/>
        <v>1992.3500000000004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3884.48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616.1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7350.1500000000005</v>
      </c>
      <c r="Z37" s="24">
        <f t="shared" si="3"/>
        <v>3465.67</v>
      </c>
      <c r="AA37" s="24">
        <f t="shared" si="0"/>
        <v>3884.4800000000005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2965.35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492.88</v>
      </c>
      <c r="Q38" s="24"/>
      <c r="R38" s="24">
        <v>0</v>
      </c>
      <c r="S38" s="24">
        <v>0</v>
      </c>
      <c r="T38" s="24"/>
      <c r="U38" s="24">
        <v>106.08</v>
      </c>
      <c r="V38" s="24">
        <v>40</v>
      </c>
      <c r="W38" s="24" t="s">
        <v>45</v>
      </c>
      <c r="X38" s="24" t="s">
        <v>45</v>
      </c>
      <c r="Y38" s="24">
        <f t="shared" si="2"/>
        <v>7226.93</v>
      </c>
      <c r="Z38" s="24">
        <f t="shared" si="3"/>
        <v>4261.58</v>
      </c>
      <c r="AA38" s="24">
        <f t="shared" si="0"/>
        <v>2965.3500000000004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838.94</v>
      </c>
      <c r="G39" s="24">
        <v>6802.5</v>
      </c>
      <c r="H39" s="24">
        <v>450.5</v>
      </c>
      <c r="I39" s="24">
        <v>322.5</v>
      </c>
      <c r="J39" s="24">
        <v>979.91</v>
      </c>
      <c r="K39" s="24">
        <v>782.29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492.88</v>
      </c>
      <c r="Q39" s="24"/>
      <c r="R39" s="24">
        <v>400</v>
      </c>
      <c r="S39" s="24">
        <v>0</v>
      </c>
      <c r="T39" s="24"/>
      <c r="U39" s="24">
        <v>1625.24</v>
      </c>
      <c r="V39" s="24">
        <v>40</v>
      </c>
      <c r="W39" s="24" t="s">
        <v>45</v>
      </c>
      <c r="X39" s="24" t="s">
        <v>45</v>
      </c>
      <c r="Y39" s="24">
        <f t="shared" si="2"/>
        <v>8068.38</v>
      </c>
      <c r="Z39" s="24">
        <f t="shared" si="3"/>
        <v>7229.44</v>
      </c>
      <c r="AA39" s="24">
        <f t="shared" si="0"/>
        <v>838.94000000000051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2685.12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 t="s">
        <v>45</v>
      </c>
      <c r="P40" s="24">
        <v>492.88</v>
      </c>
      <c r="Q40" s="24"/>
      <c r="R40" s="24">
        <v>0</v>
      </c>
      <c r="S40" s="24">
        <v>0</v>
      </c>
      <c r="T40" s="24"/>
      <c r="U40" s="24">
        <v>255</v>
      </c>
      <c r="V40" s="24">
        <v>40</v>
      </c>
      <c r="W40" s="24">
        <v>58</v>
      </c>
      <c r="X40" s="24" t="s">
        <v>45</v>
      </c>
      <c r="Y40" s="24">
        <f t="shared" si="2"/>
        <v>8424.43</v>
      </c>
      <c r="Z40" s="24">
        <f t="shared" si="3"/>
        <v>5739.31</v>
      </c>
      <c r="AA40" s="24">
        <f t="shared" si="0"/>
        <v>2685.12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7160.13</v>
      </c>
      <c r="G41" s="24">
        <v>6723.45</v>
      </c>
      <c r="H41" s="24">
        <v>529.5</v>
      </c>
      <c r="I41" s="24">
        <v>324.5</v>
      </c>
      <c r="J41" s="24">
        <v>1105.51</v>
      </c>
      <c r="K41" s="24">
        <v>773.2</v>
      </c>
      <c r="L41" s="24" t="s">
        <v>45</v>
      </c>
      <c r="M41" s="24" t="s">
        <v>45</v>
      </c>
      <c r="N41" s="24" t="s">
        <v>45</v>
      </c>
      <c r="O41" s="24">
        <v>112.05</v>
      </c>
      <c r="P41" s="24">
        <v>492.88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896.46</v>
      </c>
      <c r="Y41" s="24">
        <f t="shared" si="2"/>
        <v>9078.84</v>
      </c>
      <c r="Z41" s="24">
        <f t="shared" si="3"/>
        <v>1918.71</v>
      </c>
      <c r="AA41" s="24">
        <f t="shared" si="0"/>
        <v>7160.13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2948.6</v>
      </c>
      <c r="G42" s="24">
        <v>6577.5</v>
      </c>
      <c r="H42" s="24">
        <v>443</v>
      </c>
      <c r="I42" s="24">
        <v>295</v>
      </c>
      <c r="J42" s="24">
        <v>924.37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492.88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 t="s">
        <v>45</v>
      </c>
      <c r="Y42" s="24">
        <f t="shared" si="2"/>
        <v>7808.38</v>
      </c>
      <c r="Z42" s="24">
        <f t="shared" si="3"/>
        <v>4859.78</v>
      </c>
      <c r="AA42" s="24">
        <f t="shared" si="0"/>
        <v>2948.6000000000004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2434.4299999999998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492.88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>
        <v>58</v>
      </c>
      <c r="X43" s="24" t="s">
        <v>45</v>
      </c>
      <c r="Y43" s="24">
        <f t="shared" si="2"/>
        <v>7226.93</v>
      </c>
      <c r="Z43" s="24">
        <f t="shared" si="3"/>
        <v>4792.5</v>
      </c>
      <c r="AA43" s="24">
        <f t="shared" si="0"/>
        <v>2434.4300000000003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1305.67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3049.33</v>
      </c>
      <c r="M44" s="24" t="s">
        <v>45</v>
      </c>
      <c r="N44" s="24" t="s">
        <v>45</v>
      </c>
      <c r="O44" s="24" t="s">
        <v>45</v>
      </c>
      <c r="P44" s="24">
        <v>492.88</v>
      </c>
      <c r="Q44" s="24"/>
      <c r="R44" s="24" t="s">
        <v>45</v>
      </c>
      <c r="S44" s="24">
        <v>0</v>
      </c>
      <c r="T44" s="24"/>
      <c r="U44" s="24">
        <v>1272.43</v>
      </c>
      <c r="V44" s="24">
        <v>40</v>
      </c>
      <c r="W44" s="24">
        <v>58</v>
      </c>
      <c r="X44" s="24" t="s">
        <v>45</v>
      </c>
      <c r="Y44" s="24">
        <f t="shared" si="2"/>
        <v>7226.93</v>
      </c>
      <c r="Z44" s="24">
        <f t="shared" si="3"/>
        <v>5921.26</v>
      </c>
      <c r="AA44" s="24">
        <f t="shared" si="0"/>
        <v>1305.67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3647.38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994</v>
      </c>
      <c r="M45" s="24" t="s">
        <v>45</v>
      </c>
      <c r="N45" s="24" t="s">
        <v>45</v>
      </c>
      <c r="O45" s="24" t="s">
        <v>45</v>
      </c>
      <c r="P45" s="24">
        <v>369.66</v>
      </c>
      <c r="Q45" s="24"/>
      <c r="R45" s="24">
        <v>250</v>
      </c>
      <c r="S45" s="24">
        <v>0</v>
      </c>
      <c r="T45" s="24"/>
      <c r="U45" s="24">
        <v>1015</v>
      </c>
      <c r="V45" s="24">
        <v>40</v>
      </c>
      <c r="W45" s="24">
        <v>58</v>
      </c>
      <c r="X45" s="24" t="s">
        <v>45</v>
      </c>
      <c r="Y45" s="24">
        <f t="shared" si="2"/>
        <v>7685.16</v>
      </c>
      <c r="Z45" s="24">
        <f t="shared" si="3"/>
        <v>4037.7799999999997</v>
      </c>
      <c r="AA45" s="24">
        <f>+Y45-Z45</f>
        <v>3647.38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3842.27</v>
      </c>
      <c r="G46" s="24">
        <v>6577.5</v>
      </c>
      <c r="H46" s="24">
        <v>443</v>
      </c>
      <c r="I46" s="24">
        <v>295</v>
      </c>
      <c r="J46" s="24">
        <v>1068.3</v>
      </c>
      <c r="K46" s="24">
        <v>756.41</v>
      </c>
      <c r="L46" s="24">
        <v>1080.27</v>
      </c>
      <c r="M46" s="24">
        <v>1897.98</v>
      </c>
      <c r="N46" s="24">
        <v>96.18</v>
      </c>
      <c r="O46" s="24">
        <v>219.25</v>
      </c>
      <c r="P46" s="24">
        <v>369.66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877</v>
      </c>
      <c r="Y46" s="24">
        <f t="shared" si="2"/>
        <v>8781.41</v>
      </c>
      <c r="Z46" s="24">
        <f t="shared" si="3"/>
        <v>4939.1400000000003</v>
      </c>
      <c r="AA46" s="24">
        <f t="shared" si="0"/>
        <v>3842.2699999999995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3414.05</v>
      </c>
      <c r="G47" s="24">
        <v>6577.5</v>
      </c>
      <c r="H47" s="24">
        <v>443</v>
      </c>
      <c r="I47" s="24">
        <v>295</v>
      </c>
      <c r="J47" s="24">
        <v>1021.46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369.66</v>
      </c>
      <c r="Q47" s="24"/>
      <c r="R47" s="24">
        <v>0</v>
      </c>
      <c r="S47" s="24">
        <v>0</v>
      </c>
      <c r="T47" s="24"/>
      <c r="U47" s="24">
        <v>453.24</v>
      </c>
      <c r="V47" s="24">
        <v>40</v>
      </c>
      <c r="W47" s="24">
        <v>58</v>
      </c>
      <c r="X47" s="24">
        <v>877</v>
      </c>
      <c r="Y47" s="24">
        <f t="shared" si="2"/>
        <v>8562.16</v>
      </c>
      <c r="Z47" s="24">
        <f t="shared" si="3"/>
        <v>5148.1099999999997</v>
      </c>
      <c r="AA47" s="24">
        <f t="shared" si="0"/>
        <v>3414.05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2370.69</v>
      </c>
      <c r="G48" s="24">
        <v>6577.5</v>
      </c>
      <c r="H48" s="24">
        <v>443</v>
      </c>
      <c r="I48" s="24">
        <v>295</v>
      </c>
      <c r="J48" s="24">
        <v>924.37</v>
      </c>
      <c r="K48" s="24">
        <v>756.41</v>
      </c>
      <c r="L48" s="24">
        <v>3078</v>
      </c>
      <c r="M48" s="24" t="s">
        <v>45</v>
      </c>
      <c r="N48" s="24" t="s">
        <v>45</v>
      </c>
      <c r="O48" s="24">
        <v>0</v>
      </c>
      <c r="P48" s="24">
        <v>369.66</v>
      </c>
      <c r="Q48" s="24">
        <v>0</v>
      </c>
      <c r="R48" s="24" t="s">
        <v>45</v>
      </c>
      <c r="S48" s="24">
        <v>0</v>
      </c>
      <c r="T48" s="24"/>
      <c r="U48" s="24">
        <v>515.69000000000005</v>
      </c>
      <c r="V48" s="24">
        <v>40</v>
      </c>
      <c r="W48" s="24">
        <v>0</v>
      </c>
      <c r="X48" s="24" t="s">
        <v>45</v>
      </c>
      <c r="Y48" s="24">
        <f t="shared" si="2"/>
        <v>7685.16</v>
      </c>
      <c r="Z48" s="24">
        <f t="shared" si="3"/>
        <v>5314.4699999999993</v>
      </c>
      <c r="AA48" s="24">
        <f t="shared" si="0"/>
        <v>2370.6900000000005</v>
      </c>
      <c r="AB48" s="25">
        <f>+AA48-F48+Q48</f>
        <v>4.5474735088646412E-13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5964.38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369.66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7685.16</v>
      </c>
      <c r="Z49" s="24">
        <f t="shared" si="3"/>
        <v>1720.78</v>
      </c>
      <c r="AA49" s="24">
        <f t="shared" si="0"/>
        <v>5964.38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3202.22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5921</v>
      </c>
      <c r="M50" s="24" t="s">
        <v>45</v>
      </c>
      <c r="N50" s="24" t="s">
        <v>45</v>
      </c>
      <c r="O50" s="24">
        <v>0</v>
      </c>
      <c r="P50" s="24" t="s">
        <v>45</v>
      </c>
      <c r="Q50" s="24">
        <v>0</v>
      </c>
      <c r="R50" s="24">
        <v>800</v>
      </c>
      <c r="S50" s="24">
        <v>0</v>
      </c>
      <c r="T50" s="24"/>
      <c r="U50" s="24">
        <v>1000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11985.279999999999</v>
      </c>
      <c r="AA50" s="24">
        <f t="shared" si="0"/>
        <v>3202.2200000000012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3407.65</v>
      </c>
      <c r="G51" s="24">
        <v>7712.4</v>
      </c>
      <c r="H51" s="24">
        <v>583.5</v>
      </c>
      <c r="I51" s="24">
        <v>357.5</v>
      </c>
      <c r="J51" s="24">
        <v>1339.56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 t="s">
        <v>45</v>
      </c>
      <c r="Q51" s="24">
        <v>0</v>
      </c>
      <c r="R51" s="24">
        <v>0</v>
      </c>
      <c r="S51" s="24">
        <v>0</v>
      </c>
      <c r="T51" s="24"/>
      <c r="U51" s="24">
        <v>741.58</v>
      </c>
      <c r="V51" s="24" t="s">
        <v>45</v>
      </c>
      <c r="W51" s="24" t="s">
        <v>45</v>
      </c>
      <c r="X51" s="24">
        <v>1028.32</v>
      </c>
      <c r="Y51" s="24">
        <f t="shared" si="2"/>
        <v>9681.7199999999993</v>
      </c>
      <c r="Z51" s="24">
        <f t="shared" si="3"/>
        <v>6274.07</v>
      </c>
      <c r="AA51" s="24">
        <f t="shared" si="0"/>
        <v>3407.6499999999996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5050.2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369.66</v>
      </c>
      <c r="Q52" s="24"/>
      <c r="R52" s="24">
        <v>0</v>
      </c>
      <c r="S52" s="24">
        <v>0</v>
      </c>
      <c r="T52" s="24"/>
      <c r="U52" s="24">
        <v>512.01</v>
      </c>
      <c r="V52" s="24">
        <v>40</v>
      </c>
      <c r="W52" s="24" t="s">
        <v>45</v>
      </c>
      <c r="X52" s="24" t="s">
        <v>45</v>
      </c>
      <c r="Y52" s="24">
        <f t="shared" si="2"/>
        <v>7103.71</v>
      </c>
      <c r="Z52" s="24">
        <f t="shared" si="3"/>
        <v>2053.5100000000002</v>
      </c>
      <c r="AA52" s="24">
        <f t="shared" si="0"/>
        <v>5050.2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400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2120.7799999999997</v>
      </c>
      <c r="AA53" s="24">
        <f>+Y53-Z53</f>
        <v>5194.72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 t="s">
        <v>45</v>
      </c>
      <c r="G54" s="24">
        <v>6098.55</v>
      </c>
      <c r="H54" s="24">
        <v>387.5</v>
      </c>
      <c r="I54" s="24">
        <v>248</v>
      </c>
      <c r="J54" s="24">
        <v>800.17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2520.5500000000002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6734.05</v>
      </c>
      <c r="AA54" s="24">
        <f>+Y54-Z54</f>
        <v>0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3312.83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105.02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2704.12</v>
      </c>
      <c r="AA56" s="24">
        <f t="shared" si="5"/>
        <v>3312.83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4984.55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150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1749.5</v>
      </c>
      <c r="AA57" s="24">
        <f t="shared" si="5"/>
        <v>4984.55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02OCT20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2020-11-03T18:40:18Z</dcterms:created>
  <dcterms:modified xsi:type="dcterms:W3CDTF">2020-11-03T18:40:49Z</dcterms:modified>
</cp:coreProperties>
</file>