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7E533214-C8BC-41DA-8C85-C4B73BB56F06}" xr6:coauthVersionLast="45" xr6:coauthVersionMax="45" xr10:uidLastSave="{00000000-0000-0000-0000-000000000000}"/>
  <bookViews>
    <workbookView xWindow="-120" yWindow="-120" windowWidth="20730" windowHeight="11160" xr2:uid="{42EBF7C5-06CC-4AF3-A35F-F99F40089953}"/>
  </bookViews>
  <sheets>
    <sheet name="02 mayo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9" i="1" l="1"/>
  <c r="Y59" i="1"/>
  <c r="AA59" i="1" s="1"/>
  <c r="AB59" i="1" s="1"/>
  <c r="Z58" i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<sst xmlns="http://schemas.openxmlformats.org/spreadsheetml/2006/main" count="586" uniqueCount="174">
  <si>
    <t>PARQUE METROPOLITANO DE GUADALAJARA</t>
  </si>
  <si>
    <t>10- Quincenal del sábado 16 de mayo de 2020 al domingo 31 de mayo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</si>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</sst>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1A6FEF55-0466-4E1B-9FF0-F7ECA3177A55}"/>
    <cellStyle name="Normal 3" xfId="2" xr:uid="{01923E06-4C04-4C9B-898F-E2F02F880D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9665C-6851-4E0A-8684-0D0169EAA4E1}">
  <dimension ref="A1:AB60"/>
  <sheetViews>
    <sheetView tabSelected="1" topLeftCell="C1" zoomScale="95" zoomScaleNormal="95" workbookViewId="0">
      <selection activeCell="Z13" sqref="Z13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42578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1.28515625" customWidth="1"/>
    <col min="12" max="12" width="0.28515625" hidden="1" customWidth="1"/>
    <col min="13" max="13" width="8.28515625" hidden="1" customWidth="1"/>
    <col min="14" max="14" width="7.85546875" hidden="1" customWidth="1"/>
    <col min="15" max="15" width="7.85546875" customWidth="1"/>
    <col min="16" max="16" width="9.5703125" customWidth="1"/>
    <col min="17" max="17" width="8.7109375" hidden="1" customWidth="1"/>
    <col min="18" max="18" width="10.28515625" hidden="1" customWidth="1"/>
    <col min="19" max="19" width="9.140625" hidden="1" customWidth="1"/>
    <col min="20" max="20" width="8" hidden="1" customWidth="1"/>
    <col min="21" max="21" width="8.5703125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7.4257812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6717.99</v>
      </c>
      <c r="G8" s="24">
        <v>7366.5</v>
      </c>
      <c r="H8" s="24">
        <v>526.5</v>
      </c>
      <c r="I8" s="24">
        <v>339.5</v>
      </c>
      <c r="J8" s="24">
        <v>1120.24</v>
      </c>
      <c r="K8" s="24">
        <v>847.15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492.88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8725.3799999999992</v>
      </c>
      <c r="Z8" s="24">
        <f>SUM(J8+K8+L8+M8+N8+R8+S8+U8+V8+W8)</f>
        <v>2007.3899999999999</v>
      </c>
      <c r="AA8" s="24">
        <f t="shared" ref="AA8:AA53" si="0">+Y8-Z8</f>
        <v>6717.99</v>
      </c>
      <c r="AB8" s="25">
        <f t="shared" ref="AB8:AB53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4788.1499999999996</v>
      </c>
      <c r="G9" s="24">
        <v>7002.45</v>
      </c>
      <c r="H9" s="24">
        <v>422</v>
      </c>
      <c r="I9" s="24">
        <v>333</v>
      </c>
      <c r="J9" s="24">
        <v>1327.4</v>
      </c>
      <c r="K9" s="24">
        <v>805.29</v>
      </c>
      <c r="L9" s="24">
        <v>3002</v>
      </c>
      <c r="M9" s="24" t="s">
        <v>45</v>
      </c>
      <c r="N9" s="24" t="s">
        <v>45</v>
      </c>
      <c r="O9" s="24">
        <v>0</v>
      </c>
      <c r="P9" s="24">
        <v>616.1</v>
      </c>
      <c r="Q9" s="24"/>
      <c r="R9" s="24">
        <v>0</v>
      </c>
      <c r="S9" s="24">
        <v>0</v>
      </c>
      <c r="T9" s="24"/>
      <c r="U9" s="24">
        <v>220.03</v>
      </c>
      <c r="V9" s="24">
        <v>40</v>
      </c>
      <c r="W9" s="24">
        <v>58</v>
      </c>
      <c r="X9" s="24">
        <v>1867.32</v>
      </c>
      <c r="Y9" s="24">
        <f t="shared" ref="Y9:Y53" si="2">SUM(G9+H9+I9+O9+P9+X9)</f>
        <v>10240.869999999999</v>
      </c>
      <c r="Z9" s="24">
        <f t="shared" ref="Z9:Z59" si="3">SUM(J9+K9+L9+M9+N9+R9+S9+U9+V9+W9)</f>
        <v>5452.72</v>
      </c>
      <c r="AA9" s="24">
        <f t="shared" si="0"/>
        <v>4788.1499999999987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1845.37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616.1</v>
      </c>
      <c r="Q10" s="24">
        <v>0</v>
      </c>
      <c r="R10" s="24">
        <v>0</v>
      </c>
      <c r="S10" s="24">
        <v>815.72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8223.6</v>
      </c>
      <c r="Z10" s="24">
        <f t="shared" si="3"/>
        <v>6378.2300000000005</v>
      </c>
      <c r="AA10" s="24">
        <f t="shared" si="0"/>
        <v>1845.37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2793.16</v>
      </c>
      <c r="G11" s="24">
        <v>5798.55</v>
      </c>
      <c r="H11" s="24">
        <v>387.5</v>
      </c>
      <c r="I11" s="24">
        <v>248</v>
      </c>
      <c r="J11" s="24">
        <v>736.09</v>
      </c>
      <c r="K11" s="24">
        <v>666.83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616.1</v>
      </c>
      <c r="Q11" s="24"/>
      <c r="R11" s="24">
        <v>0</v>
      </c>
      <c r="S11" s="24">
        <v>0</v>
      </c>
      <c r="T11" s="24"/>
      <c r="U11" s="24">
        <v>270.07</v>
      </c>
      <c r="V11" s="24">
        <v>40</v>
      </c>
      <c r="W11" s="24">
        <v>58</v>
      </c>
      <c r="X11" s="24" t="s">
        <v>45</v>
      </c>
      <c r="Y11" s="24">
        <f t="shared" si="2"/>
        <v>7050.1500000000005</v>
      </c>
      <c r="Z11" s="24">
        <f t="shared" si="3"/>
        <v>4256.99</v>
      </c>
      <c r="AA11" s="24">
        <f t="shared" si="0"/>
        <v>2793.1600000000008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7132.41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616.1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9269.5</v>
      </c>
      <c r="Z12" s="24">
        <f t="shared" si="3"/>
        <v>2137.09</v>
      </c>
      <c r="AA12" s="24">
        <f t="shared" si="0"/>
        <v>7132.41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5049.2299999999996</v>
      </c>
      <c r="G13" s="24">
        <v>5798.55</v>
      </c>
      <c r="H13" s="24">
        <v>387.5</v>
      </c>
      <c r="I13" s="24">
        <v>248</v>
      </c>
      <c r="J13" s="24">
        <v>736.09</v>
      </c>
      <c r="K13" s="24">
        <v>666.83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616.1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7050.1500000000005</v>
      </c>
      <c r="Z13" s="24">
        <f t="shared" si="3"/>
        <v>2000.92</v>
      </c>
      <c r="AA13" s="24">
        <f t="shared" si="0"/>
        <v>5049.2300000000005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5023.13</v>
      </c>
      <c r="G14" s="24">
        <v>5798.55</v>
      </c>
      <c r="H14" s="24">
        <v>387.5</v>
      </c>
      <c r="I14" s="24">
        <v>248</v>
      </c>
      <c r="J14" s="24">
        <v>736.09</v>
      </c>
      <c r="K14" s="24">
        <v>666.83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616.1</v>
      </c>
      <c r="Q14" s="24"/>
      <c r="R14" s="24">
        <v>0</v>
      </c>
      <c r="S14" s="24">
        <v>0</v>
      </c>
      <c r="T14" s="24"/>
      <c r="U14" s="24">
        <v>526.1</v>
      </c>
      <c r="V14" s="24">
        <v>40</v>
      </c>
      <c r="W14" s="24">
        <v>58</v>
      </c>
      <c r="X14" s="24" t="s">
        <v>45</v>
      </c>
      <c r="Y14" s="24">
        <f t="shared" si="2"/>
        <v>7050.1500000000005</v>
      </c>
      <c r="Z14" s="24">
        <f t="shared" si="3"/>
        <v>2027.02</v>
      </c>
      <c r="AA14" s="24">
        <f t="shared" si="0"/>
        <v>5023.130000000001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2707.23</v>
      </c>
      <c r="G15" s="24">
        <v>5798.55</v>
      </c>
      <c r="H15" s="24">
        <v>387.5</v>
      </c>
      <c r="I15" s="24">
        <v>248</v>
      </c>
      <c r="J15" s="24">
        <v>736.09</v>
      </c>
      <c r="K15" s="24">
        <v>666.83</v>
      </c>
      <c r="L15" s="24">
        <v>2900</v>
      </c>
      <c r="M15" s="24" t="s">
        <v>45</v>
      </c>
      <c r="N15" s="24" t="s">
        <v>45</v>
      </c>
      <c r="O15" s="24" t="s">
        <v>45</v>
      </c>
      <c r="P15" s="24">
        <v>616.1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7050.1500000000005</v>
      </c>
      <c r="Z15" s="24">
        <f t="shared" si="3"/>
        <v>4342.92</v>
      </c>
      <c r="AA15" s="24">
        <f t="shared" si="0"/>
        <v>2707.2300000000005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5238.2299999999996</v>
      </c>
      <c r="G16" s="24">
        <v>5798.55</v>
      </c>
      <c r="H16" s="24">
        <v>387.5</v>
      </c>
      <c r="I16" s="24">
        <v>248</v>
      </c>
      <c r="J16" s="24">
        <v>736.09</v>
      </c>
      <c r="K16" s="24">
        <v>666.83</v>
      </c>
      <c r="L16" s="24">
        <v>311</v>
      </c>
      <c r="M16" s="24" t="s">
        <v>45</v>
      </c>
      <c r="N16" s="24" t="s">
        <v>45</v>
      </c>
      <c r="O16" s="24" t="s">
        <v>45</v>
      </c>
      <c r="P16" s="24">
        <v>616.1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7050.1500000000005</v>
      </c>
      <c r="Z16" s="24">
        <f t="shared" si="3"/>
        <v>1811.92</v>
      </c>
      <c r="AA16" s="24">
        <f t="shared" si="0"/>
        <v>5238.2300000000005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3063.23</v>
      </c>
      <c r="G17" s="24">
        <v>5798.55</v>
      </c>
      <c r="H17" s="24">
        <v>387.5</v>
      </c>
      <c r="I17" s="24">
        <v>248</v>
      </c>
      <c r="J17" s="24">
        <v>736.09</v>
      </c>
      <c r="K17" s="24">
        <v>666.83</v>
      </c>
      <c r="L17" s="24">
        <v>2486</v>
      </c>
      <c r="M17" s="24" t="s">
        <v>45</v>
      </c>
      <c r="N17" s="24" t="s">
        <v>45</v>
      </c>
      <c r="O17" s="24" t="s">
        <v>45</v>
      </c>
      <c r="P17" s="24">
        <v>616.1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7050.1500000000005</v>
      </c>
      <c r="Z17" s="24">
        <f t="shared" si="3"/>
        <v>3986.92</v>
      </c>
      <c r="AA17" s="24">
        <f t="shared" si="0"/>
        <v>3063.2300000000005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3768.13</v>
      </c>
      <c r="G18" s="24">
        <v>5798.55</v>
      </c>
      <c r="H18" s="24">
        <v>387.5</v>
      </c>
      <c r="I18" s="24">
        <v>248</v>
      </c>
      <c r="J18" s="24">
        <v>736.09</v>
      </c>
      <c r="K18" s="24">
        <v>666.83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616.1</v>
      </c>
      <c r="Q18" s="24"/>
      <c r="R18" s="24" t="s">
        <v>45</v>
      </c>
      <c r="S18" s="24">
        <v>0</v>
      </c>
      <c r="T18" s="24"/>
      <c r="U18" s="24">
        <v>114.1</v>
      </c>
      <c r="V18" s="24">
        <v>40</v>
      </c>
      <c r="W18" s="24">
        <v>58</v>
      </c>
      <c r="X18" s="24" t="s">
        <v>45</v>
      </c>
      <c r="Y18" s="24">
        <f t="shared" si="2"/>
        <v>7050.1500000000005</v>
      </c>
      <c r="Z18" s="24">
        <f t="shared" si="3"/>
        <v>3282.02</v>
      </c>
      <c r="AA18" s="24">
        <f t="shared" si="0"/>
        <v>3768.1300000000006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2707.23</v>
      </c>
      <c r="G19" s="24">
        <v>5798.55</v>
      </c>
      <c r="H19" s="24">
        <v>387.5</v>
      </c>
      <c r="I19" s="24">
        <v>248</v>
      </c>
      <c r="J19" s="24">
        <v>736.09</v>
      </c>
      <c r="K19" s="24">
        <v>666.83</v>
      </c>
      <c r="L19" s="24">
        <v>2900</v>
      </c>
      <c r="M19" s="24" t="s">
        <v>45</v>
      </c>
      <c r="N19" s="24" t="s">
        <v>45</v>
      </c>
      <c r="O19" s="24" t="s">
        <v>45</v>
      </c>
      <c r="P19" s="24">
        <v>616.1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7050.1500000000005</v>
      </c>
      <c r="Z19" s="24">
        <f t="shared" si="3"/>
        <v>4342.92</v>
      </c>
      <c r="AA19" s="24">
        <f t="shared" si="0"/>
        <v>2707.2300000000005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2915.84</v>
      </c>
      <c r="G20" s="24">
        <v>6277.5</v>
      </c>
      <c r="H20" s="24">
        <v>443</v>
      </c>
      <c r="I20" s="24">
        <v>295</v>
      </c>
      <c r="J20" s="24">
        <v>860.29</v>
      </c>
      <c r="K20" s="24">
        <v>721.91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492.88</v>
      </c>
      <c r="Q20" s="24"/>
      <c r="R20" s="24">
        <v>0</v>
      </c>
      <c r="S20" s="24">
        <v>0</v>
      </c>
      <c r="T20" s="24"/>
      <c r="U20" s="24">
        <v>221.34</v>
      </c>
      <c r="V20" s="24">
        <v>40</v>
      </c>
      <c r="W20" s="24">
        <v>58</v>
      </c>
      <c r="X20" s="24" t="s">
        <v>45</v>
      </c>
      <c r="Y20" s="24">
        <f t="shared" si="2"/>
        <v>7508.38</v>
      </c>
      <c r="Z20" s="24">
        <f t="shared" si="3"/>
        <v>4592.54</v>
      </c>
      <c r="AA20" s="24">
        <f t="shared" si="0"/>
        <v>2915.84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7191.84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492.88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10072.279999999999</v>
      </c>
      <c r="Z21" s="24">
        <f t="shared" si="3"/>
        <v>2880.44</v>
      </c>
      <c r="AA21" s="24">
        <f t="shared" si="0"/>
        <v>7191.8399999999983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 t="s">
        <v>45</v>
      </c>
      <c r="G22" s="24" t="s">
        <v>45</v>
      </c>
      <c r="H22" s="24" t="s">
        <v>45</v>
      </c>
      <c r="I22" s="24" t="s">
        <v>45</v>
      </c>
      <c r="J22" s="24" t="s">
        <v>45</v>
      </c>
      <c r="K22" s="24">
        <v>0</v>
      </c>
      <c r="L22" s="24" t="s">
        <v>45</v>
      </c>
      <c r="M22" s="24" t="s">
        <v>45</v>
      </c>
      <c r="N22" s="24">
        <v>0</v>
      </c>
      <c r="O22" s="24">
        <v>0</v>
      </c>
      <c r="P22" s="24" t="s">
        <v>45</v>
      </c>
      <c r="Q22" s="24">
        <v>0</v>
      </c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>SUM(G22+H22+I22+O22+P22+Q22+X22)</f>
        <v>0</v>
      </c>
      <c r="Z22" s="24">
        <f t="shared" si="3"/>
        <v>0</v>
      </c>
      <c r="AA22" s="24">
        <f t="shared" si="0"/>
        <v>0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49</v>
      </c>
      <c r="E23" s="23" t="s">
        <v>50</v>
      </c>
      <c r="F23" s="24">
        <v>5218.5600000000004</v>
      </c>
      <c r="G23" s="24">
        <v>6277.5</v>
      </c>
      <c r="H23" s="24">
        <v>443</v>
      </c>
      <c r="I23" s="24">
        <v>295</v>
      </c>
      <c r="J23" s="24">
        <v>860.29</v>
      </c>
      <c r="K23" s="24">
        <v>721.91</v>
      </c>
      <c r="L23" s="24">
        <v>707.62</v>
      </c>
      <c r="M23" s="24" t="s">
        <v>45</v>
      </c>
      <c r="N23" s="24" t="s">
        <v>45</v>
      </c>
      <c r="O23" s="24" t="s">
        <v>45</v>
      </c>
      <c r="P23" s="24">
        <v>492.88</v>
      </c>
      <c r="Q23" s="24"/>
      <c r="R23" s="24" t="s">
        <v>45</v>
      </c>
      <c r="S23" s="24">
        <v>0</v>
      </c>
      <c r="T23" s="24"/>
      <c r="U23" s="24" t="s">
        <v>45</v>
      </c>
      <c r="V23" s="24" t="s">
        <v>45</v>
      </c>
      <c r="W23" s="24" t="s">
        <v>45</v>
      </c>
      <c r="X23" s="24" t="s">
        <v>45</v>
      </c>
      <c r="Y23" s="24">
        <f t="shared" si="2"/>
        <v>7508.38</v>
      </c>
      <c r="Z23" s="24">
        <f t="shared" si="3"/>
        <v>2289.8199999999997</v>
      </c>
      <c r="AA23" s="24">
        <f t="shared" si="0"/>
        <v>5218.5600000000004</v>
      </c>
      <c r="AB23" s="25">
        <f t="shared" si="1"/>
        <v>0</v>
      </c>
    </row>
    <row r="24" spans="1:28" x14ac:dyDescent="0.25">
      <c r="A24" s="21" t="s">
        <v>84</v>
      </c>
      <c r="B24" s="20" t="s">
        <v>47</v>
      </c>
      <c r="C24" s="22" t="s">
        <v>85</v>
      </c>
      <c r="D24" s="23" t="s">
        <v>86</v>
      </c>
      <c r="E24" s="23" t="s">
        <v>87</v>
      </c>
      <c r="F24" s="24">
        <v>5299.46</v>
      </c>
      <c r="G24" s="24">
        <v>6732</v>
      </c>
      <c r="H24" s="24">
        <v>544</v>
      </c>
      <c r="I24" s="24">
        <v>331.5</v>
      </c>
      <c r="J24" s="24">
        <v>986.74</v>
      </c>
      <c r="K24" s="24">
        <v>774.18</v>
      </c>
      <c r="L24" s="24" t="s">
        <v>45</v>
      </c>
      <c r="M24" s="24" t="s">
        <v>45</v>
      </c>
      <c r="N24" s="24" t="s">
        <v>45</v>
      </c>
      <c r="O24" s="24" t="s">
        <v>45</v>
      </c>
      <c r="P24" s="24">
        <v>492.88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 t="s">
        <v>45</v>
      </c>
      <c r="Y24" s="24">
        <f t="shared" si="2"/>
        <v>8100.38</v>
      </c>
      <c r="Z24" s="24">
        <f t="shared" si="3"/>
        <v>2800.92</v>
      </c>
      <c r="AA24" s="24">
        <f t="shared" si="0"/>
        <v>5299.46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4214.28</v>
      </c>
      <c r="G25" s="24">
        <v>6277.5</v>
      </c>
      <c r="H25" s="24">
        <v>443</v>
      </c>
      <c r="I25" s="24">
        <v>295</v>
      </c>
      <c r="J25" s="24">
        <v>1127.6199999999999</v>
      </c>
      <c r="K25" s="24">
        <v>721.91</v>
      </c>
      <c r="L25" s="24" t="s">
        <v>45</v>
      </c>
      <c r="M25" s="24">
        <v>1953.57</v>
      </c>
      <c r="N25" s="24">
        <v>72.900000000000006</v>
      </c>
      <c r="O25" s="24">
        <v>0</v>
      </c>
      <c r="P25" s="24">
        <v>492.88</v>
      </c>
      <c r="Q25" s="24"/>
      <c r="R25" s="24" t="s">
        <v>45</v>
      </c>
      <c r="S25" s="24">
        <v>0</v>
      </c>
      <c r="T25" s="24"/>
      <c r="U25" s="24">
        <v>1052.0999999999999</v>
      </c>
      <c r="V25" s="24">
        <v>40</v>
      </c>
      <c r="W25" s="24" t="s">
        <v>45</v>
      </c>
      <c r="X25" s="24">
        <v>1674</v>
      </c>
      <c r="Y25" s="24">
        <f t="shared" si="2"/>
        <v>9182.380000000001</v>
      </c>
      <c r="Z25" s="24">
        <f t="shared" si="3"/>
        <v>4968.0999999999995</v>
      </c>
      <c r="AA25" s="24">
        <f t="shared" si="0"/>
        <v>4214.2800000000016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49</v>
      </c>
      <c r="E26" s="23" t="s">
        <v>50</v>
      </c>
      <c r="F26" s="24">
        <v>4234.18</v>
      </c>
      <c r="G26" s="24">
        <v>6277.5</v>
      </c>
      <c r="H26" s="24">
        <v>443</v>
      </c>
      <c r="I26" s="24">
        <v>295</v>
      </c>
      <c r="J26" s="24">
        <v>860.29</v>
      </c>
      <c r="K26" s="24">
        <v>721.91</v>
      </c>
      <c r="L26" s="24">
        <v>1652</v>
      </c>
      <c r="M26" s="24" t="s">
        <v>45</v>
      </c>
      <c r="N26" s="24" t="s">
        <v>45</v>
      </c>
      <c r="O26" s="24" t="s">
        <v>45</v>
      </c>
      <c r="P26" s="24">
        <v>492.88</v>
      </c>
      <c r="Q26" s="24"/>
      <c r="R26" s="24">
        <v>0</v>
      </c>
      <c r="S26" s="24">
        <v>0</v>
      </c>
      <c r="T26" s="24">
        <v>0</v>
      </c>
      <c r="U26" s="24" t="s">
        <v>45</v>
      </c>
      <c r="V26" s="24">
        <v>40</v>
      </c>
      <c r="W26" s="24" t="s">
        <v>45</v>
      </c>
      <c r="X26" s="24" t="s">
        <v>45</v>
      </c>
      <c r="Y26" s="24">
        <f>SUM(G26+H26+I26+O26+P26+T26+X26)</f>
        <v>7508.38</v>
      </c>
      <c r="Z26" s="24">
        <f t="shared" si="3"/>
        <v>3274.2</v>
      </c>
      <c r="AA26" s="24">
        <f t="shared" si="0"/>
        <v>4234.18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57</v>
      </c>
      <c r="E27" s="23" t="s">
        <v>50</v>
      </c>
      <c r="F27" s="24">
        <v>2632.5</v>
      </c>
      <c r="G27" s="24">
        <v>5798.55</v>
      </c>
      <c r="H27" s="24">
        <v>387.5</v>
      </c>
      <c r="I27" s="24">
        <v>248</v>
      </c>
      <c r="J27" s="24">
        <v>736.09</v>
      </c>
      <c r="K27" s="24">
        <v>666.83</v>
      </c>
      <c r="L27" s="24" t="s">
        <v>45</v>
      </c>
      <c r="M27" s="24">
        <v>2192.19</v>
      </c>
      <c r="N27" s="24">
        <v>93.3</v>
      </c>
      <c r="O27" s="24" t="s">
        <v>45</v>
      </c>
      <c r="P27" s="24">
        <v>492.88</v>
      </c>
      <c r="Q27" s="24"/>
      <c r="R27" s="24">
        <v>0</v>
      </c>
      <c r="S27" s="24">
        <v>0</v>
      </c>
      <c r="T27" s="24"/>
      <c r="U27" s="24">
        <v>508.02</v>
      </c>
      <c r="V27" s="24">
        <v>40</v>
      </c>
      <c r="W27" s="24">
        <v>58</v>
      </c>
      <c r="X27" s="24" t="s">
        <v>45</v>
      </c>
      <c r="Y27" s="24">
        <f t="shared" si="2"/>
        <v>6926.93</v>
      </c>
      <c r="Z27" s="24">
        <f t="shared" si="3"/>
        <v>4294.43</v>
      </c>
      <c r="AA27" s="24">
        <f t="shared" si="0"/>
        <v>2632.5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49</v>
      </c>
      <c r="E28" s="23" t="s">
        <v>50</v>
      </c>
      <c r="F28" s="24">
        <v>5886.18</v>
      </c>
      <c r="G28" s="24">
        <v>6277.5</v>
      </c>
      <c r="H28" s="24">
        <v>443</v>
      </c>
      <c r="I28" s="24">
        <v>295</v>
      </c>
      <c r="J28" s="24">
        <v>860.29</v>
      </c>
      <c r="K28" s="24">
        <v>721.91</v>
      </c>
      <c r="L28" s="24" t="s">
        <v>45</v>
      </c>
      <c r="M28" s="24" t="s">
        <v>45</v>
      </c>
      <c r="N28" s="24" t="s">
        <v>45</v>
      </c>
      <c r="O28" s="24" t="s">
        <v>45</v>
      </c>
      <c r="P28" s="24">
        <v>492.88</v>
      </c>
      <c r="Q28" s="24"/>
      <c r="R28" s="24" t="s">
        <v>45</v>
      </c>
      <c r="S28" s="24">
        <v>0</v>
      </c>
      <c r="T28" s="24"/>
      <c r="U28" s="24" t="s">
        <v>45</v>
      </c>
      <c r="V28" s="24">
        <v>40</v>
      </c>
      <c r="W28" s="24" t="s">
        <v>45</v>
      </c>
      <c r="X28" s="24" t="s">
        <v>45</v>
      </c>
      <c r="Y28" s="24">
        <f t="shared" si="2"/>
        <v>7508.38</v>
      </c>
      <c r="Z28" s="24">
        <f t="shared" si="3"/>
        <v>1622.1999999999998</v>
      </c>
      <c r="AA28" s="24">
        <f t="shared" si="0"/>
        <v>5886.18</v>
      </c>
      <c r="AB28" s="25">
        <f t="shared" si="1"/>
        <v>0</v>
      </c>
    </row>
    <row r="29" spans="1:28" x14ac:dyDescent="0.25">
      <c r="A29" s="21" t="s">
        <v>96</v>
      </c>
      <c r="B29" s="20" t="s">
        <v>47</v>
      </c>
      <c r="C29" s="22" t="s">
        <v>97</v>
      </c>
      <c r="D29" s="23" t="s">
        <v>98</v>
      </c>
      <c r="E29" s="23" t="s">
        <v>54</v>
      </c>
      <c r="F29" s="24">
        <v>3644.6</v>
      </c>
      <c r="G29" s="24">
        <v>6277.5</v>
      </c>
      <c r="H29" s="24">
        <v>443</v>
      </c>
      <c r="I29" s="24">
        <v>295</v>
      </c>
      <c r="J29" s="24">
        <v>1172.32</v>
      </c>
      <c r="K29" s="24">
        <v>721.91</v>
      </c>
      <c r="L29" s="24">
        <v>442</v>
      </c>
      <c r="M29" s="24">
        <v>2657.41</v>
      </c>
      <c r="N29" s="24">
        <v>113.1</v>
      </c>
      <c r="O29" s="24">
        <v>209.25</v>
      </c>
      <c r="P29" s="24">
        <v>492.88</v>
      </c>
      <c r="Q29" s="24"/>
      <c r="R29" s="24" t="s">
        <v>45</v>
      </c>
      <c r="S29" s="24">
        <v>0</v>
      </c>
      <c r="T29" s="24"/>
      <c r="U29" s="24">
        <v>542.29</v>
      </c>
      <c r="V29" s="24">
        <v>40</v>
      </c>
      <c r="W29" s="24">
        <v>58</v>
      </c>
      <c r="X29" s="24">
        <v>1674</v>
      </c>
      <c r="Y29" s="24">
        <f t="shared" si="2"/>
        <v>9391.630000000001</v>
      </c>
      <c r="Z29" s="24">
        <f t="shared" si="3"/>
        <v>5747.03</v>
      </c>
      <c r="AA29" s="24">
        <f t="shared" si="0"/>
        <v>3644.6000000000013</v>
      </c>
      <c r="AB29" s="25">
        <f t="shared" si="1"/>
        <v>0</v>
      </c>
    </row>
    <row r="30" spans="1:28" x14ac:dyDescent="0.25">
      <c r="A30" s="21" t="s">
        <v>99</v>
      </c>
      <c r="B30" s="20" t="s">
        <v>47</v>
      </c>
      <c r="C30" s="22" t="s">
        <v>100</v>
      </c>
      <c r="D30" s="23" t="s">
        <v>98</v>
      </c>
      <c r="E30" s="23" t="s">
        <v>54</v>
      </c>
      <c r="F30" s="24">
        <v>2776.69</v>
      </c>
      <c r="G30" s="24">
        <v>6277.5</v>
      </c>
      <c r="H30" s="24">
        <v>443</v>
      </c>
      <c r="I30" s="24">
        <v>295</v>
      </c>
      <c r="J30" s="24">
        <v>860.29</v>
      </c>
      <c r="K30" s="24">
        <v>721.91</v>
      </c>
      <c r="L30" s="24" t="s">
        <v>45</v>
      </c>
      <c r="M30" s="24">
        <v>2826.74</v>
      </c>
      <c r="N30" s="24">
        <v>282.75</v>
      </c>
      <c r="O30" s="24">
        <v>0</v>
      </c>
      <c r="P30" s="24">
        <v>492.88</v>
      </c>
      <c r="Q30" s="24"/>
      <c r="R30" s="24" t="s">
        <v>45</v>
      </c>
      <c r="S30" s="24">
        <v>0</v>
      </c>
      <c r="T30" s="24"/>
      <c r="U30" s="24" t="s">
        <v>45</v>
      </c>
      <c r="V30" s="24">
        <v>40</v>
      </c>
      <c r="W30" s="24" t="s">
        <v>45</v>
      </c>
      <c r="X30" s="24" t="s">
        <v>45</v>
      </c>
      <c r="Y30" s="24">
        <f t="shared" si="2"/>
        <v>7508.38</v>
      </c>
      <c r="Z30" s="24">
        <f t="shared" si="3"/>
        <v>4731.6899999999996</v>
      </c>
      <c r="AA30" s="24">
        <f t="shared" si="0"/>
        <v>2776.6900000000005</v>
      </c>
      <c r="AB30" s="25">
        <f t="shared" si="1"/>
        <v>0</v>
      </c>
    </row>
    <row r="31" spans="1:28" x14ac:dyDescent="0.25">
      <c r="A31" s="27" t="s">
        <v>101</v>
      </c>
      <c r="B31" s="20" t="s">
        <v>47</v>
      </c>
      <c r="C31" s="28" t="s">
        <v>102</v>
      </c>
      <c r="D31" s="23" t="s">
        <v>98</v>
      </c>
      <c r="E31" s="23" t="s">
        <v>54</v>
      </c>
      <c r="F31" s="24">
        <v>3763.71</v>
      </c>
      <c r="G31" s="24">
        <v>6277.5</v>
      </c>
      <c r="H31" s="24">
        <v>443</v>
      </c>
      <c r="I31" s="24">
        <v>295</v>
      </c>
      <c r="J31" s="24">
        <v>882.64</v>
      </c>
      <c r="K31" s="24">
        <v>721.91</v>
      </c>
      <c r="L31" s="24">
        <v>2146.7399999999998</v>
      </c>
      <c r="M31" s="24" t="s">
        <v>45</v>
      </c>
      <c r="N31" s="24" t="s">
        <v>45</v>
      </c>
      <c r="O31" s="24">
        <v>104.62</v>
      </c>
      <c r="P31" s="24">
        <v>492.88</v>
      </c>
      <c r="Q31" s="24"/>
      <c r="R31" s="24" t="s">
        <v>45</v>
      </c>
      <c r="S31" s="24">
        <v>0</v>
      </c>
      <c r="T31" s="24">
        <v>0</v>
      </c>
      <c r="U31" s="24" t="s">
        <v>45</v>
      </c>
      <c r="V31" s="24">
        <v>40</v>
      </c>
      <c r="W31" s="24">
        <v>58</v>
      </c>
      <c r="X31" s="24" t="s">
        <v>45</v>
      </c>
      <c r="Y31" s="24">
        <f>SUM(G31+H31+I31+O31+P31+T31+X31)</f>
        <v>7613</v>
      </c>
      <c r="Z31" s="24">
        <f t="shared" si="3"/>
        <v>3849.29</v>
      </c>
      <c r="AA31" s="24">
        <f t="shared" si="0"/>
        <v>3763.71</v>
      </c>
      <c r="AB31" s="25">
        <f t="shared" si="1"/>
        <v>0</v>
      </c>
    </row>
    <row r="32" spans="1:28" x14ac:dyDescent="0.25">
      <c r="A32" s="21" t="s">
        <v>103</v>
      </c>
      <c r="B32" s="20" t="s">
        <v>47</v>
      </c>
      <c r="C32" s="22" t="s">
        <v>104</v>
      </c>
      <c r="D32" s="23" t="s">
        <v>105</v>
      </c>
      <c r="E32" s="23" t="s">
        <v>54</v>
      </c>
      <c r="F32" s="24">
        <v>5588.7</v>
      </c>
      <c r="G32" s="24">
        <v>13813.5</v>
      </c>
      <c r="H32" s="24">
        <v>822</v>
      </c>
      <c r="I32" s="24">
        <v>552</v>
      </c>
      <c r="J32" s="24">
        <v>2675.73</v>
      </c>
      <c r="K32" s="24">
        <v>1588.55</v>
      </c>
      <c r="L32" s="24">
        <v>5090</v>
      </c>
      <c r="M32" s="24" t="s">
        <v>45</v>
      </c>
      <c r="N32" s="24">
        <v>137.4</v>
      </c>
      <c r="O32" s="24" t="s">
        <v>45</v>
      </c>
      <c r="P32" s="24">
        <v>492.88</v>
      </c>
      <c r="Q32" s="24"/>
      <c r="R32" s="24">
        <v>0</v>
      </c>
      <c r="S32" s="24">
        <v>0</v>
      </c>
      <c r="T32" s="24"/>
      <c r="U32" s="24">
        <v>600</v>
      </c>
      <c r="V32" s="24" t="s">
        <v>45</v>
      </c>
      <c r="W32" s="24" t="s">
        <v>45</v>
      </c>
      <c r="X32" s="24" t="s">
        <v>45</v>
      </c>
      <c r="Y32" s="24">
        <f t="shared" si="2"/>
        <v>15680.38</v>
      </c>
      <c r="Z32" s="24">
        <f t="shared" si="3"/>
        <v>10091.679999999998</v>
      </c>
      <c r="AA32" s="24">
        <f t="shared" si="0"/>
        <v>5588.7000000000007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3365</v>
      </c>
      <c r="G33" s="24">
        <v>5798.55</v>
      </c>
      <c r="H33" s="24">
        <v>387.5</v>
      </c>
      <c r="I33" s="24">
        <v>248</v>
      </c>
      <c r="J33" s="24">
        <v>736.09</v>
      </c>
      <c r="K33" s="24">
        <v>666.83</v>
      </c>
      <c r="L33" s="24" t="s">
        <v>45</v>
      </c>
      <c r="M33" s="24">
        <v>1884.51</v>
      </c>
      <c r="N33" s="24">
        <v>76.5</v>
      </c>
      <c r="O33" s="24" t="s">
        <v>45</v>
      </c>
      <c r="P33" s="24">
        <v>492.88</v>
      </c>
      <c r="Q33" s="24"/>
      <c r="R33" s="24" t="s">
        <v>45</v>
      </c>
      <c r="S33" s="24">
        <v>0</v>
      </c>
      <c r="T33" s="24"/>
      <c r="U33" s="24">
        <v>100</v>
      </c>
      <c r="V33" s="24">
        <v>40</v>
      </c>
      <c r="W33" s="24">
        <v>58</v>
      </c>
      <c r="X33" s="24" t="s">
        <v>45</v>
      </c>
      <c r="Y33" s="24">
        <f t="shared" si="2"/>
        <v>6926.93</v>
      </c>
      <c r="Z33" s="24">
        <f t="shared" si="3"/>
        <v>3561.9300000000003</v>
      </c>
      <c r="AA33" s="24">
        <f t="shared" si="0"/>
        <v>3365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57</v>
      </c>
      <c r="E34" s="23" t="s">
        <v>50</v>
      </c>
      <c r="F34" s="24">
        <v>5836.18</v>
      </c>
      <c r="G34" s="24">
        <v>6277.5</v>
      </c>
      <c r="H34" s="24">
        <v>443</v>
      </c>
      <c r="I34" s="24">
        <v>295</v>
      </c>
      <c r="J34" s="24">
        <v>860.29</v>
      </c>
      <c r="K34" s="24">
        <v>721.91</v>
      </c>
      <c r="L34" s="24" t="s">
        <v>45</v>
      </c>
      <c r="M34" s="24" t="s">
        <v>45</v>
      </c>
      <c r="N34" s="24">
        <v>0</v>
      </c>
      <c r="O34" s="24" t="s">
        <v>45</v>
      </c>
      <c r="P34" s="24">
        <v>492.88</v>
      </c>
      <c r="Q34" s="24"/>
      <c r="R34" s="24">
        <v>50</v>
      </c>
      <c r="S34" s="24">
        <v>0</v>
      </c>
      <c r="T34" s="24"/>
      <c r="U34" s="24" t="s">
        <v>45</v>
      </c>
      <c r="V34" s="24">
        <v>40</v>
      </c>
      <c r="W34" s="24" t="s">
        <v>45</v>
      </c>
      <c r="X34" s="24" t="s">
        <v>45</v>
      </c>
      <c r="Y34" s="24">
        <f t="shared" si="2"/>
        <v>7508.38</v>
      </c>
      <c r="Z34" s="24">
        <f t="shared" si="3"/>
        <v>1672.1999999999998</v>
      </c>
      <c r="AA34" s="24">
        <f t="shared" si="0"/>
        <v>5836.18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49</v>
      </c>
      <c r="E35" s="23" t="s">
        <v>50</v>
      </c>
      <c r="F35" s="24">
        <v>3137.18</v>
      </c>
      <c r="G35" s="24">
        <v>6277.5</v>
      </c>
      <c r="H35" s="24">
        <v>443</v>
      </c>
      <c r="I35" s="24">
        <v>295</v>
      </c>
      <c r="J35" s="24">
        <v>860.29</v>
      </c>
      <c r="K35" s="24">
        <v>721.91</v>
      </c>
      <c r="L35" s="24">
        <v>2691</v>
      </c>
      <c r="M35" s="24" t="s">
        <v>45</v>
      </c>
      <c r="N35" s="24" t="s">
        <v>45</v>
      </c>
      <c r="O35" s="24" t="s">
        <v>45</v>
      </c>
      <c r="P35" s="24">
        <v>492.88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 t="s">
        <v>45</v>
      </c>
      <c r="Y35" s="24">
        <f t="shared" si="2"/>
        <v>7508.38</v>
      </c>
      <c r="Z35" s="24">
        <f t="shared" si="3"/>
        <v>4371.2</v>
      </c>
      <c r="AA35" s="24">
        <f t="shared" si="0"/>
        <v>3137.1800000000003</v>
      </c>
      <c r="AB35" s="25">
        <f t="shared" si="1"/>
        <v>0</v>
      </c>
    </row>
    <row r="36" spans="1:28" x14ac:dyDescent="0.25">
      <c r="A36" s="21" t="s">
        <v>112</v>
      </c>
      <c r="B36" s="20" t="s">
        <v>47</v>
      </c>
      <c r="C36" s="22" t="s">
        <v>113</v>
      </c>
      <c r="D36" s="23" t="s">
        <v>98</v>
      </c>
      <c r="E36" s="23" t="s">
        <v>54</v>
      </c>
      <c r="F36" s="24">
        <v>466.11</v>
      </c>
      <c r="G36" s="24">
        <v>6277.5</v>
      </c>
      <c r="H36" s="24">
        <v>443</v>
      </c>
      <c r="I36" s="24">
        <v>295</v>
      </c>
      <c r="J36" s="24">
        <v>860.29</v>
      </c>
      <c r="K36" s="24">
        <v>721.91</v>
      </c>
      <c r="L36" s="24" t="s">
        <v>45</v>
      </c>
      <c r="M36" s="24">
        <v>2735.77</v>
      </c>
      <c r="N36" s="24">
        <v>126.3</v>
      </c>
      <c r="O36" s="24" t="s">
        <v>45</v>
      </c>
      <c r="P36" s="24">
        <v>492.88</v>
      </c>
      <c r="Q36" s="24"/>
      <c r="R36" s="24" t="s">
        <v>45</v>
      </c>
      <c r="S36" s="24">
        <v>0</v>
      </c>
      <c r="T36" s="24"/>
      <c r="U36" s="24">
        <v>2500</v>
      </c>
      <c r="V36" s="24">
        <v>40</v>
      </c>
      <c r="W36" s="24">
        <v>58</v>
      </c>
      <c r="X36" s="24" t="s">
        <v>45</v>
      </c>
      <c r="Y36" s="24">
        <f t="shared" si="2"/>
        <v>7508.38</v>
      </c>
      <c r="Z36" s="24">
        <f t="shared" si="3"/>
        <v>7042.2699999999995</v>
      </c>
      <c r="AA36" s="24">
        <f t="shared" si="0"/>
        <v>466.11000000000058</v>
      </c>
      <c r="AB36" s="25">
        <f t="shared" si="1"/>
        <v>5.6843418860808015E-13</v>
      </c>
    </row>
    <row r="37" spans="1:28" x14ac:dyDescent="0.25">
      <c r="A37" s="21" t="s">
        <v>114</v>
      </c>
      <c r="B37" s="20" t="s">
        <v>41</v>
      </c>
      <c r="C37" s="22" t="s">
        <v>115</v>
      </c>
      <c r="D37" s="23" t="s">
        <v>116</v>
      </c>
      <c r="E37" s="23" t="s">
        <v>54</v>
      </c>
      <c r="F37" s="24">
        <v>1847.03</v>
      </c>
      <c r="G37" s="24">
        <v>6842.55</v>
      </c>
      <c r="H37" s="24">
        <v>458.5</v>
      </c>
      <c r="I37" s="24">
        <v>330.5</v>
      </c>
      <c r="J37" s="24">
        <v>991.88</v>
      </c>
      <c r="K37" s="24">
        <v>786.89</v>
      </c>
      <c r="L37" s="24">
        <v>967</v>
      </c>
      <c r="M37" s="24">
        <v>2336.79</v>
      </c>
      <c r="N37" s="24">
        <v>182</v>
      </c>
      <c r="O37" s="24" t="s">
        <v>45</v>
      </c>
      <c r="P37" s="24">
        <v>246.44</v>
      </c>
      <c r="Q37" s="24"/>
      <c r="R37" s="24" t="s">
        <v>45</v>
      </c>
      <c r="S37" s="24">
        <v>0</v>
      </c>
      <c r="T37" s="24"/>
      <c r="U37" s="24">
        <v>668.4</v>
      </c>
      <c r="V37" s="24">
        <v>40</v>
      </c>
      <c r="W37" s="24">
        <v>58</v>
      </c>
      <c r="X37" s="24" t="s">
        <v>45</v>
      </c>
      <c r="Y37" s="24">
        <f t="shared" si="2"/>
        <v>7877.99</v>
      </c>
      <c r="Z37" s="24">
        <f t="shared" si="3"/>
        <v>6030.9599999999991</v>
      </c>
      <c r="AA37" s="24">
        <f t="shared" si="0"/>
        <v>1847.0300000000007</v>
      </c>
      <c r="AB37" s="25">
        <f t="shared" si="1"/>
        <v>0</v>
      </c>
    </row>
    <row r="38" spans="1:28" x14ac:dyDescent="0.25">
      <c r="A38" s="21" t="s">
        <v>117</v>
      </c>
      <c r="B38" s="20" t="s">
        <v>47</v>
      </c>
      <c r="C38" s="22" t="s">
        <v>118</v>
      </c>
      <c r="D38" s="23" t="s">
        <v>57</v>
      </c>
      <c r="E38" s="23" t="s">
        <v>50</v>
      </c>
      <c r="F38" s="24">
        <v>3313.4</v>
      </c>
      <c r="G38" s="24">
        <v>5798.55</v>
      </c>
      <c r="H38" s="24">
        <v>387.5</v>
      </c>
      <c r="I38" s="24">
        <v>248</v>
      </c>
      <c r="J38" s="24">
        <v>736.09</v>
      </c>
      <c r="K38" s="24">
        <v>666.83</v>
      </c>
      <c r="L38" s="24">
        <v>1866.17</v>
      </c>
      <c r="M38" s="24" t="s">
        <v>45</v>
      </c>
      <c r="N38" s="24" t="s">
        <v>45</v>
      </c>
      <c r="O38" s="24" t="s">
        <v>45</v>
      </c>
      <c r="P38" s="24">
        <v>246.44</v>
      </c>
      <c r="Q38" s="24"/>
      <c r="R38" s="24" t="s">
        <v>45</v>
      </c>
      <c r="S38" s="24">
        <v>0</v>
      </c>
      <c r="T38" s="24"/>
      <c r="U38" s="24" t="s">
        <v>45</v>
      </c>
      <c r="V38" s="24">
        <v>40</v>
      </c>
      <c r="W38" s="24">
        <v>58</v>
      </c>
      <c r="X38" s="24" t="s">
        <v>45</v>
      </c>
      <c r="Y38" s="24">
        <f t="shared" si="2"/>
        <v>6680.49</v>
      </c>
      <c r="Z38" s="24">
        <f t="shared" si="3"/>
        <v>3367.09</v>
      </c>
      <c r="AA38" s="24">
        <f t="shared" si="0"/>
        <v>3313.3999999999996</v>
      </c>
      <c r="AB38" s="25">
        <f t="shared" si="1"/>
        <v>0</v>
      </c>
    </row>
    <row r="39" spans="1:28" x14ac:dyDescent="0.25">
      <c r="A39" s="21" t="s">
        <v>119</v>
      </c>
      <c r="B39" s="20" t="s">
        <v>41</v>
      </c>
      <c r="C39" s="22" t="s">
        <v>120</v>
      </c>
      <c r="D39" s="23" t="s">
        <v>121</v>
      </c>
      <c r="E39" s="23" t="s">
        <v>54</v>
      </c>
      <c r="F39" s="24">
        <v>2379.02</v>
      </c>
      <c r="G39" s="24">
        <v>5798.55</v>
      </c>
      <c r="H39" s="24">
        <v>387.5</v>
      </c>
      <c r="I39" s="24">
        <v>248</v>
      </c>
      <c r="J39" s="24">
        <v>736.09</v>
      </c>
      <c r="K39" s="24">
        <v>666.83</v>
      </c>
      <c r="L39" s="24">
        <v>2749</v>
      </c>
      <c r="M39" s="24" t="s">
        <v>45</v>
      </c>
      <c r="N39" s="24" t="s">
        <v>45</v>
      </c>
      <c r="O39" s="24" t="s">
        <v>45</v>
      </c>
      <c r="P39" s="24">
        <v>246.44</v>
      </c>
      <c r="Q39" s="24"/>
      <c r="R39" s="24">
        <v>0</v>
      </c>
      <c r="S39" s="24">
        <v>0</v>
      </c>
      <c r="T39" s="24"/>
      <c r="U39" s="24">
        <v>109.55</v>
      </c>
      <c r="V39" s="24">
        <v>40</v>
      </c>
      <c r="W39" s="24" t="s">
        <v>45</v>
      </c>
      <c r="X39" s="24" t="s">
        <v>45</v>
      </c>
      <c r="Y39" s="24">
        <f t="shared" si="2"/>
        <v>6680.49</v>
      </c>
      <c r="Z39" s="24">
        <f t="shared" si="3"/>
        <v>4301.47</v>
      </c>
      <c r="AA39" s="24">
        <f t="shared" si="0"/>
        <v>2379.0199999999995</v>
      </c>
      <c r="AB39" s="25">
        <f t="shared" si="1"/>
        <v>0</v>
      </c>
    </row>
    <row r="40" spans="1:28" x14ac:dyDescent="0.25">
      <c r="A40" s="21" t="s">
        <v>122</v>
      </c>
      <c r="B40" s="20" t="s">
        <v>41</v>
      </c>
      <c r="C40" s="22" t="s">
        <v>123</v>
      </c>
      <c r="D40" s="23" t="s">
        <v>124</v>
      </c>
      <c r="E40" s="23" t="s">
        <v>54</v>
      </c>
      <c r="F40" s="24">
        <v>1255.0999999999999</v>
      </c>
      <c r="G40" s="24">
        <v>6502.5</v>
      </c>
      <c r="H40" s="24">
        <v>450.5</v>
      </c>
      <c r="I40" s="24">
        <v>322.5</v>
      </c>
      <c r="J40" s="24">
        <v>915.83</v>
      </c>
      <c r="K40" s="24">
        <v>747.79</v>
      </c>
      <c r="L40" s="24">
        <v>3102</v>
      </c>
      <c r="M40" s="24" t="s">
        <v>45</v>
      </c>
      <c r="N40" s="24" t="s">
        <v>45</v>
      </c>
      <c r="O40" s="24" t="s">
        <v>45</v>
      </c>
      <c r="P40" s="24">
        <v>246.44</v>
      </c>
      <c r="Q40" s="24"/>
      <c r="R40" s="24">
        <v>400</v>
      </c>
      <c r="S40" s="24">
        <v>0</v>
      </c>
      <c r="T40" s="24"/>
      <c r="U40" s="24">
        <v>1061.22</v>
      </c>
      <c r="V40" s="24">
        <v>40</v>
      </c>
      <c r="W40" s="24" t="s">
        <v>45</v>
      </c>
      <c r="X40" s="24" t="s">
        <v>45</v>
      </c>
      <c r="Y40" s="24">
        <f t="shared" si="2"/>
        <v>7521.94</v>
      </c>
      <c r="Z40" s="24">
        <f t="shared" si="3"/>
        <v>6266.84</v>
      </c>
      <c r="AA40" s="24">
        <f t="shared" si="0"/>
        <v>1255.0999999999995</v>
      </c>
      <c r="AB40" s="25">
        <f t="shared" si="1"/>
        <v>0</v>
      </c>
    </row>
    <row r="41" spans="1:28" x14ac:dyDescent="0.25">
      <c r="A41" s="21" t="s">
        <v>125</v>
      </c>
      <c r="B41" s="20" t="s">
        <v>41</v>
      </c>
      <c r="C41" s="22" t="s">
        <v>126</v>
      </c>
      <c r="D41" s="23" t="s">
        <v>127</v>
      </c>
      <c r="E41" s="23" t="s">
        <v>54</v>
      </c>
      <c r="F41" s="24">
        <v>2223.1999999999998</v>
      </c>
      <c r="G41" s="24">
        <v>6842.55</v>
      </c>
      <c r="H41" s="24">
        <v>458.5</v>
      </c>
      <c r="I41" s="24">
        <v>330.5</v>
      </c>
      <c r="J41" s="24">
        <v>991.88</v>
      </c>
      <c r="K41" s="24">
        <v>786.89</v>
      </c>
      <c r="L41" s="24">
        <v>199</v>
      </c>
      <c r="M41" s="24">
        <v>3154.26</v>
      </c>
      <c r="N41" s="24">
        <v>155.69999999999999</v>
      </c>
      <c r="O41" s="24" t="s">
        <v>45</v>
      </c>
      <c r="P41" s="24">
        <v>246.44</v>
      </c>
      <c r="Q41" s="24"/>
      <c r="R41" s="24">
        <v>0</v>
      </c>
      <c r="S41" s="24">
        <v>0</v>
      </c>
      <c r="T41" s="24"/>
      <c r="U41" s="24">
        <v>269.06</v>
      </c>
      <c r="V41" s="24">
        <v>40</v>
      </c>
      <c r="W41" s="24">
        <v>58</v>
      </c>
      <c r="X41" s="24" t="s">
        <v>45</v>
      </c>
      <c r="Y41" s="24">
        <f t="shared" si="2"/>
        <v>7877.99</v>
      </c>
      <c r="Z41" s="24">
        <f t="shared" si="3"/>
        <v>5654.7900000000009</v>
      </c>
      <c r="AA41" s="24">
        <f t="shared" si="0"/>
        <v>2223.1999999999989</v>
      </c>
      <c r="AB41" s="25">
        <f t="shared" si="1"/>
        <v>0</v>
      </c>
    </row>
    <row r="42" spans="1:28" x14ac:dyDescent="0.25">
      <c r="A42" s="21" t="s">
        <v>128</v>
      </c>
      <c r="B42" s="20" t="s">
        <v>47</v>
      </c>
      <c r="C42" s="22" t="s">
        <v>129</v>
      </c>
      <c r="D42" s="23" t="s">
        <v>130</v>
      </c>
      <c r="E42" s="23" t="s">
        <v>54</v>
      </c>
      <c r="F42" s="24">
        <v>6353.81</v>
      </c>
      <c r="G42" s="24">
        <v>6723.45</v>
      </c>
      <c r="H42" s="24">
        <v>529.5</v>
      </c>
      <c r="I42" s="24">
        <v>324.5</v>
      </c>
      <c r="J42" s="24">
        <v>1320.93</v>
      </c>
      <c r="K42" s="24">
        <v>773.2</v>
      </c>
      <c r="L42" s="24">
        <v>1353</v>
      </c>
      <c r="M42" s="24" t="s">
        <v>45</v>
      </c>
      <c r="N42" s="24" t="s">
        <v>45</v>
      </c>
      <c r="O42" s="24">
        <v>224.11</v>
      </c>
      <c r="P42" s="24">
        <v>246.44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>
        <v>1792.94</v>
      </c>
      <c r="Y42" s="24">
        <f t="shared" si="2"/>
        <v>9840.9399999999987</v>
      </c>
      <c r="Z42" s="24">
        <f t="shared" si="3"/>
        <v>3487.13</v>
      </c>
      <c r="AA42" s="24">
        <f t="shared" si="0"/>
        <v>6353.8099999999986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49</v>
      </c>
      <c r="E43" s="23" t="s">
        <v>50</v>
      </c>
      <c r="F43" s="24">
        <v>5516.52</v>
      </c>
      <c r="G43" s="24">
        <v>6277.5</v>
      </c>
      <c r="H43" s="24">
        <v>443</v>
      </c>
      <c r="I43" s="24">
        <v>295</v>
      </c>
      <c r="J43" s="24">
        <v>860.29</v>
      </c>
      <c r="K43" s="24">
        <v>721.91</v>
      </c>
      <c r="L43" s="24" t="s">
        <v>45</v>
      </c>
      <c r="M43" s="24" t="s">
        <v>45</v>
      </c>
      <c r="N43" s="24" t="s">
        <v>45</v>
      </c>
      <c r="O43" s="24" t="s">
        <v>45</v>
      </c>
      <c r="P43" s="24">
        <v>123.22</v>
      </c>
      <c r="Q43" s="24"/>
      <c r="R43" s="24" t="s">
        <v>45</v>
      </c>
      <c r="S43" s="24">
        <v>0</v>
      </c>
      <c r="T43" s="24"/>
      <c r="U43" s="24" t="s">
        <v>45</v>
      </c>
      <c r="V43" s="24">
        <v>40</v>
      </c>
      <c r="W43" s="24" t="s">
        <v>45</v>
      </c>
      <c r="X43" s="24" t="s">
        <v>45</v>
      </c>
      <c r="Y43" s="24">
        <f t="shared" si="2"/>
        <v>7138.72</v>
      </c>
      <c r="Z43" s="24">
        <f t="shared" si="3"/>
        <v>1622.1999999999998</v>
      </c>
      <c r="AA43" s="24">
        <f t="shared" si="0"/>
        <v>5516.52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57</v>
      </c>
      <c r="E44" s="23" t="s">
        <v>50</v>
      </c>
      <c r="F44" s="24">
        <v>1863.35</v>
      </c>
      <c r="G44" s="24">
        <v>5798.55</v>
      </c>
      <c r="H44" s="24">
        <v>387.5</v>
      </c>
      <c r="I44" s="24">
        <v>248</v>
      </c>
      <c r="J44" s="24">
        <v>736.09</v>
      </c>
      <c r="K44" s="24">
        <v>666.83</v>
      </c>
      <c r="L44" s="24">
        <v>2693</v>
      </c>
      <c r="M44" s="24" t="s">
        <v>45</v>
      </c>
      <c r="N44" s="24" t="s">
        <v>45</v>
      </c>
      <c r="O44" s="24" t="s">
        <v>45</v>
      </c>
      <c r="P44" s="24">
        <v>123.22</v>
      </c>
      <c r="Q44" s="24"/>
      <c r="R44" s="24" t="s">
        <v>45</v>
      </c>
      <c r="S44" s="24">
        <v>0</v>
      </c>
      <c r="T44" s="24"/>
      <c r="U44" s="24">
        <v>500</v>
      </c>
      <c r="V44" s="24">
        <v>40</v>
      </c>
      <c r="W44" s="24">
        <v>58</v>
      </c>
      <c r="X44" s="24" t="s">
        <v>45</v>
      </c>
      <c r="Y44" s="24">
        <f t="shared" si="2"/>
        <v>6557.27</v>
      </c>
      <c r="Z44" s="24">
        <f t="shared" si="3"/>
        <v>4693.92</v>
      </c>
      <c r="AA44" s="24">
        <f t="shared" si="0"/>
        <v>1863.3500000000004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121</v>
      </c>
      <c r="E45" s="23" t="s">
        <v>54</v>
      </c>
      <c r="F45" s="24">
        <v>2157.02</v>
      </c>
      <c r="G45" s="24">
        <v>5798.55</v>
      </c>
      <c r="H45" s="24">
        <v>387.5</v>
      </c>
      <c r="I45" s="24">
        <v>248</v>
      </c>
      <c r="J45" s="24">
        <v>736.09</v>
      </c>
      <c r="K45" s="24">
        <v>666.83</v>
      </c>
      <c r="L45" s="24">
        <v>2899.33</v>
      </c>
      <c r="M45" s="24" t="s">
        <v>45</v>
      </c>
      <c r="N45" s="24" t="s">
        <v>45</v>
      </c>
      <c r="O45" s="24" t="s">
        <v>45</v>
      </c>
      <c r="P45" s="24">
        <v>123.22</v>
      </c>
      <c r="Q45" s="24"/>
      <c r="R45" s="24" t="s">
        <v>45</v>
      </c>
      <c r="S45" s="24">
        <v>0</v>
      </c>
      <c r="T45" s="24"/>
      <c r="U45" s="24" t="s">
        <v>45</v>
      </c>
      <c r="V45" s="24">
        <v>40</v>
      </c>
      <c r="W45" s="24">
        <v>58</v>
      </c>
      <c r="X45" s="24" t="s">
        <v>45</v>
      </c>
      <c r="Y45" s="24">
        <f t="shared" si="2"/>
        <v>6557.27</v>
      </c>
      <c r="Z45" s="24">
        <f t="shared" si="3"/>
        <v>4400.25</v>
      </c>
      <c r="AA45" s="24">
        <f t="shared" si="0"/>
        <v>2157.0200000000004</v>
      </c>
      <c r="AB45" s="25">
        <f t="shared" si="1"/>
        <v>0</v>
      </c>
    </row>
    <row r="46" spans="1:28" x14ac:dyDescent="0.25">
      <c r="A46" s="21" t="s">
        <v>137</v>
      </c>
      <c r="B46" s="20" t="s">
        <v>47</v>
      </c>
      <c r="C46" s="22" t="s">
        <v>138</v>
      </c>
      <c r="D46" s="23" t="s">
        <v>49</v>
      </c>
      <c r="E46" s="23" t="s">
        <v>139</v>
      </c>
      <c r="F46" s="24">
        <v>3144.52</v>
      </c>
      <c r="G46" s="24">
        <v>6277.5</v>
      </c>
      <c r="H46" s="24">
        <v>443</v>
      </c>
      <c r="I46" s="24">
        <v>295</v>
      </c>
      <c r="J46" s="24">
        <v>860.29</v>
      </c>
      <c r="K46" s="24">
        <v>721.91</v>
      </c>
      <c r="L46" s="24">
        <v>1009</v>
      </c>
      <c r="M46" s="24" t="s">
        <v>45</v>
      </c>
      <c r="N46" s="24" t="s">
        <v>45</v>
      </c>
      <c r="O46" s="24" t="s">
        <v>45</v>
      </c>
      <c r="P46" s="24">
        <v>123.22</v>
      </c>
      <c r="Q46" s="24"/>
      <c r="R46" s="24">
        <v>250</v>
      </c>
      <c r="S46" s="24">
        <v>0</v>
      </c>
      <c r="T46" s="24"/>
      <c r="U46" s="24">
        <v>1055</v>
      </c>
      <c r="V46" s="24">
        <v>40</v>
      </c>
      <c r="W46" s="24">
        <v>58</v>
      </c>
      <c r="X46" s="24" t="s">
        <v>45</v>
      </c>
      <c r="Y46" s="24">
        <f t="shared" si="2"/>
        <v>7138.72</v>
      </c>
      <c r="Z46" s="24">
        <f t="shared" si="3"/>
        <v>3994.2</v>
      </c>
      <c r="AA46" s="24">
        <f>+Y46-Z46</f>
        <v>3144.5200000000004</v>
      </c>
      <c r="AB46" s="25">
        <f t="shared" si="1"/>
        <v>0</v>
      </c>
    </row>
    <row r="47" spans="1:28" x14ac:dyDescent="0.25">
      <c r="A47" s="29" t="s">
        <v>140</v>
      </c>
      <c r="B47" s="20" t="s">
        <v>47</v>
      </c>
      <c r="C47" s="28" t="s">
        <v>141</v>
      </c>
      <c r="D47" s="23" t="s">
        <v>142</v>
      </c>
      <c r="E47" s="23" t="s">
        <v>54</v>
      </c>
      <c r="F47" s="24">
        <v>3931.03</v>
      </c>
      <c r="G47" s="24">
        <v>6277.5</v>
      </c>
      <c r="H47" s="24">
        <v>443</v>
      </c>
      <c r="I47" s="24">
        <v>295</v>
      </c>
      <c r="J47" s="24">
        <v>1149.97</v>
      </c>
      <c r="K47" s="24">
        <v>721.91</v>
      </c>
      <c r="L47" s="24">
        <v>1080.27</v>
      </c>
      <c r="M47" s="24">
        <v>1897.98</v>
      </c>
      <c r="N47" s="24">
        <v>96.18</v>
      </c>
      <c r="O47" s="24">
        <v>104.62</v>
      </c>
      <c r="P47" s="24">
        <v>123.22</v>
      </c>
      <c r="Q47" s="24"/>
      <c r="R47" s="24" t="s">
        <v>45</v>
      </c>
      <c r="S47" s="24">
        <v>0</v>
      </c>
      <c r="T47" s="24"/>
      <c r="U47" s="24" t="s">
        <v>45</v>
      </c>
      <c r="V47" s="24">
        <v>40</v>
      </c>
      <c r="W47" s="24" t="s">
        <v>45</v>
      </c>
      <c r="X47" s="24">
        <v>1674</v>
      </c>
      <c r="Y47" s="24">
        <f t="shared" si="2"/>
        <v>8917.34</v>
      </c>
      <c r="Z47" s="24">
        <f t="shared" si="3"/>
        <v>4986.3100000000004</v>
      </c>
      <c r="AA47" s="24">
        <f t="shared" si="0"/>
        <v>3931.0299999999997</v>
      </c>
      <c r="AB47" s="25">
        <f t="shared" si="1"/>
        <v>0</v>
      </c>
    </row>
    <row r="48" spans="1:28" x14ac:dyDescent="0.25">
      <c r="A48" s="30" t="s">
        <v>143</v>
      </c>
      <c r="B48" s="20" t="s">
        <v>47</v>
      </c>
      <c r="C48" s="28" t="s">
        <v>144</v>
      </c>
      <c r="D48" s="23" t="s">
        <v>49</v>
      </c>
      <c r="E48" s="23" t="s">
        <v>50</v>
      </c>
      <c r="F48" s="24">
        <v>2553.36</v>
      </c>
      <c r="G48" s="24">
        <v>6277.5</v>
      </c>
      <c r="H48" s="24">
        <v>443</v>
      </c>
      <c r="I48" s="24">
        <v>295</v>
      </c>
      <c r="J48" s="24">
        <v>860.29</v>
      </c>
      <c r="K48" s="24">
        <v>721.91</v>
      </c>
      <c r="L48" s="24">
        <v>2426</v>
      </c>
      <c r="M48" s="24" t="s">
        <v>45</v>
      </c>
      <c r="N48" s="24" t="s">
        <v>45</v>
      </c>
      <c r="O48" s="24">
        <v>0</v>
      </c>
      <c r="P48" s="24">
        <v>123.22</v>
      </c>
      <c r="Q48" s="24"/>
      <c r="R48" s="24">
        <v>0</v>
      </c>
      <c r="S48" s="24">
        <v>0</v>
      </c>
      <c r="T48" s="24"/>
      <c r="U48" s="24">
        <v>479.16</v>
      </c>
      <c r="V48" s="24">
        <v>40</v>
      </c>
      <c r="W48" s="24">
        <v>58</v>
      </c>
      <c r="X48" s="24" t="s">
        <v>45</v>
      </c>
      <c r="Y48" s="24">
        <f t="shared" si="2"/>
        <v>7138.72</v>
      </c>
      <c r="Z48" s="24">
        <f t="shared" si="3"/>
        <v>4585.3599999999997</v>
      </c>
      <c r="AA48" s="24">
        <f t="shared" si="0"/>
        <v>2553.3600000000006</v>
      </c>
      <c r="AB48" s="25">
        <f t="shared" si="1"/>
        <v>0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142</v>
      </c>
      <c r="E49" s="23" t="s">
        <v>54</v>
      </c>
      <c r="F49" s="24">
        <v>1901.21</v>
      </c>
      <c r="G49" s="24">
        <v>6277.5</v>
      </c>
      <c r="H49" s="24">
        <v>443</v>
      </c>
      <c r="I49" s="24">
        <v>295</v>
      </c>
      <c r="J49" s="24">
        <v>860.29</v>
      </c>
      <c r="K49" s="24">
        <v>721.91</v>
      </c>
      <c r="L49" s="24">
        <v>3078</v>
      </c>
      <c r="M49" s="24" t="s">
        <v>45</v>
      </c>
      <c r="N49" s="24" t="s">
        <v>45</v>
      </c>
      <c r="O49" s="24">
        <v>0</v>
      </c>
      <c r="P49" s="24">
        <v>123.22</v>
      </c>
      <c r="Q49" s="24"/>
      <c r="R49" s="24" t="s">
        <v>45</v>
      </c>
      <c r="S49" s="24">
        <v>0</v>
      </c>
      <c r="T49" s="24"/>
      <c r="U49" s="24">
        <v>537.30999999999995</v>
      </c>
      <c r="V49" s="24">
        <v>40</v>
      </c>
      <c r="W49" s="24">
        <v>0</v>
      </c>
      <c r="X49" s="24" t="s">
        <v>45</v>
      </c>
      <c r="Y49" s="24">
        <f t="shared" si="2"/>
        <v>7138.72</v>
      </c>
      <c r="Z49" s="24">
        <f t="shared" si="3"/>
        <v>5237.51</v>
      </c>
      <c r="AA49" s="24">
        <f t="shared" si="0"/>
        <v>1901.21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49</v>
      </c>
      <c r="E50" s="23" t="s">
        <v>50</v>
      </c>
      <c r="F50" s="24">
        <v>5516.52</v>
      </c>
      <c r="G50" s="24">
        <v>6277.5</v>
      </c>
      <c r="H50" s="24">
        <v>443</v>
      </c>
      <c r="I50" s="24">
        <v>295</v>
      </c>
      <c r="J50" s="24">
        <v>860.29</v>
      </c>
      <c r="K50" s="24">
        <v>721.91</v>
      </c>
      <c r="L50" s="24" t="s">
        <v>45</v>
      </c>
      <c r="M50" s="24" t="s">
        <v>45</v>
      </c>
      <c r="N50" s="24" t="s">
        <v>45</v>
      </c>
      <c r="O50" s="24">
        <v>0</v>
      </c>
      <c r="P50" s="24">
        <v>123.22</v>
      </c>
      <c r="Q50" s="24">
        <v>0</v>
      </c>
      <c r="R50" s="24">
        <v>0</v>
      </c>
      <c r="S50" s="24">
        <v>0</v>
      </c>
      <c r="T50" s="24"/>
      <c r="U50" s="24" t="s">
        <v>45</v>
      </c>
      <c r="V50" s="24">
        <v>40</v>
      </c>
      <c r="W50" s="24" t="s">
        <v>45</v>
      </c>
      <c r="X50" s="24" t="s">
        <v>45</v>
      </c>
      <c r="Y50" s="24">
        <f>SUM(G50+H50+I50+O50+P50+Q50++X50)</f>
        <v>7138.72</v>
      </c>
      <c r="Z50" s="24">
        <f t="shared" si="3"/>
        <v>1622.1999999999998</v>
      </c>
      <c r="AA50" s="24">
        <f t="shared" si="0"/>
        <v>5516.52</v>
      </c>
      <c r="AB50" s="25">
        <f t="shared" si="1"/>
        <v>0</v>
      </c>
    </row>
    <row r="51" spans="1:28" x14ac:dyDescent="0.25">
      <c r="A51" s="31" t="s">
        <v>149</v>
      </c>
      <c r="B51" s="20" t="s">
        <v>47</v>
      </c>
      <c r="C51" s="23" t="s">
        <v>150</v>
      </c>
      <c r="D51" s="23" t="s">
        <v>151</v>
      </c>
      <c r="E51" s="23" t="s">
        <v>50</v>
      </c>
      <c r="F51" s="24">
        <v>7287.16</v>
      </c>
      <c r="G51" s="24">
        <v>13813.5</v>
      </c>
      <c r="H51" s="24">
        <v>822</v>
      </c>
      <c r="I51" s="24">
        <v>552</v>
      </c>
      <c r="J51" s="24">
        <v>2675.73</v>
      </c>
      <c r="K51" s="24">
        <v>1588.55</v>
      </c>
      <c r="L51" s="24">
        <v>1836.06</v>
      </c>
      <c r="M51" s="24" t="s">
        <v>45</v>
      </c>
      <c r="N51" s="24" t="s">
        <v>45</v>
      </c>
      <c r="O51" s="24">
        <v>0</v>
      </c>
      <c r="P51" s="24" t="s">
        <v>45</v>
      </c>
      <c r="Q51" s="24">
        <v>0</v>
      </c>
      <c r="R51" s="24">
        <v>800</v>
      </c>
      <c r="S51" s="24">
        <v>0</v>
      </c>
      <c r="T51" s="24"/>
      <c r="U51" s="24">
        <v>1000</v>
      </c>
      <c r="V51" s="24" t="s">
        <v>45</v>
      </c>
      <c r="W51" s="24" t="s">
        <v>45</v>
      </c>
      <c r="X51" s="24" t="s">
        <v>45</v>
      </c>
      <c r="Y51" s="24">
        <f t="shared" si="2"/>
        <v>15187.5</v>
      </c>
      <c r="Z51" s="24">
        <f t="shared" si="3"/>
        <v>7900.34</v>
      </c>
      <c r="AA51" s="24">
        <f t="shared" si="0"/>
        <v>7287.16</v>
      </c>
      <c r="AB51" s="25">
        <f t="shared" si="1"/>
        <v>0</v>
      </c>
    </row>
    <row r="52" spans="1:28" ht="22.5" x14ac:dyDescent="0.25">
      <c r="A52" s="31" t="s">
        <v>152</v>
      </c>
      <c r="B52" s="20" t="s">
        <v>47</v>
      </c>
      <c r="C52" s="23" t="s">
        <v>153</v>
      </c>
      <c r="D52" s="32" t="s">
        <v>154</v>
      </c>
      <c r="E52" s="23" t="s">
        <v>50</v>
      </c>
      <c r="F52" s="24">
        <v>4169.5200000000004</v>
      </c>
      <c r="G52" s="24">
        <v>7712.4</v>
      </c>
      <c r="H52" s="24">
        <v>583.5</v>
      </c>
      <c r="I52" s="24">
        <v>357.5</v>
      </c>
      <c r="J52" s="24">
        <v>1559.21</v>
      </c>
      <c r="K52" s="24">
        <v>886.93</v>
      </c>
      <c r="L52" s="24">
        <v>3306</v>
      </c>
      <c r="M52" s="24" t="s">
        <v>45</v>
      </c>
      <c r="N52" s="24" t="s">
        <v>45</v>
      </c>
      <c r="O52" s="24">
        <v>0</v>
      </c>
      <c r="P52" s="24" t="s">
        <v>45</v>
      </c>
      <c r="Q52" s="24">
        <v>0</v>
      </c>
      <c r="R52" s="24">
        <v>0</v>
      </c>
      <c r="S52" s="24">
        <v>0</v>
      </c>
      <c r="T52" s="24"/>
      <c r="U52" s="24">
        <v>788.38</v>
      </c>
      <c r="V52" s="24" t="s">
        <v>45</v>
      </c>
      <c r="W52" s="24" t="s">
        <v>45</v>
      </c>
      <c r="X52" s="24">
        <v>2056.64</v>
      </c>
      <c r="Y52" s="24">
        <f t="shared" si="2"/>
        <v>10710.039999999999</v>
      </c>
      <c r="Z52" s="24">
        <f t="shared" si="3"/>
        <v>6540.5199999999995</v>
      </c>
      <c r="AA52" s="24">
        <f t="shared" si="0"/>
        <v>4169.5199999999995</v>
      </c>
      <c r="AB52" s="25">
        <f t="shared" si="1"/>
        <v>0</v>
      </c>
    </row>
    <row r="53" spans="1:28" x14ac:dyDescent="0.25">
      <c r="A53" s="33" t="s">
        <v>155</v>
      </c>
      <c r="B53" s="20" t="s">
        <v>47</v>
      </c>
      <c r="C53" s="23" t="s">
        <v>156</v>
      </c>
      <c r="D53" s="23" t="s">
        <v>57</v>
      </c>
      <c r="E53" s="23" t="s">
        <v>50</v>
      </c>
      <c r="F53" s="24">
        <v>4614.3500000000004</v>
      </c>
      <c r="G53" s="24">
        <v>5798.55</v>
      </c>
      <c r="H53" s="24">
        <v>387.5</v>
      </c>
      <c r="I53" s="24">
        <v>248</v>
      </c>
      <c r="J53" s="24">
        <v>736.09</v>
      </c>
      <c r="K53" s="24">
        <v>666.83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123.22</v>
      </c>
      <c r="Q53" s="24"/>
      <c r="R53" s="24">
        <v>0</v>
      </c>
      <c r="S53" s="24">
        <v>0</v>
      </c>
      <c r="T53" s="24"/>
      <c r="U53" s="24">
        <v>500</v>
      </c>
      <c r="V53" s="24">
        <v>40</v>
      </c>
      <c r="W53" s="24" t="s">
        <v>45</v>
      </c>
      <c r="X53" s="24" t="s">
        <v>45</v>
      </c>
      <c r="Y53" s="24">
        <f t="shared" si="2"/>
        <v>6557.27</v>
      </c>
      <c r="Z53" s="24">
        <f t="shared" si="3"/>
        <v>1942.92</v>
      </c>
      <c r="AA53" s="24">
        <f t="shared" si="0"/>
        <v>4614.3500000000004</v>
      </c>
      <c r="AB53" s="25">
        <f t="shared" si="1"/>
        <v>0</v>
      </c>
    </row>
    <row r="54" spans="1:28" ht="15.75" thickBot="1" x14ac:dyDescent="0.3">
      <c r="A54" s="34" t="s">
        <v>157</v>
      </c>
      <c r="B54" s="20" t="s">
        <v>41</v>
      </c>
      <c r="C54" s="23" t="s">
        <v>158</v>
      </c>
      <c r="D54" s="23" t="s">
        <v>159</v>
      </c>
      <c r="E54" s="23" t="s">
        <v>160</v>
      </c>
      <c r="F54" s="24">
        <v>4993.3</v>
      </c>
      <c r="G54" s="24">
        <v>6277.5</v>
      </c>
      <c r="H54" s="24">
        <v>443</v>
      </c>
      <c r="I54" s="24">
        <v>295</v>
      </c>
      <c r="J54" s="24">
        <v>860.29</v>
      </c>
      <c r="K54" s="24">
        <v>721.91</v>
      </c>
      <c r="L54" s="24" t="s">
        <v>45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400</v>
      </c>
      <c r="V54" s="24">
        <v>40</v>
      </c>
      <c r="W54" s="24" t="s">
        <v>45</v>
      </c>
      <c r="X54" s="24" t="s">
        <v>45</v>
      </c>
      <c r="Y54" s="24">
        <f>SUM(G54+H54+I54+O54+P54+X54)</f>
        <v>7015.5</v>
      </c>
      <c r="Z54" s="24">
        <f t="shared" si="3"/>
        <v>2022.1999999999998</v>
      </c>
      <c r="AA54" s="24">
        <f>+Y54-Z54</f>
        <v>4993.3</v>
      </c>
      <c r="AB54" s="25">
        <f>+AA54-F54</f>
        <v>0</v>
      </c>
    </row>
    <row r="55" spans="1:28" ht="15.75" thickBot="1" x14ac:dyDescent="0.3">
      <c r="A55" s="34" t="s">
        <v>161</v>
      </c>
      <c r="B55" s="20" t="s">
        <v>47</v>
      </c>
      <c r="C55" s="23" t="s">
        <v>162</v>
      </c>
      <c r="D55" s="23" t="s">
        <v>163</v>
      </c>
      <c r="E55" s="23" t="s">
        <v>50</v>
      </c>
      <c r="F55" s="24">
        <v>736.26</v>
      </c>
      <c r="G55" s="24">
        <v>5152.95</v>
      </c>
      <c r="H55" s="24">
        <v>340.5</v>
      </c>
      <c r="I55" s="24">
        <v>223.5</v>
      </c>
      <c r="J55" s="24">
        <v>590.11</v>
      </c>
      <c r="K55" s="24">
        <v>592.6</v>
      </c>
      <c r="L55" s="24">
        <v>2209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1490.98</v>
      </c>
      <c r="V55" s="24">
        <v>40</v>
      </c>
      <c r="W55" s="24">
        <v>58</v>
      </c>
      <c r="X55" s="24" t="s">
        <v>45</v>
      </c>
      <c r="Y55" s="24">
        <f>SUM(G55+H55+I55+O55+P55+X55)</f>
        <v>5716.95</v>
      </c>
      <c r="Z55" s="24">
        <f t="shared" si="3"/>
        <v>4980.6900000000005</v>
      </c>
      <c r="AA55" s="24">
        <f>+Y55-Z55</f>
        <v>736.25999999999931</v>
      </c>
      <c r="AB55" s="25">
        <f>+AA55-F55</f>
        <v>0</v>
      </c>
    </row>
    <row r="56" spans="1:28" ht="15.75" thickBot="1" x14ac:dyDescent="0.3">
      <c r="A56" s="34" t="s">
        <v>164</v>
      </c>
      <c r="B56" s="20" t="s">
        <v>47</v>
      </c>
      <c r="C56" s="23" t="s">
        <v>165</v>
      </c>
      <c r="D56" s="23" t="s">
        <v>57</v>
      </c>
      <c r="E56" s="23" t="s">
        <v>50</v>
      </c>
      <c r="F56" s="24">
        <v>3305.13</v>
      </c>
      <c r="G56" s="24">
        <v>5798.55</v>
      </c>
      <c r="H56" s="24">
        <v>387.5</v>
      </c>
      <c r="I56" s="24">
        <v>248</v>
      </c>
      <c r="J56" s="24">
        <v>736.09</v>
      </c>
      <c r="K56" s="24">
        <v>666.83</v>
      </c>
      <c r="L56" s="24">
        <v>1528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100</v>
      </c>
      <c r="V56" s="24">
        <v>40</v>
      </c>
      <c r="W56" s="24">
        <v>58</v>
      </c>
      <c r="X56" s="24" t="s">
        <v>45</v>
      </c>
      <c r="Y56" s="24">
        <f t="shared" ref="Y56:Y59" si="4">SUM(G56+H56+I56+O56+P56+X56)</f>
        <v>6434.05</v>
      </c>
      <c r="Z56" s="24">
        <f t="shared" si="3"/>
        <v>3128.92</v>
      </c>
      <c r="AA56" s="24">
        <f t="shared" ref="AA56:AA59" si="5">+Y56-Z56</f>
        <v>3305.13</v>
      </c>
      <c r="AB56" s="25">
        <f t="shared" ref="AB56:AB59" si="6">+AA56-F56</f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163</v>
      </c>
      <c r="E57" s="23" t="s">
        <v>50</v>
      </c>
      <c r="F57" s="24">
        <v>3109.24</v>
      </c>
      <c r="G57" s="24">
        <v>5152.95</v>
      </c>
      <c r="H57" s="24">
        <v>340.5</v>
      </c>
      <c r="I57" s="24">
        <v>223.5</v>
      </c>
      <c r="J57" s="24">
        <v>590.11</v>
      </c>
      <c r="K57" s="24">
        <v>592.6</v>
      </c>
      <c r="L57" s="24">
        <v>1227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 t="s">
        <v>45</v>
      </c>
      <c r="Y57" s="24">
        <f t="shared" si="4"/>
        <v>5716.95</v>
      </c>
      <c r="Z57" s="24">
        <f t="shared" si="3"/>
        <v>2607.71</v>
      </c>
      <c r="AA57" s="24">
        <f t="shared" si="5"/>
        <v>3109.24</v>
      </c>
      <c r="AB57" s="25">
        <f t="shared" si="6"/>
        <v>0</v>
      </c>
    </row>
    <row r="58" spans="1:28" ht="15.75" thickBot="1" x14ac:dyDescent="0.3">
      <c r="A58" s="34" t="s">
        <v>168</v>
      </c>
      <c r="B58" s="20" t="s">
        <v>47</v>
      </c>
      <c r="C58" s="35" t="s">
        <v>169</v>
      </c>
      <c r="D58" s="23" t="s">
        <v>57</v>
      </c>
      <c r="E58" s="23" t="s">
        <v>50</v>
      </c>
      <c r="F58" s="24">
        <v>4783.13</v>
      </c>
      <c r="G58" s="24">
        <v>5798.55</v>
      </c>
      <c r="H58" s="24">
        <v>387.5</v>
      </c>
      <c r="I58" s="24">
        <v>248</v>
      </c>
      <c r="J58" s="24">
        <v>736.09</v>
      </c>
      <c r="K58" s="24">
        <v>666.83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150</v>
      </c>
      <c r="V58" s="24">
        <v>40</v>
      </c>
      <c r="W58" s="24">
        <v>58</v>
      </c>
      <c r="X58" s="24">
        <v>0</v>
      </c>
      <c r="Y58" s="24">
        <f t="shared" si="4"/>
        <v>6434.05</v>
      </c>
      <c r="Z58" s="24">
        <f t="shared" si="3"/>
        <v>1650.92</v>
      </c>
      <c r="AA58" s="24">
        <f t="shared" si="5"/>
        <v>4783.13</v>
      </c>
      <c r="AB58" s="25">
        <f t="shared" si="6"/>
        <v>0</v>
      </c>
    </row>
    <row r="59" spans="1:28" ht="15.75" thickBot="1" x14ac:dyDescent="0.3">
      <c r="A59" s="34" t="s">
        <v>170</v>
      </c>
      <c r="B59" s="9" t="s">
        <v>47</v>
      </c>
      <c r="C59" s="35" t="s">
        <v>171</v>
      </c>
      <c r="D59" s="23" t="s">
        <v>172</v>
      </c>
      <c r="E59" s="23" t="s">
        <v>173</v>
      </c>
      <c r="F59" s="24">
        <v>18726.189999999999</v>
      </c>
      <c r="G59" s="24">
        <v>26289.9</v>
      </c>
      <c r="H59" s="24">
        <v>1028.5</v>
      </c>
      <c r="I59" s="24">
        <v>728</v>
      </c>
      <c r="J59" s="24">
        <v>6296.86</v>
      </c>
      <c r="K59" s="24">
        <v>3023.35</v>
      </c>
      <c r="L59" s="24" t="s">
        <v>45</v>
      </c>
      <c r="M59" s="24" t="s">
        <v>45</v>
      </c>
      <c r="N59" s="24" t="s">
        <v>45</v>
      </c>
      <c r="O59" s="24">
        <v>0</v>
      </c>
      <c r="P59" s="24">
        <v>0</v>
      </c>
      <c r="Q59" s="24"/>
      <c r="R59" s="24">
        <v>0</v>
      </c>
      <c r="S59" s="24">
        <v>0</v>
      </c>
      <c r="T59" s="24"/>
      <c r="U59" s="24">
        <v>0</v>
      </c>
      <c r="V59" s="24">
        <v>0</v>
      </c>
      <c r="W59" s="24">
        <v>0</v>
      </c>
      <c r="X59" s="24" t="s">
        <v>45</v>
      </c>
      <c r="Y59" s="24">
        <f t="shared" si="4"/>
        <v>28046.400000000001</v>
      </c>
      <c r="Z59" s="24">
        <f t="shared" si="3"/>
        <v>9320.2099999999991</v>
      </c>
      <c r="AA59" s="24">
        <f t="shared" si="5"/>
        <v>18726.190000000002</v>
      </c>
      <c r="AB59" s="25">
        <f t="shared" si="6"/>
        <v>0</v>
      </c>
    </row>
    <row r="60" spans="1:28" x14ac:dyDescent="0.25">
      <c r="R60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mayo20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2020-05-27T19:57:31Z</dcterms:created>
  <dcterms:modified xsi:type="dcterms:W3CDTF">2020-05-27T19:57:49Z</dcterms:modified>
</cp:coreProperties>
</file>