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Male\NOMINAS 2020\"/>
    </mc:Choice>
  </mc:AlternateContent>
  <xr:revisionPtr revIDLastSave="0" documentId="8_{7E533214-C8BC-41DA-8C85-C4B73BB56F06}" xr6:coauthVersionLast="45" xr6:coauthVersionMax="45" xr10:uidLastSave="{00000000-0000-0000-0000-000000000000}"/>
  <bookViews>
    <workbookView xWindow="-120" yWindow="-120" windowWidth="20730" windowHeight="11160" xr2:uid="{42EBF7C5-06CC-4AF3-A35F-F99F40089953}"/>
  </bookViews>
  <sheets>
    <sheet name="02 mayo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59" i="1" l="1"/>
  <c r="Y59" i="1"/>
  <c r="AA59" i="1" s="1"/>
  <c r="AB59" i="1" s="1"/>
  <c r="Z58" i="1"/>
  <c r="Y58" i="1"/>
  <c r="AA58" i="1" s="1"/>
  <c r="AB58" i="1" s="1"/>
  <c r="Z57" i="1"/>
  <c r="Y57" i="1"/>
  <c r="AA57" i="1" s="1"/>
  <c r="AB57" i="1" s="1"/>
  <c r="Z56" i="1"/>
  <c r="Y56" i="1"/>
  <c r="AA56" i="1" s="1"/>
  <c r="AB56" i="1" s="1"/>
  <c r="Z55" i="1"/>
  <c r="Y55" i="1"/>
  <c r="AA55" i="1" s="1"/>
  <c r="AB55" i="1" s="1"/>
  <c r="Z54" i="1"/>
  <c r="Y54" i="1"/>
  <c r="AA54" i="1" s="1"/>
  <c r="AB54" i="1" s="1"/>
  <c r="Z53" i="1"/>
  <c r="Y53" i="1"/>
  <c r="AA53" i="1" s="1"/>
  <c r="AB53" i="1" s="1"/>
  <c r="Z52" i="1"/>
  <c r="Y52" i="1"/>
  <c r="AA52" i="1" s="1"/>
  <c r="AB52" i="1" s="1"/>
  <c r="Z51" i="1"/>
  <c r="Y51" i="1"/>
  <c r="AA51" i="1" s="1"/>
  <c r="AB51" i="1" s="1"/>
  <c r="Z50" i="1"/>
  <c r="Y50" i="1"/>
  <c r="AA50" i="1" s="1"/>
  <c r="AB50" i="1" s="1"/>
  <c r="Z49" i="1"/>
  <c r="Y49" i="1"/>
  <c r="AA49" i="1" s="1"/>
  <c r="AB49" i="1" s="1"/>
  <c r="Z48" i="1"/>
  <c r="Y48" i="1"/>
  <c r="AA48" i="1" s="1"/>
  <c r="AB48" i="1" s="1"/>
  <c r="Z47" i="1"/>
  <c r="Y47" i="1"/>
  <c r="AA47" i="1" s="1"/>
  <c r="AB47" i="1" s="1"/>
  <c r="Z46" i="1"/>
  <c r="Y46" i="1"/>
  <c r="AA46" i="1" s="1"/>
  <c r="AB46" i="1" s="1"/>
  <c r="Z45" i="1"/>
  <c r="Y45" i="1"/>
  <c r="AA45" i="1" s="1"/>
  <c r="AB45" i="1" s="1"/>
  <c r="Z44" i="1"/>
  <c r="Y44" i="1"/>
  <c r="AA44" i="1" s="1"/>
  <c r="AB44" i="1" s="1"/>
  <c r="Z43" i="1"/>
  <c r="Y43" i="1"/>
  <c r="AA43" i="1" s="1"/>
  <c r="AB43" i="1" s="1"/>
  <c r="Z42" i="1"/>
  <c r="Y42" i="1"/>
  <c r="AA42" i="1" s="1"/>
  <c r="AB42" i="1" s="1"/>
  <c r="Z41" i="1"/>
  <c r="Y41" i="1"/>
  <c r="AA41" i="1" s="1"/>
  <c r="AB41" i="1" s="1"/>
  <c r="Z40" i="1"/>
  <c r="Y40" i="1"/>
  <c r="AA40" i="1" s="1"/>
  <c r="AB40" i="1" s="1"/>
  <c r="Z39" i="1"/>
  <c r="Y39" i="1"/>
  <c r="AA39" i="1" s="1"/>
  <c r="AB39" i="1" s="1"/>
  <c r="Z38" i="1"/>
  <c r="Y38" i="1"/>
  <c r="AA38" i="1" s="1"/>
  <c r="AB38" i="1" s="1"/>
  <c r="Z37" i="1"/>
  <c r="Y37" i="1"/>
  <c r="AA37" i="1" s="1"/>
  <c r="AB37" i="1" s="1"/>
  <c r="Z36" i="1"/>
  <c r="Y36" i="1"/>
  <c r="AA36" i="1" s="1"/>
  <c r="AB36" i="1" s="1"/>
  <c r="Z35" i="1"/>
  <c r="Y35" i="1"/>
  <c r="AA35" i="1" s="1"/>
  <c r="AB35" i="1" s="1"/>
  <c r="Z34" i="1"/>
  <c r="Y34" i="1"/>
  <c r="AA34" i="1" s="1"/>
  <c r="AB34" i="1" s="1"/>
  <c r="Z33" i="1"/>
  <c r="Y33" i="1"/>
  <c r="AA33" i="1" s="1"/>
  <c r="AB33" i="1" s="1"/>
  <c r="Z32" i="1"/>
  <c r="Y32" i="1"/>
  <c r="AA32" i="1" s="1"/>
  <c r="AB32" i="1" s="1"/>
  <c r="Z31" i="1"/>
  <c r="Y31" i="1"/>
  <c r="AA31" i="1" s="1"/>
  <c r="AB31" i="1" s="1"/>
  <c r="Z30" i="1"/>
  <c r="Y30" i="1"/>
  <c r="AA30" i="1" s="1"/>
  <c r="AB30" i="1" s="1"/>
  <c r="Z29" i="1"/>
  <c r="Y29" i="1"/>
  <c r="AA29" i="1" s="1"/>
  <c r="AB29" i="1" s="1"/>
  <c r="Z28" i="1"/>
  <c r="Y28" i="1"/>
  <c r="AA28" i="1" s="1"/>
  <c r="AB28" i="1" s="1"/>
  <c r="Z27" i="1"/>
  <c r="Y27" i="1"/>
  <c r="AA27" i="1" s="1"/>
  <c r="AB27" i="1" s="1"/>
  <c r="Z26" i="1"/>
  <c r="Y26" i="1"/>
  <c r="AA26" i="1" s="1"/>
  <c r="AB26" i="1" s="1"/>
  <c r="Z25" i="1"/>
  <c r="Y25" i="1"/>
  <c r="AA25" i="1" s="1"/>
  <c r="AB25" i="1" s="1"/>
  <c r="Z24" i="1"/>
  <c r="Y24" i="1"/>
  <c r="AA24" i="1" s="1"/>
  <c r="AB24" i="1" s="1"/>
  <c r="Z23" i="1"/>
  <c r="Y23" i="1"/>
  <c r="AA23" i="1" s="1"/>
  <c r="AB23" i="1" s="1"/>
  <c r="Z22" i="1"/>
  <c r="Y22" i="1"/>
  <c r="AA22" i="1" s="1"/>
  <c r="AB22" i="1" s="1"/>
  <c r="Z21" i="1"/>
  <c r="Y21" i="1"/>
  <c r="AA21" i="1" s="1"/>
  <c r="AB21" i="1" s="1"/>
  <c r="Z20" i="1"/>
  <c r="Y20" i="1"/>
  <c r="AA20" i="1" s="1"/>
  <c r="AB20" i="1" s="1"/>
  <c r="Z19" i="1"/>
  <c r="Y19" i="1"/>
  <c r="AA19" i="1" s="1"/>
  <c r="AB19" i="1" s="1"/>
  <c r="Z18" i="1"/>
  <c r="Y18" i="1"/>
  <c r="AA18" i="1" s="1"/>
  <c r="AB18" i="1" s="1"/>
  <c r="Z17" i="1"/>
  <c r="Y17" i="1"/>
  <c r="AA17" i="1" s="1"/>
  <c r="AB17" i="1" s="1"/>
  <c r="Z16" i="1"/>
  <c r="Y16" i="1"/>
  <c r="AA16" i="1" s="1"/>
  <c r="AB16" i="1" s="1"/>
  <c r="Z15" i="1"/>
  <c r="Y15" i="1"/>
  <c r="AA15" i="1" s="1"/>
  <c r="AB15" i="1" s="1"/>
  <c r="Z14" i="1"/>
  <c r="Y14" i="1"/>
  <c r="AA14" i="1" s="1"/>
  <c r="AB14" i="1" s="1"/>
  <c r="Z13" i="1"/>
  <c r="Y13" i="1"/>
  <c r="AA13" i="1" s="1"/>
  <c r="AB13" i="1" s="1"/>
  <c r="Z12" i="1"/>
  <c r="Y12" i="1"/>
  <c r="AA12" i="1" s="1"/>
  <c r="AB12" i="1" s="1"/>
  <c r="Z11" i="1"/>
  <c r="Y11" i="1"/>
  <c r="AA11" i="1" s="1"/>
  <c r="AB11" i="1" s="1"/>
  <c r="Z10" i="1"/>
  <c r="Y10" i="1"/>
  <c r="AA10" i="1" s="1"/>
  <c r="AB10" i="1" s="1"/>
  <c r="Z9" i="1"/>
  <c r="Y9" i="1"/>
  <c r="AA9" i="1" s="1"/>
  <c r="AB9" i="1" s="1"/>
  <c r="Z8" i="1"/>
  <c r="Y8" i="1"/>
  <c r="AA8" i="1" s="1"/>
  <c r="AB8" i="1" s="1"/>
</calcChain>
</file>

<file path=xl/sharedStrings.xml><?xml version="1.0" encoding="utf-8"?>
<sst xmlns="http://schemas.openxmlformats.org/spreadsheetml/2006/main" count="586" uniqueCount="174">
  <si>
    <t>PARQUE METROPOLITANO DE GUADALAJARA</t>
  </si>
  <si>
    <t>10- Quincenal del sábado 16 de mayo de 2020 al domingo 31 de mayo de 2020.</t>
  </si>
  <si>
    <t xml:space="preserve"> </t>
  </si>
  <si>
    <t>Ayuda</t>
  </si>
  <si>
    <t>Aportacion a</t>
  </si>
  <si>
    <t>Prestamo</t>
  </si>
  <si>
    <t>Prima</t>
  </si>
  <si>
    <t>Compen-</t>
  </si>
  <si>
    <t>SEDAR</t>
  </si>
  <si>
    <t>Deducción</t>
  </si>
  <si>
    <t>Reembolso</t>
  </si>
  <si>
    <t xml:space="preserve">Caja </t>
  </si>
  <si>
    <t>Cuota</t>
  </si>
  <si>
    <t>Funeraria</t>
  </si>
  <si>
    <t>Total</t>
  </si>
  <si>
    <t>Código</t>
  </si>
  <si>
    <t>Género</t>
  </si>
  <si>
    <t>Empleado</t>
  </si>
  <si>
    <t>Puesto</t>
  </si>
  <si>
    <t xml:space="preserve">Dirección   </t>
  </si>
  <si>
    <t>Neto</t>
  </si>
  <si>
    <t>Sueldo</t>
  </si>
  <si>
    <t>Despensa</t>
  </si>
  <si>
    <t>Transporte</t>
  </si>
  <si>
    <t xml:space="preserve">I.S.R. </t>
  </si>
  <si>
    <t xml:space="preserve"> Pensiones  Edo.</t>
  </si>
  <si>
    <t>Préstamo de Pensiones</t>
  </si>
  <si>
    <t xml:space="preserve"> Hipotecario Pensiones</t>
  </si>
  <si>
    <t>Fondo de Garantía PH</t>
  </si>
  <si>
    <t>Dominical</t>
  </si>
  <si>
    <t>Quinquenio</t>
  </si>
  <si>
    <t>sación</t>
  </si>
  <si>
    <t>voluntario</t>
  </si>
  <si>
    <t>General</t>
  </si>
  <si>
    <t xml:space="preserve"> de ahorro</t>
  </si>
  <si>
    <t>Sindical</t>
  </si>
  <si>
    <t>Día festivo</t>
  </si>
  <si>
    <t>Percepciones</t>
  </si>
  <si>
    <t>Deducciones</t>
  </si>
  <si>
    <t>(Importe)</t>
  </si>
  <si>
    <t>0-000</t>
  </si>
  <si>
    <t>M</t>
  </si>
  <si>
    <t>Bautista Rodriguez Joanna Denys</t>
  </si>
  <si>
    <t>Encargada de relaciones empresariales</t>
  </si>
  <si>
    <t>Dir. Vinculación</t>
  </si>
  <si>
    <t>0</t>
  </si>
  <si>
    <t>1-017</t>
  </si>
  <si>
    <t>H</t>
  </si>
  <si>
    <t>Alvarado Macias Carlos Joel</t>
  </si>
  <si>
    <t>Especialista "C"</t>
  </si>
  <si>
    <t>Dir. Operativa</t>
  </si>
  <si>
    <t>1-026</t>
  </si>
  <si>
    <t>Melgoza Garcia. Jose Ramon</t>
  </si>
  <si>
    <t>Jefe del depto. De control de almacenes y suministros</t>
  </si>
  <si>
    <t>Dir. Administrativa</t>
  </si>
  <si>
    <t>1-044</t>
  </si>
  <si>
    <t>Orta Espinoza J.de Jesus</t>
  </si>
  <si>
    <t>Técnico "A"</t>
  </si>
  <si>
    <t>1-049</t>
  </si>
  <si>
    <t>Cuevas Ochoa Leonel</t>
  </si>
  <si>
    <t>Jefe del depto. De infraestructura y construcción</t>
  </si>
  <si>
    <t>1-052</t>
  </si>
  <si>
    <t>Ruiz Partida Apolonio</t>
  </si>
  <si>
    <t>1-055</t>
  </si>
  <si>
    <t>Ruiz Partida Juan</t>
  </si>
  <si>
    <t>1-057</t>
  </si>
  <si>
    <t>Partida Vargas Maclovio</t>
  </si>
  <si>
    <t>1-058</t>
  </si>
  <si>
    <t>Arreola Velazquez Jose</t>
  </si>
  <si>
    <t>1-059</t>
  </si>
  <si>
    <t>Sanchez Cisneros Cayetano</t>
  </si>
  <si>
    <t>1-060</t>
  </si>
  <si>
    <t>Ruiz Partida Alejandro</t>
  </si>
  <si>
    <t>1-067</t>
  </si>
  <si>
    <t>Partida Sanchez Heriberto</t>
  </si>
  <si>
    <t>1-082</t>
  </si>
  <si>
    <t>Gomez Ramirez Sergio</t>
  </si>
  <si>
    <t>1-088</t>
  </si>
  <si>
    <t>Larios Gomez Armando</t>
  </si>
  <si>
    <t>Jefe del depto. Técnico y operativo</t>
  </si>
  <si>
    <t>1-095</t>
  </si>
  <si>
    <t>Perez Olmedo Everardo</t>
  </si>
  <si>
    <t>1-098</t>
  </si>
  <si>
    <t>Fernandez Navarro David</t>
  </si>
  <si>
    <t>1-099</t>
  </si>
  <si>
    <t>Alferez Escobar Jorge</t>
  </si>
  <si>
    <t>Abogado especialista</t>
  </si>
  <si>
    <t>Dir. Juridica</t>
  </si>
  <si>
    <t>1-100</t>
  </si>
  <si>
    <t>Rodriguez Castillo Hilario</t>
  </si>
  <si>
    <t>1-103</t>
  </si>
  <si>
    <t>Gonzalez Madrigal Guillermo Jesus</t>
  </si>
  <si>
    <t>1-107</t>
  </si>
  <si>
    <t>Vazquez Hernandez Manuel</t>
  </si>
  <si>
    <t>1-109</t>
  </si>
  <si>
    <t>Vazquez Quirarte Juan Francisco</t>
  </si>
  <si>
    <t>1-112</t>
  </si>
  <si>
    <t>Silva Gomez Miguel Angel</t>
  </si>
  <si>
    <t>Guadaparques</t>
  </si>
  <si>
    <t>1-113</t>
  </si>
  <si>
    <t>Gutierrez Arechiga Pedro</t>
  </si>
  <si>
    <t>1-118</t>
  </si>
  <si>
    <t>Enriquez Gómez Ricardo</t>
  </si>
  <si>
    <t>1-123</t>
  </si>
  <si>
    <t>Gonzalez Villa Miguel Angel</t>
  </si>
  <si>
    <t>Director Administrativo</t>
  </si>
  <si>
    <t>1-127</t>
  </si>
  <si>
    <t>De La Cruz Martinez Hector</t>
  </si>
  <si>
    <t>1-129</t>
  </si>
  <si>
    <t>Pichardo Delgado Victor Manuel</t>
  </si>
  <si>
    <t>1-132</t>
  </si>
  <si>
    <t>Palencia Alcaraz Guillermo Leonel</t>
  </si>
  <si>
    <t>1-133</t>
  </si>
  <si>
    <t>Hernandez Gutierrez Salvador Reyes</t>
  </si>
  <si>
    <t>1-135</t>
  </si>
  <si>
    <t>Garcia Rosales Clotilde</t>
  </si>
  <si>
    <t>Encargada de contabilidad</t>
  </si>
  <si>
    <t>1-136</t>
  </si>
  <si>
    <t>Vazquez Quirarte Jonathan Emmanuel</t>
  </si>
  <si>
    <t>1-143</t>
  </si>
  <si>
    <t>Rivera Perez Graciela</t>
  </si>
  <si>
    <t>Auxiliar de Intendencia</t>
  </si>
  <si>
    <t>1-145</t>
  </si>
  <si>
    <t>Palacios Alcala Maria Elena</t>
  </si>
  <si>
    <t>Encargada de Recursos Humanos</t>
  </si>
  <si>
    <t>1-148</t>
  </si>
  <si>
    <t>Ochoa Villa Aide Del Rocio</t>
  </si>
  <si>
    <t>Encargada de servicio social</t>
  </si>
  <si>
    <t>1-149</t>
  </si>
  <si>
    <t>Jazo Palomera Rene Israel</t>
  </si>
  <si>
    <t>Coordinador de Guardaparques</t>
  </si>
  <si>
    <t>1-155</t>
  </si>
  <si>
    <t>Becerra Villalpando David</t>
  </si>
  <si>
    <t>1-156</t>
  </si>
  <si>
    <t>Becerra Villalpando Leobardo</t>
  </si>
  <si>
    <t>1-157</t>
  </si>
  <si>
    <t>Mata Rivera Juan Pablo</t>
  </si>
  <si>
    <t>1-158</t>
  </si>
  <si>
    <t>Ramos Gomez  Juan Ignacio</t>
  </si>
  <si>
    <t>Dir Operativa</t>
  </si>
  <si>
    <t>1-159</t>
  </si>
  <si>
    <t>Valle Rodriguez Eduardo Javier</t>
  </si>
  <si>
    <t>Guardaparques</t>
  </si>
  <si>
    <t>1-164</t>
  </si>
  <si>
    <t>Rivera Martinez Guillermo</t>
  </si>
  <si>
    <t>1-165</t>
  </si>
  <si>
    <t>Canal Isidro Jose Guadalupe</t>
  </si>
  <si>
    <t>1-172</t>
  </si>
  <si>
    <t>Bustos Rosales Carlos Arturo</t>
  </si>
  <si>
    <t>1-174</t>
  </si>
  <si>
    <t>Gonzalez Tovar Marconi</t>
  </si>
  <si>
    <t>Director Operativo</t>
  </si>
  <si>
    <t>1-175</t>
  </si>
  <si>
    <t>Diaz  Mendez Alfredo</t>
  </si>
  <si>
    <t>Coordinador de ligas y eventos deportivos</t>
  </si>
  <si>
    <t>1-178</t>
  </si>
  <si>
    <t>Benites Godoy Javier</t>
  </si>
  <si>
    <t>1-180</t>
  </si>
  <si>
    <t>Madriz Orozco Miriam Judith</t>
  </si>
  <si>
    <t>Secretaria</t>
  </si>
  <si>
    <t>Dir. General</t>
  </si>
  <si>
    <t>1-181</t>
  </si>
  <si>
    <t>Lozano Hernández Jonathan</t>
  </si>
  <si>
    <t>Auxiliar Operativo</t>
  </si>
  <si>
    <t>1-182</t>
  </si>
  <si>
    <t>Alfaro Mendez Rubén Ángel</t>
  </si>
  <si>
    <t>1-183</t>
  </si>
  <si>
    <t>Torres Landa Rivera Marco Antonio</t>
  </si>
  <si>
    <t>1-184</t>
  </si>
  <si>
    <t>Salamanca Sandoval J. Guadalupe</t>
  </si>
  <si>
    <t>1-185</t>
  </si>
  <si>
    <t>Villaseñor Perez Jorge Eduardo</t>
  </si>
  <si>
    <t>Director General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</si>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</sst>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2" fillId="2" borderId="0" xfId="0" quotePrefix="1" applyNumberFormat="1" applyFont="1" applyFill="1" applyAlignment="1">
      <alignment horizontal="center" vertical="top"/>
    </xf>
    <xf numFmtId="49" fontId="2" fillId="2" borderId="0" xfId="0" applyNumberFormat="1" applyFont="1" applyFill="1" applyAlignment="1">
      <alignment horizontal="center" vertical="top"/>
    </xf>
    <xf numFmtId="49" fontId="3" fillId="2" borderId="4" xfId="0" applyNumberFormat="1" applyFont="1" applyFill="1" applyBorder="1" applyAlignment="1">
      <alignment horizontal="left" vertical="top"/>
    </xf>
    <xf numFmtId="49" fontId="3" fillId="2" borderId="5" xfId="0" applyNumberFormat="1" applyFont="1" applyFill="1" applyBorder="1" applyAlignment="1">
      <alignment horizontal="left" vertical="top"/>
    </xf>
    <xf numFmtId="0" fontId="0" fillId="0" borderId="6" xfId="0" applyBorder="1"/>
    <xf numFmtId="49" fontId="4" fillId="2" borderId="7" xfId="0" applyNumberFormat="1" applyFont="1" applyFill="1" applyBorder="1" applyAlignment="1">
      <alignment horizontal="center" vertical="top"/>
    </xf>
    <xf numFmtId="49" fontId="4" fillId="2" borderId="6" xfId="0" applyNumberFormat="1" applyFont="1" applyFill="1" applyBorder="1" applyAlignment="1">
      <alignment horizontal="center" vertical="top"/>
    </xf>
    <xf numFmtId="0" fontId="0" fillId="0" borderId="6" xfId="0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top"/>
    </xf>
    <xf numFmtId="0" fontId="5" fillId="0" borderId="6" xfId="0" applyFont="1" applyBorder="1" applyAlignment="1">
      <alignment horizontal="center"/>
    </xf>
    <xf numFmtId="0" fontId="0" fillId="0" borderId="9" xfId="0" applyBorder="1"/>
    <xf numFmtId="49" fontId="4" fillId="2" borderId="10" xfId="0" applyNumberFormat="1" applyFont="1" applyFill="1" applyBorder="1" applyAlignment="1">
      <alignment horizontal="left" vertical="top"/>
    </xf>
    <xf numFmtId="49" fontId="4" fillId="2" borderId="11" xfId="0" applyNumberFormat="1" applyFont="1" applyFill="1" applyBorder="1" applyAlignment="1">
      <alignment horizontal="left" vertical="top"/>
    </xf>
    <xf numFmtId="49" fontId="4" fillId="2" borderId="7" xfId="0" applyNumberFormat="1" applyFont="1" applyFill="1" applyBorder="1" applyAlignment="1">
      <alignment horizontal="left" vertical="top"/>
    </xf>
    <xf numFmtId="49" fontId="4" fillId="2" borderId="12" xfId="0" applyNumberFormat="1" applyFont="1" applyFill="1" applyBorder="1" applyAlignment="1">
      <alignment horizontal="center" vertical="top"/>
    </xf>
    <xf numFmtId="49" fontId="4" fillId="2" borderId="13" xfId="0" applyNumberFormat="1" applyFont="1" applyFill="1" applyBorder="1" applyAlignment="1">
      <alignment horizontal="left" vertical="top"/>
    </xf>
    <xf numFmtId="49" fontId="4" fillId="2" borderId="13" xfId="0" applyNumberFormat="1" applyFont="1" applyFill="1" applyBorder="1" applyAlignment="1">
      <alignment horizontal="center" vertical="top"/>
    </xf>
    <xf numFmtId="49" fontId="7" fillId="2" borderId="14" xfId="1" applyNumberFormat="1" applyFont="1" applyFill="1" applyBorder="1" applyAlignment="1">
      <alignment horizontal="left" vertical="top"/>
    </xf>
    <xf numFmtId="49" fontId="7" fillId="2" borderId="7" xfId="1" applyNumberFormat="1" applyFont="1" applyFill="1" applyBorder="1" applyAlignment="1">
      <alignment horizontal="left" vertical="top"/>
    </xf>
    <xf numFmtId="49" fontId="7" fillId="2" borderId="7" xfId="0" applyNumberFormat="1" applyFont="1" applyFill="1" applyBorder="1" applyAlignment="1">
      <alignment horizontal="left" vertical="top"/>
    </xf>
    <xf numFmtId="4" fontId="8" fillId="2" borderId="7" xfId="0" applyNumberFormat="1" applyFont="1" applyFill="1" applyBorder="1" applyAlignment="1">
      <alignment horizontal="right" vertical="top"/>
    </xf>
    <xf numFmtId="43" fontId="0" fillId="0" borderId="0" xfId="0" applyNumberFormat="1"/>
    <xf numFmtId="49" fontId="7" fillId="2" borderId="7" xfId="0" applyNumberFormat="1" applyFont="1" applyFill="1" applyBorder="1" applyAlignment="1">
      <alignment horizontal="center" vertical="top" wrapText="1"/>
    </xf>
    <xf numFmtId="49" fontId="7" fillId="2" borderId="15" xfId="2" applyNumberFormat="1" applyFont="1" applyFill="1" applyBorder="1" applyAlignment="1">
      <alignment horizontal="left" vertical="top"/>
    </xf>
    <xf numFmtId="49" fontId="7" fillId="2" borderId="7" xfId="2" applyNumberFormat="1" applyFont="1" applyFill="1" applyBorder="1" applyAlignment="1">
      <alignment horizontal="left" vertical="top"/>
    </xf>
    <xf numFmtId="49" fontId="7" fillId="2" borderId="14" xfId="2" applyNumberFormat="1" applyFont="1" applyFill="1" applyBorder="1" applyAlignment="1">
      <alignment horizontal="left" vertical="top"/>
    </xf>
    <xf numFmtId="49" fontId="7" fillId="2" borderId="16" xfId="2" applyNumberFormat="1" applyFont="1" applyFill="1" applyBorder="1" applyAlignment="1">
      <alignment horizontal="left" vertical="top"/>
    </xf>
    <xf numFmtId="49" fontId="7" fillId="2" borderId="14" xfId="0" applyNumberFormat="1" applyFont="1" applyFill="1" applyBorder="1" applyAlignment="1">
      <alignment horizontal="left" vertical="top"/>
    </xf>
    <xf numFmtId="49" fontId="7" fillId="2" borderId="7" xfId="0" applyNumberFormat="1" applyFont="1" applyFill="1" applyBorder="1" applyAlignment="1">
      <alignment horizontal="left" vertical="top" wrapText="1"/>
    </xf>
    <xf numFmtId="49" fontId="7" fillId="2" borderId="17" xfId="0" applyNumberFormat="1" applyFont="1" applyFill="1" applyBorder="1" applyAlignment="1">
      <alignment horizontal="left" vertical="top"/>
    </xf>
    <xf numFmtId="49" fontId="7" fillId="2" borderId="18" xfId="0" applyNumberFormat="1" applyFont="1" applyFill="1" applyBorder="1" applyAlignment="1">
      <alignment horizontal="left" vertical="top"/>
    </xf>
    <xf numFmtId="49" fontId="7" fillId="2" borderId="19" xfId="0" applyNumberFormat="1" applyFont="1" applyFill="1" applyBorder="1" applyAlignment="1">
      <alignment horizontal="left" vertical="top"/>
    </xf>
    <xf numFmtId="4" fontId="0" fillId="0" borderId="0" xfId="0" applyNumberFormat="1"/>
  </cellXfs>
  <cellStyles count="3">
    <cellStyle name="Normal" xfId="0" builtinId="0"/>
    <cellStyle name="Normal 2" xfId="1" xr:uid="{1A6FEF55-0466-4E1B-9FF0-F7ECA3177A55}"/>
    <cellStyle name="Normal 3" xfId="2" xr:uid="{01923E06-4C04-4C9B-898F-E2F02F880D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9665C-6851-4E0A-8684-0D0169EAA4E1}">
  <dimension ref="A1:AB60"/>
  <sheetViews>
    <sheetView tabSelected="1" topLeftCell="C1" zoomScale="95" zoomScaleNormal="95" workbookViewId="0">
      <selection activeCell="Z13" sqref="Z13"/>
    </sheetView>
  </sheetViews>
  <sheetFormatPr baseColWidth="10" defaultRowHeight="15" x14ac:dyDescent="0.25"/>
  <cols>
    <col min="1" max="1" width="5.28515625" customWidth="1"/>
    <col min="2" max="2" width="6.7109375" customWidth="1"/>
    <col min="3" max="3" width="23.85546875" customWidth="1"/>
    <col min="4" max="4" width="26.28515625" customWidth="1"/>
    <col min="5" max="5" width="10.42578125" customWidth="1"/>
    <col min="6" max="6" width="9" hidden="1" customWidth="1"/>
    <col min="7" max="8" width="8.7109375" customWidth="1"/>
    <col min="9" max="9" width="8.5703125" customWidth="1"/>
    <col min="10" max="10" width="8.140625" customWidth="1"/>
    <col min="11" max="11" width="11.28515625" customWidth="1"/>
    <col min="12" max="12" width="0.28515625" hidden="1" customWidth="1"/>
    <col min="13" max="13" width="8.28515625" hidden="1" customWidth="1"/>
    <col min="14" max="14" width="7.85546875" hidden="1" customWidth="1"/>
    <col min="15" max="15" width="7.85546875" customWidth="1"/>
    <col min="16" max="16" width="9.5703125" customWidth="1"/>
    <col min="17" max="17" width="8.7109375" hidden="1" customWidth="1"/>
    <col min="18" max="18" width="10.28515625" hidden="1" customWidth="1"/>
    <col min="19" max="19" width="9.140625" hidden="1" customWidth="1"/>
    <col min="20" max="20" width="8" hidden="1" customWidth="1"/>
    <col min="21" max="21" width="8.5703125" customWidth="1"/>
    <col min="22" max="23" width="8.42578125" hidden="1" customWidth="1"/>
    <col min="24" max="24" width="8.85546875" customWidth="1"/>
    <col min="25" max="25" width="10.85546875" customWidth="1"/>
    <col min="26" max="26" width="9.7109375" customWidth="1"/>
    <col min="27" max="27" width="7.42578125" customWidth="1"/>
    <col min="28" max="28" width="10.85546875" hidden="1" customWidth="1"/>
  </cols>
  <sheetData>
    <row r="1" spans="1:28" ht="15.75" thickBot="1" x14ac:dyDescent="0.3"/>
    <row r="2" spans="1:28" ht="15.75" thickBot="1" x14ac:dyDescent="0.3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"/>
    </row>
    <row r="4" spans="1:28" ht="15.75" thickBot="1" x14ac:dyDescent="0.3">
      <c r="A4" s="4" t="s">
        <v>1</v>
      </c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8" x14ac:dyDescent="0.25">
      <c r="A5" s="6" t="s">
        <v>2</v>
      </c>
      <c r="B5" s="7"/>
      <c r="C5" s="8"/>
      <c r="D5" s="8"/>
      <c r="E5" s="8"/>
      <c r="F5" s="8"/>
      <c r="G5" s="8"/>
      <c r="H5" s="9" t="s">
        <v>3</v>
      </c>
      <c r="I5" s="9" t="s">
        <v>3</v>
      </c>
      <c r="J5" s="8"/>
      <c r="K5" s="10" t="s">
        <v>4</v>
      </c>
      <c r="L5" s="8"/>
      <c r="M5" s="9" t="s">
        <v>5</v>
      </c>
      <c r="N5" s="8"/>
      <c r="O5" s="9" t="s">
        <v>6</v>
      </c>
      <c r="P5" s="8"/>
      <c r="Q5" s="9" t="s">
        <v>7</v>
      </c>
      <c r="R5" s="11" t="s">
        <v>8</v>
      </c>
      <c r="S5" s="9" t="s">
        <v>9</v>
      </c>
      <c r="T5" s="12" t="s">
        <v>10</v>
      </c>
      <c r="U5" s="10" t="s">
        <v>11</v>
      </c>
      <c r="V5" s="10" t="s">
        <v>12</v>
      </c>
      <c r="W5" s="10" t="s">
        <v>13</v>
      </c>
      <c r="X5" s="8"/>
      <c r="Y5" s="13" t="s">
        <v>14</v>
      </c>
      <c r="Z5" s="13" t="s">
        <v>14</v>
      </c>
      <c r="AA5" s="14"/>
    </row>
    <row r="6" spans="1:28" x14ac:dyDescent="0.25">
      <c r="A6" s="15" t="s">
        <v>15</v>
      </c>
      <c r="B6" s="16" t="s">
        <v>16</v>
      </c>
      <c r="C6" s="17" t="s">
        <v>17</v>
      </c>
      <c r="D6" s="9" t="s">
        <v>18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9" t="s">
        <v>25</v>
      </c>
      <c r="L6" s="9" t="s">
        <v>26</v>
      </c>
      <c r="M6" s="9" t="s">
        <v>27</v>
      </c>
      <c r="N6" s="9" t="s">
        <v>28</v>
      </c>
      <c r="O6" s="9" t="s">
        <v>29</v>
      </c>
      <c r="P6" s="9" t="s">
        <v>30</v>
      </c>
      <c r="Q6" s="9" t="s">
        <v>31</v>
      </c>
      <c r="R6" s="9" t="s">
        <v>32</v>
      </c>
      <c r="S6" s="9" t="s">
        <v>33</v>
      </c>
      <c r="T6" s="9"/>
      <c r="U6" s="9" t="s">
        <v>34</v>
      </c>
      <c r="V6" s="9" t="s">
        <v>35</v>
      </c>
      <c r="W6" s="9"/>
      <c r="X6" s="9" t="s">
        <v>36</v>
      </c>
      <c r="Y6" s="17" t="s">
        <v>37</v>
      </c>
      <c r="Z6" s="9" t="s">
        <v>38</v>
      </c>
      <c r="AA6" s="18" t="s">
        <v>20</v>
      </c>
    </row>
    <row r="7" spans="1:28" x14ac:dyDescent="0.25">
      <c r="A7" s="15" t="s">
        <v>2</v>
      </c>
      <c r="B7" s="19"/>
      <c r="C7" s="19" t="s">
        <v>2</v>
      </c>
      <c r="D7" s="19"/>
      <c r="E7" s="19"/>
      <c r="F7" s="20" t="s">
        <v>39</v>
      </c>
      <c r="G7" s="20" t="s">
        <v>39</v>
      </c>
      <c r="H7" s="20" t="s">
        <v>39</v>
      </c>
      <c r="I7" s="20" t="s">
        <v>39</v>
      </c>
      <c r="J7" s="20" t="s">
        <v>39</v>
      </c>
      <c r="K7" s="20" t="s">
        <v>39</v>
      </c>
      <c r="L7" s="20" t="s">
        <v>39</v>
      </c>
      <c r="M7" s="20" t="s">
        <v>39</v>
      </c>
      <c r="N7" s="20" t="s">
        <v>39</v>
      </c>
      <c r="O7" s="20" t="s">
        <v>39</v>
      </c>
      <c r="P7" s="20" t="s">
        <v>39</v>
      </c>
      <c r="Q7" s="20"/>
      <c r="R7" s="20" t="s">
        <v>39</v>
      </c>
      <c r="S7" s="20" t="s">
        <v>39</v>
      </c>
      <c r="T7" s="20"/>
      <c r="U7" s="20" t="s">
        <v>39</v>
      </c>
      <c r="V7" s="20" t="s">
        <v>39</v>
      </c>
      <c r="W7" s="20" t="s">
        <v>39</v>
      </c>
      <c r="X7" s="20" t="s">
        <v>39</v>
      </c>
      <c r="Y7" s="20" t="s">
        <v>39</v>
      </c>
      <c r="Z7" s="20" t="s">
        <v>39</v>
      </c>
      <c r="AA7" s="18" t="s">
        <v>39</v>
      </c>
    </row>
    <row r="8" spans="1:28" x14ac:dyDescent="0.25">
      <c r="A8" s="21" t="s">
        <v>40</v>
      </c>
      <c r="B8" s="9" t="s">
        <v>41</v>
      </c>
      <c r="C8" s="22" t="s">
        <v>42</v>
      </c>
      <c r="D8" s="23" t="s">
        <v>43</v>
      </c>
      <c r="E8" s="23" t="s">
        <v>44</v>
      </c>
      <c r="F8" s="24">
        <v>6717.99</v>
      </c>
      <c r="G8" s="24">
        <v>7366.5</v>
      </c>
      <c r="H8" s="24">
        <v>526.5</v>
      </c>
      <c r="I8" s="24">
        <v>339.5</v>
      </c>
      <c r="J8" s="24">
        <v>1120.24</v>
      </c>
      <c r="K8" s="24">
        <v>847.15</v>
      </c>
      <c r="L8" s="24" t="s">
        <v>45</v>
      </c>
      <c r="M8" s="24" t="s">
        <v>45</v>
      </c>
      <c r="N8" s="24" t="s">
        <v>45</v>
      </c>
      <c r="O8" s="24" t="s">
        <v>45</v>
      </c>
      <c r="P8" s="24">
        <v>492.88</v>
      </c>
      <c r="Q8" s="24">
        <v>0</v>
      </c>
      <c r="R8" s="24">
        <v>0</v>
      </c>
      <c r="S8" s="24">
        <v>0</v>
      </c>
      <c r="T8" s="24"/>
      <c r="U8" s="24" t="s">
        <v>45</v>
      </c>
      <c r="V8" s="24">
        <v>40</v>
      </c>
      <c r="W8" s="24" t="s">
        <v>45</v>
      </c>
      <c r="X8" s="24" t="s">
        <v>45</v>
      </c>
      <c r="Y8" s="24">
        <f>SUM(G8+H8+I8+O8+P8+X8)</f>
        <v>8725.3799999999992</v>
      </c>
      <c r="Z8" s="24">
        <f>SUM(J8+K8+L8+M8+N8+R8+S8+U8+V8+W8)</f>
        <v>2007.3899999999999</v>
      </c>
      <c r="AA8" s="24">
        <f t="shared" ref="AA8:AA53" si="0">+Y8-Z8</f>
        <v>6717.99</v>
      </c>
      <c r="AB8" s="25">
        <f t="shared" ref="AB8:AB53" si="1">+AA8-F8</f>
        <v>0</v>
      </c>
    </row>
    <row r="9" spans="1:28" x14ac:dyDescent="0.25">
      <c r="A9" s="21" t="s">
        <v>46</v>
      </c>
      <c r="B9" s="20" t="s">
        <v>47</v>
      </c>
      <c r="C9" s="22" t="s">
        <v>48</v>
      </c>
      <c r="D9" s="23" t="s">
        <v>49</v>
      </c>
      <c r="E9" s="23" t="s">
        <v>50</v>
      </c>
      <c r="F9" s="24">
        <v>4788.1499999999996</v>
      </c>
      <c r="G9" s="24">
        <v>7002.45</v>
      </c>
      <c r="H9" s="24">
        <v>422</v>
      </c>
      <c r="I9" s="24">
        <v>333</v>
      </c>
      <c r="J9" s="24">
        <v>1327.4</v>
      </c>
      <c r="K9" s="24">
        <v>805.29</v>
      </c>
      <c r="L9" s="24">
        <v>3002</v>
      </c>
      <c r="M9" s="24" t="s">
        <v>45</v>
      </c>
      <c r="N9" s="24" t="s">
        <v>45</v>
      </c>
      <c r="O9" s="24">
        <v>0</v>
      </c>
      <c r="P9" s="24">
        <v>616.1</v>
      </c>
      <c r="Q9" s="24"/>
      <c r="R9" s="24">
        <v>0</v>
      </c>
      <c r="S9" s="24">
        <v>0</v>
      </c>
      <c r="T9" s="24"/>
      <c r="U9" s="24">
        <v>220.03</v>
      </c>
      <c r="V9" s="24">
        <v>40</v>
      </c>
      <c r="W9" s="24">
        <v>58</v>
      </c>
      <c r="X9" s="24">
        <v>1867.32</v>
      </c>
      <c r="Y9" s="24">
        <f t="shared" ref="Y9:Y53" si="2">SUM(G9+H9+I9+O9+P9+X9)</f>
        <v>10240.869999999999</v>
      </c>
      <c r="Z9" s="24">
        <f t="shared" ref="Z9:Z59" si="3">SUM(J9+K9+L9+M9+N9+R9+S9+U9+V9+W9)</f>
        <v>5452.72</v>
      </c>
      <c r="AA9" s="24">
        <f t="shared" si="0"/>
        <v>4788.1499999999987</v>
      </c>
      <c r="AB9" s="25">
        <f t="shared" si="1"/>
        <v>0</v>
      </c>
    </row>
    <row r="10" spans="1:28" ht="22.5" x14ac:dyDescent="0.25">
      <c r="A10" s="21" t="s">
        <v>51</v>
      </c>
      <c r="B10" s="20" t="s">
        <v>47</v>
      </c>
      <c r="C10" s="22" t="s">
        <v>52</v>
      </c>
      <c r="D10" s="26" t="s">
        <v>53</v>
      </c>
      <c r="E10" s="23" t="s">
        <v>54</v>
      </c>
      <c r="F10" s="24">
        <v>1845.37</v>
      </c>
      <c r="G10" s="24">
        <v>6732</v>
      </c>
      <c r="H10" s="24">
        <v>544</v>
      </c>
      <c r="I10" s="24">
        <v>331.5</v>
      </c>
      <c r="J10" s="24">
        <v>986.74</v>
      </c>
      <c r="K10" s="24">
        <v>774.18</v>
      </c>
      <c r="L10" s="24" t="s">
        <v>45</v>
      </c>
      <c r="M10" s="24">
        <v>3553.29</v>
      </c>
      <c r="N10" s="24">
        <v>150.30000000000001</v>
      </c>
      <c r="O10" s="24" t="s">
        <v>45</v>
      </c>
      <c r="P10" s="24">
        <v>616.1</v>
      </c>
      <c r="Q10" s="24">
        <v>0</v>
      </c>
      <c r="R10" s="24">
        <v>0</v>
      </c>
      <c r="S10" s="24">
        <v>815.72</v>
      </c>
      <c r="T10" s="24"/>
      <c r="U10" s="24" t="s">
        <v>45</v>
      </c>
      <c r="V10" s="24">
        <v>40</v>
      </c>
      <c r="W10" s="24">
        <v>58</v>
      </c>
      <c r="X10" s="24" t="s">
        <v>45</v>
      </c>
      <c r="Y10" s="24">
        <f t="shared" si="2"/>
        <v>8223.6</v>
      </c>
      <c r="Z10" s="24">
        <f t="shared" si="3"/>
        <v>6378.2300000000005</v>
      </c>
      <c r="AA10" s="24">
        <f t="shared" si="0"/>
        <v>1845.37</v>
      </c>
      <c r="AB10" s="25">
        <f t="shared" si="1"/>
        <v>0</v>
      </c>
    </row>
    <row r="11" spans="1:28" x14ac:dyDescent="0.25">
      <c r="A11" s="21" t="s">
        <v>55</v>
      </c>
      <c r="B11" s="20" t="s">
        <v>47</v>
      </c>
      <c r="C11" s="22" t="s">
        <v>56</v>
      </c>
      <c r="D11" s="23" t="s">
        <v>57</v>
      </c>
      <c r="E11" s="23" t="s">
        <v>50</v>
      </c>
      <c r="F11" s="24">
        <v>2793.16</v>
      </c>
      <c r="G11" s="24">
        <v>5798.55</v>
      </c>
      <c r="H11" s="24">
        <v>387.5</v>
      </c>
      <c r="I11" s="24">
        <v>248</v>
      </c>
      <c r="J11" s="24">
        <v>736.09</v>
      </c>
      <c r="K11" s="24">
        <v>666.83</v>
      </c>
      <c r="L11" s="24">
        <v>2486</v>
      </c>
      <c r="M11" s="24" t="s">
        <v>45</v>
      </c>
      <c r="N11" s="24" t="s">
        <v>45</v>
      </c>
      <c r="O11" s="24" t="s">
        <v>45</v>
      </c>
      <c r="P11" s="24">
        <v>616.1</v>
      </c>
      <c r="Q11" s="24"/>
      <c r="R11" s="24">
        <v>0</v>
      </c>
      <c r="S11" s="24">
        <v>0</v>
      </c>
      <c r="T11" s="24"/>
      <c r="U11" s="24">
        <v>270.07</v>
      </c>
      <c r="V11" s="24">
        <v>40</v>
      </c>
      <c r="W11" s="24">
        <v>58</v>
      </c>
      <c r="X11" s="24" t="s">
        <v>45</v>
      </c>
      <c r="Y11" s="24">
        <f t="shared" si="2"/>
        <v>7050.1500000000005</v>
      </c>
      <c r="Z11" s="24">
        <f t="shared" si="3"/>
        <v>4256.99</v>
      </c>
      <c r="AA11" s="24">
        <f t="shared" si="0"/>
        <v>2793.1600000000008</v>
      </c>
      <c r="AB11" s="25">
        <f t="shared" si="1"/>
        <v>0</v>
      </c>
    </row>
    <row r="12" spans="1:28" ht="22.5" x14ac:dyDescent="0.25">
      <c r="A12" s="21" t="s">
        <v>58</v>
      </c>
      <c r="B12" s="20" t="s">
        <v>47</v>
      </c>
      <c r="C12" s="22" t="s">
        <v>59</v>
      </c>
      <c r="D12" s="26" t="s">
        <v>60</v>
      </c>
      <c r="E12" s="23" t="s">
        <v>50</v>
      </c>
      <c r="F12" s="24">
        <v>7132.41</v>
      </c>
      <c r="G12" s="24">
        <v>7712.4</v>
      </c>
      <c r="H12" s="24">
        <v>583.5</v>
      </c>
      <c r="I12" s="24">
        <v>357.5</v>
      </c>
      <c r="J12" s="24">
        <v>1210.1500000000001</v>
      </c>
      <c r="K12" s="24">
        <v>886.94</v>
      </c>
      <c r="L12" s="24" t="s">
        <v>45</v>
      </c>
      <c r="M12" s="24" t="s">
        <v>45</v>
      </c>
      <c r="N12" s="24" t="s">
        <v>45</v>
      </c>
      <c r="O12" s="24" t="s">
        <v>45</v>
      </c>
      <c r="P12" s="24">
        <v>616.1</v>
      </c>
      <c r="Q12" s="24"/>
      <c r="R12" s="24" t="s">
        <v>45</v>
      </c>
      <c r="S12" s="24">
        <v>0</v>
      </c>
      <c r="T12" s="24"/>
      <c r="U12" s="24" t="s">
        <v>45</v>
      </c>
      <c r="V12" s="24">
        <v>40</v>
      </c>
      <c r="W12" s="24" t="s">
        <v>45</v>
      </c>
      <c r="X12" s="24" t="s">
        <v>45</v>
      </c>
      <c r="Y12" s="24">
        <f t="shared" si="2"/>
        <v>9269.5</v>
      </c>
      <c r="Z12" s="24">
        <f t="shared" si="3"/>
        <v>2137.09</v>
      </c>
      <c r="AA12" s="24">
        <f t="shared" si="0"/>
        <v>7132.41</v>
      </c>
      <c r="AB12" s="25">
        <f t="shared" si="1"/>
        <v>0</v>
      </c>
    </row>
    <row r="13" spans="1:28" x14ac:dyDescent="0.25">
      <c r="A13" s="21" t="s">
        <v>61</v>
      </c>
      <c r="B13" s="20" t="s">
        <v>47</v>
      </c>
      <c r="C13" s="22" t="s">
        <v>62</v>
      </c>
      <c r="D13" s="23" t="s">
        <v>57</v>
      </c>
      <c r="E13" s="23" t="s">
        <v>50</v>
      </c>
      <c r="F13" s="24">
        <v>5049.2299999999996</v>
      </c>
      <c r="G13" s="24">
        <v>5798.55</v>
      </c>
      <c r="H13" s="24">
        <v>387.5</v>
      </c>
      <c r="I13" s="24">
        <v>248</v>
      </c>
      <c r="J13" s="24">
        <v>736.09</v>
      </c>
      <c r="K13" s="24">
        <v>666.83</v>
      </c>
      <c r="L13" s="24" t="s">
        <v>45</v>
      </c>
      <c r="M13" s="24" t="s">
        <v>45</v>
      </c>
      <c r="N13" s="24" t="s">
        <v>45</v>
      </c>
      <c r="O13" s="24" t="s">
        <v>45</v>
      </c>
      <c r="P13" s="24">
        <v>616.1</v>
      </c>
      <c r="Q13" s="24"/>
      <c r="R13" s="24" t="s">
        <v>45</v>
      </c>
      <c r="S13" s="24">
        <v>0</v>
      </c>
      <c r="T13" s="24"/>
      <c r="U13" s="24">
        <v>500</v>
      </c>
      <c r="V13" s="24">
        <v>40</v>
      </c>
      <c r="W13" s="24">
        <v>58</v>
      </c>
      <c r="X13" s="24" t="s">
        <v>45</v>
      </c>
      <c r="Y13" s="24">
        <f t="shared" si="2"/>
        <v>7050.1500000000005</v>
      </c>
      <c r="Z13" s="24">
        <f t="shared" si="3"/>
        <v>2000.92</v>
      </c>
      <c r="AA13" s="24">
        <f t="shared" si="0"/>
        <v>5049.2300000000005</v>
      </c>
      <c r="AB13" s="25">
        <f t="shared" si="1"/>
        <v>0</v>
      </c>
    </row>
    <row r="14" spans="1:28" x14ac:dyDescent="0.25">
      <c r="A14" s="21" t="s">
        <v>63</v>
      </c>
      <c r="B14" s="20" t="s">
        <v>47</v>
      </c>
      <c r="C14" s="22" t="s">
        <v>64</v>
      </c>
      <c r="D14" s="23" t="s">
        <v>57</v>
      </c>
      <c r="E14" s="23" t="s">
        <v>50</v>
      </c>
      <c r="F14" s="24">
        <v>5023.13</v>
      </c>
      <c r="G14" s="24">
        <v>5798.55</v>
      </c>
      <c r="H14" s="24">
        <v>387.5</v>
      </c>
      <c r="I14" s="24">
        <v>248</v>
      </c>
      <c r="J14" s="24">
        <v>736.09</v>
      </c>
      <c r="K14" s="24">
        <v>666.83</v>
      </c>
      <c r="L14" s="24" t="s">
        <v>45</v>
      </c>
      <c r="M14" s="24" t="s">
        <v>45</v>
      </c>
      <c r="N14" s="24" t="s">
        <v>45</v>
      </c>
      <c r="O14" s="24" t="s">
        <v>45</v>
      </c>
      <c r="P14" s="24">
        <v>616.1</v>
      </c>
      <c r="Q14" s="24"/>
      <c r="R14" s="24">
        <v>0</v>
      </c>
      <c r="S14" s="24">
        <v>0</v>
      </c>
      <c r="T14" s="24"/>
      <c r="U14" s="24">
        <v>526.1</v>
      </c>
      <c r="V14" s="24">
        <v>40</v>
      </c>
      <c r="W14" s="24">
        <v>58</v>
      </c>
      <c r="X14" s="24" t="s">
        <v>45</v>
      </c>
      <c r="Y14" s="24">
        <f t="shared" si="2"/>
        <v>7050.1500000000005</v>
      </c>
      <c r="Z14" s="24">
        <f t="shared" si="3"/>
        <v>2027.02</v>
      </c>
      <c r="AA14" s="24">
        <f t="shared" si="0"/>
        <v>5023.130000000001</v>
      </c>
      <c r="AB14" s="25">
        <f t="shared" si="1"/>
        <v>0</v>
      </c>
    </row>
    <row r="15" spans="1:28" x14ac:dyDescent="0.25">
      <c r="A15" s="21" t="s">
        <v>65</v>
      </c>
      <c r="B15" s="20" t="s">
        <v>47</v>
      </c>
      <c r="C15" s="22" t="s">
        <v>66</v>
      </c>
      <c r="D15" s="23" t="s">
        <v>57</v>
      </c>
      <c r="E15" s="23" t="s">
        <v>50</v>
      </c>
      <c r="F15" s="24">
        <v>2707.23</v>
      </c>
      <c r="G15" s="24">
        <v>5798.55</v>
      </c>
      <c r="H15" s="24">
        <v>387.5</v>
      </c>
      <c r="I15" s="24">
        <v>248</v>
      </c>
      <c r="J15" s="24">
        <v>736.09</v>
      </c>
      <c r="K15" s="24">
        <v>666.83</v>
      </c>
      <c r="L15" s="24">
        <v>2900</v>
      </c>
      <c r="M15" s="24" t="s">
        <v>45</v>
      </c>
      <c r="N15" s="24" t="s">
        <v>45</v>
      </c>
      <c r="O15" s="24" t="s">
        <v>45</v>
      </c>
      <c r="P15" s="24">
        <v>616.1</v>
      </c>
      <c r="Q15" s="24"/>
      <c r="R15" s="24" t="s">
        <v>45</v>
      </c>
      <c r="S15" s="24">
        <v>0</v>
      </c>
      <c r="T15" s="24"/>
      <c r="U15" s="24" t="s">
        <v>45</v>
      </c>
      <c r="V15" s="24">
        <v>40</v>
      </c>
      <c r="W15" s="24" t="s">
        <v>45</v>
      </c>
      <c r="X15" s="24" t="s">
        <v>45</v>
      </c>
      <c r="Y15" s="24">
        <f t="shared" si="2"/>
        <v>7050.1500000000005</v>
      </c>
      <c r="Z15" s="24">
        <f t="shared" si="3"/>
        <v>4342.92</v>
      </c>
      <c r="AA15" s="24">
        <f t="shared" si="0"/>
        <v>2707.2300000000005</v>
      </c>
      <c r="AB15" s="25">
        <f t="shared" si="1"/>
        <v>0</v>
      </c>
    </row>
    <row r="16" spans="1:28" x14ac:dyDescent="0.25">
      <c r="A16" s="21" t="s">
        <v>67</v>
      </c>
      <c r="B16" s="20" t="s">
        <v>47</v>
      </c>
      <c r="C16" s="22" t="s">
        <v>68</v>
      </c>
      <c r="D16" s="23" t="s">
        <v>57</v>
      </c>
      <c r="E16" s="23" t="s">
        <v>50</v>
      </c>
      <c r="F16" s="24">
        <v>5238.2299999999996</v>
      </c>
      <c r="G16" s="24">
        <v>5798.55</v>
      </c>
      <c r="H16" s="24">
        <v>387.5</v>
      </c>
      <c r="I16" s="24">
        <v>248</v>
      </c>
      <c r="J16" s="24">
        <v>736.09</v>
      </c>
      <c r="K16" s="24">
        <v>666.83</v>
      </c>
      <c r="L16" s="24">
        <v>311</v>
      </c>
      <c r="M16" s="24" t="s">
        <v>45</v>
      </c>
      <c r="N16" s="24" t="s">
        <v>45</v>
      </c>
      <c r="O16" s="24" t="s">
        <v>45</v>
      </c>
      <c r="P16" s="24">
        <v>616.1</v>
      </c>
      <c r="Q16" s="24"/>
      <c r="R16" s="24">
        <v>0</v>
      </c>
      <c r="S16" s="24">
        <v>0</v>
      </c>
      <c r="T16" s="24"/>
      <c r="U16" s="24" t="s">
        <v>45</v>
      </c>
      <c r="V16" s="24">
        <v>40</v>
      </c>
      <c r="W16" s="24">
        <v>58</v>
      </c>
      <c r="X16" s="24" t="s">
        <v>45</v>
      </c>
      <c r="Y16" s="24">
        <f t="shared" si="2"/>
        <v>7050.1500000000005</v>
      </c>
      <c r="Z16" s="24">
        <f t="shared" si="3"/>
        <v>1811.92</v>
      </c>
      <c r="AA16" s="24">
        <f t="shared" si="0"/>
        <v>5238.2300000000005</v>
      </c>
      <c r="AB16" s="25">
        <f t="shared" si="1"/>
        <v>0</v>
      </c>
    </row>
    <row r="17" spans="1:28" x14ac:dyDescent="0.25">
      <c r="A17" s="21" t="s">
        <v>69</v>
      </c>
      <c r="B17" s="20" t="s">
        <v>47</v>
      </c>
      <c r="C17" s="22" t="s">
        <v>70</v>
      </c>
      <c r="D17" s="23" t="s">
        <v>57</v>
      </c>
      <c r="E17" s="23" t="s">
        <v>50</v>
      </c>
      <c r="F17" s="24">
        <v>3063.23</v>
      </c>
      <c r="G17" s="24">
        <v>5798.55</v>
      </c>
      <c r="H17" s="24">
        <v>387.5</v>
      </c>
      <c r="I17" s="24">
        <v>248</v>
      </c>
      <c r="J17" s="24">
        <v>736.09</v>
      </c>
      <c r="K17" s="24">
        <v>666.83</v>
      </c>
      <c r="L17" s="24">
        <v>2486</v>
      </c>
      <c r="M17" s="24" t="s">
        <v>45</v>
      </c>
      <c r="N17" s="24" t="s">
        <v>45</v>
      </c>
      <c r="O17" s="24" t="s">
        <v>45</v>
      </c>
      <c r="P17" s="24">
        <v>616.1</v>
      </c>
      <c r="Q17" s="24"/>
      <c r="R17" s="24" t="s">
        <v>45</v>
      </c>
      <c r="S17" s="24">
        <v>0</v>
      </c>
      <c r="T17" s="24"/>
      <c r="U17" s="24" t="s">
        <v>45</v>
      </c>
      <c r="V17" s="24">
        <v>40</v>
      </c>
      <c r="W17" s="24">
        <v>58</v>
      </c>
      <c r="X17" s="24" t="s">
        <v>45</v>
      </c>
      <c r="Y17" s="24">
        <f t="shared" si="2"/>
        <v>7050.1500000000005</v>
      </c>
      <c r="Z17" s="24">
        <f t="shared" si="3"/>
        <v>3986.92</v>
      </c>
      <c r="AA17" s="24">
        <f t="shared" si="0"/>
        <v>3063.2300000000005</v>
      </c>
      <c r="AB17" s="25">
        <f t="shared" si="1"/>
        <v>0</v>
      </c>
    </row>
    <row r="18" spans="1:28" x14ac:dyDescent="0.25">
      <c r="A18" s="21" t="s">
        <v>71</v>
      </c>
      <c r="B18" s="20" t="s">
        <v>47</v>
      </c>
      <c r="C18" s="22" t="s">
        <v>72</v>
      </c>
      <c r="D18" s="23" t="s">
        <v>57</v>
      </c>
      <c r="E18" s="23" t="s">
        <v>50</v>
      </c>
      <c r="F18" s="24">
        <v>3768.13</v>
      </c>
      <c r="G18" s="24">
        <v>5798.55</v>
      </c>
      <c r="H18" s="24">
        <v>387.5</v>
      </c>
      <c r="I18" s="24">
        <v>248</v>
      </c>
      <c r="J18" s="24">
        <v>736.09</v>
      </c>
      <c r="K18" s="24">
        <v>666.83</v>
      </c>
      <c r="L18" s="24">
        <v>1667</v>
      </c>
      <c r="M18" s="24" t="s">
        <v>45</v>
      </c>
      <c r="N18" s="24" t="s">
        <v>45</v>
      </c>
      <c r="O18" s="24" t="s">
        <v>45</v>
      </c>
      <c r="P18" s="24">
        <v>616.1</v>
      </c>
      <c r="Q18" s="24"/>
      <c r="R18" s="24" t="s">
        <v>45</v>
      </c>
      <c r="S18" s="24">
        <v>0</v>
      </c>
      <c r="T18" s="24"/>
      <c r="U18" s="24">
        <v>114.1</v>
      </c>
      <c r="V18" s="24">
        <v>40</v>
      </c>
      <c r="W18" s="24">
        <v>58</v>
      </c>
      <c r="X18" s="24" t="s">
        <v>45</v>
      </c>
      <c r="Y18" s="24">
        <f t="shared" si="2"/>
        <v>7050.1500000000005</v>
      </c>
      <c r="Z18" s="24">
        <f t="shared" si="3"/>
        <v>3282.02</v>
      </c>
      <c r="AA18" s="24">
        <f t="shared" si="0"/>
        <v>3768.1300000000006</v>
      </c>
      <c r="AB18" s="25">
        <f t="shared" si="1"/>
        <v>0</v>
      </c>
    </row>
    <row r="19" spans="1:28" x14ac:dyDescent="0.25">
      <c r="A19" s="21" t="s">
        <v>73</v>
      </c>
      <c r="B19" s="20" t="s">
        <v>47</v>
      </c>
      <c r="C19" s="22" t="s">
        <v>74</v>
      </c>
      <c r="D19" s="23" t="s">
        <v>57</v>
      </c>
      <c r="E19" s="23" t="s">
        <v>50</v>
      </c>
      <c r="F19" s="24">
        <v>2707.23</v>
      </c>
      <c r="G19" s="24">
        <v>5798.55</v>
      </c>
      <c r="H19" s="24">
        <v>387.5</v>
      </c>
      <c r="I19" s="24">
        <v>248</v>
      </c>
      <c r="J19" s="24">
        <v>736.09</v>
      </c>
      <c r="K19" s="24">
        <v>666.83</v>
      </c>
      <c r="L19" s="24">
        <v>2900</v>
      </c>
      <c r="M19" s="24" t="s">
        <v>45</v>
      </c>
      <c r="N19" s="24" t="s">
        <v>45</v>
      </c>
      <c r="O19" s="24" t="s">
        <v>45</v>
      </c>
      <c r="P19" s="24">
        <v>616.1</v>
      </c>
      <c r="Q19" s="24"/>
      <c r="R19" s="24" t="s">
        <v>45</v>
      </c>
      <c r="S19" s="24">
        <v>0</v>
      </c>
      <c r="T19" s="24"/>
      <c r="U19" s="24" t="s">
        <v>45</v>
      </c>
      <c r="V19" s="24">
        <v>40</v>
      </c>
      <c r="W19" s="24" t="s">
        <v>45</v>
      </c>
      <c r="X19" s="24" t="s">
        <v>45</v>
      </c>
      <c r="Y19" s="24">
        <f t="shared" si="2"/>
        <v>7050.1500000000005</v>
      </c>
      <c r="Z19" s="24">
        <f t="shared" si="3"/>
        <v>4342.92</v>
      </c>
      <c r="AA19" s="24">
        <f t="shared" si="0"/>
        <v>2707.2300000000005</v>
      </c>
      <c r="AB19" s="25">
        <f t="shared" si="1"/>
        <v>0</v>
      </c>
    </row>
    <row r="20" spans="1:28" x14ac:dyDescent="0.25">
      <c r="A20" s="21" t="s">
        <v>75</v>
      </c>
      <c r="B20" s="20" t="s">
        <v>47</v>
      </c>
      <c r="C20" s="22" t="s">
        <v>76</v>
      </c>
      <c r="D20" s="23" t="s">
        <v>49</v>
      </c>
      <c r="E20" s="23" t="s">
        <v>50</v>
      </c>
      <c r="F20" s="24">
        <v>2915.84</v>
      </c>
      <c r="G20" s="24">
        <v>6277.5</v>
      </c>
      <c r="H20" s="24">
        <v>443</v>
      </c>
      <c r="I20" s="24">
        <v>295</v>
      </c>
      <c r="J20" s="24">
        <v>860.29</v>
      </c>
      <c r="K20" s="24">
        <v>721.91</v>
      </c>
      <c r="L20" s="24">
        <v>2691</v>
      </c>
      <c r="M20" s="24" t="s">
        <v>45</v>
      </c>
      <c r="N20" s="24" t="s">
        <v>45</v>
      </c>
      <c r="O20" s="24">
        <v>0</v>
      </c>
      <c r="P20" s="24">
        <v>492.88</v>
      </c>
      <c r="Q20" s="24"/>
      <c r="R20" s="24">
        <v>0</v>
      </c>
      <c r="S20" s="24">
        <v>0</v>
      </c>
      <c r="T20" s="24"/>
      <c r="U20" s="24">
        <v>221.34</v>
      </c>
      <c r="V20" s="24">
        <v>40</v>
      </c>
      <c r="W20" s="24">
        <v>58</v>
      </c>
      <c r="X20" s="24" t="s">
        <v>45</v>
      </c>
      <c r="Y20" s="24">
        <f t="shared" si="2"/>
        <v>7508.38</v>
      </c>
      <c r="Z20" s="24">
        <f t="shared" si="3"/>
        <v>4592.54</v>
      </c>
      <c r="AA20" s="24">
        <f t="shared" si="0"/>
        <v>2915.84</v>
      </c>
      <c r="AB20" s="25">
        <f t="shared" si="1"/>
        <v>0</v>
      </c>
    </row>
    <row r="21" spans="1:28" x14ac:dyDescent="0.25">
      <c r="A21" s="21" t="s">
        <v>77</v>
      </c>
      <c r="B21" s="20" t="s">
        <v>47</v>
      </c>
      <c r="C21" s="22" t="s">
        <v>78</v>
      </c>
      <c r="D21" s="23" t="s">
        <v>79</v>
      </c>
      <c r="E21" s="23" t="s">
        <v>50</v>
      </c>
      <c r="F21" s="24">
        <v>7191.84</v>
      </c>
      <c r="G21" s="24">
        <v>8606.4</v>
      </c>
      <c r="H21" s="24">
        <v>603.5</v>
      </c>
      <c r="I21" s="24">
        <v>369.5</v>
      </c>
      <c r="J21" s="24">
        <v>1407.94</v>
      </c>
      <c r="K21" s="24">
        <v>972.5</v>
      </c>
      <c r="L21" s="24" t="s">
        <v>45</v>
      </c>
      <c r="M21" s="24" t="s">
        <v>45</v>
      </c>
      <c r="N21" s="24" t="s">
        <v>45</v>
      </c>
      <c r="O21" s="24">
        <v>0</v>
      </c>
      <c r="P21" s="24">
        <v>492.88</v>
      </c>
      <c r="Q21" s="24"/>
      <c r="R21" s="24" t="s">
        <v>45</v>
      </c>
      <c r="S21" s="24">
        <v>0</v>
      </c>
      <c r="T21" s="24"/>
      <c r="U21" s="24">
        <v>500</v>
      </c>
      <c r="V21" s="24" t="s">
        <v>45</v>
      </c>
      <c r="W21" s="24" t="s">
        <v>45</v>
      </c>
      <c r="X21" s="24" t="s">
        <v>45</v>
      </c>
      <c r="Y21" s="24">
        <f t="shared" si="2"/>
        <v>10072.279999999999</v>
      </c>
      <c r="Z21" s="24">
        <f t="shared" si="3"/>
        <v>2880.44</v>
      </c>
      <c r="AA21" s="24">
        <f t="shared" si="0"/>
        <v>7191.8399999999983</v>
      </c>
      <c r="AB21" s="25">
        <f t="shared" si="1"/>
        <v>0</v>
      </c>
    </row>
    <row r="22" spans="1:28" x14ac:dyDescent="0.25">
      <c r="A22" s="21" t="s">
        <v>80</v>
      </c>
      <c r="B22" s="20" t="s">
        <v>47</v>
      </c>
      <c r="C22" s="22" t="s">
        <v>81</v>
      </c>
      <c r="D22" s="23" t="s">
        <v>49</v>
      </c>
      <c r="E22" s="23" t="s">
        <v>50</v>
      </c>
      <c r="F22" s="24" t="s">
        <v>45</v>
      </c>
      <c r="G22" s="24" t="s">
        <v>45</v>
      </c>
      <c r="H22" s="24" t="s">
        <v>45</v>
      </c>
      <c r="I22" s="24" t="s">
        <v>45</v>
      </c>
      <c r="J22" s="24" t="s">
        <v>45</v>
      </c>
      <c r="K22" s="24">
        <v>0</v>
      </c>
      <c r="L22" s="24" t="s">
        <v>45</v>
      </c>
      <c r="M22" s="24" t="s">
        <v>45</v>
      </c>
      <c r="N22" s="24">
        <v>0</v>
      </c>
      <c r="O22" s="24">
        <v>0</v>
      </c>
      <c r="P22" s="24" t="s">
        <v>45</v>
      </c>
      <c r="Q22" s="24">
        <v>0</v>
      </c>
      <c r="R22" s="24" t="s">
        <v>45</v>
      </c>
      <c r="S22" s="24">
        <v>0</v>
      </c>
      <c r="T22" s="24"/>
      <c r="U22" s="24" t="s">
        <v>45</v>
      </c>
      <c r="V22" s="24" t="s">
        <v>45</v>
      </c>
      <c r="W22" s="24" t="s">
        <v>45</v>
      </c>
      <c r="X22" s="24" t="s">
        <v>45</v>
      </c>
      <c r="Y22" s="24">
        <f>SUM(G22+H22+I22+O22+P22+Q22+X22)</f>
        <v>0</v>
      </c>
      <c r="Z22" s="24">
        <f t="shared" si="3"/>
        <v>0</v>
      </c>
      <c r="AA22" s="24">
        <f t="shared" si="0"/>
        <v>0</v>
      </c>
      <c r="AB22" s="25">
        <f t="shared" si="1"/>
        <v>0</v>
      </c>
    </row>
    <row r="23" spans="1:28" x14ac:dyDescent="0.25">
      <c r="A23" s="21" t="s">
        <v>82</v>
      </c>
      <c r="B23" s="20" t="s">
        <v>47</v>
      </c>
      <c r="C23" s="22" t="s">
        <v>83</v>
      </c>
      <c r="D23" s="23" t="s">
        <v>49</v>
      </c>
      <c r="E23" s="23" t="s">
        <v>50</v>
      </c>
      <c r="F23" s="24">
        <v>5218.5600000000004</v>
      </c>
      <c r="G23" s="24">
        <v>6277.5</v>
      </c>
      <c r="H23" s="24">
        <v>443</v>
      </c>
      <c r="I23" s="24">
        <v>295</v>
      </c>
      <c r="J23" s="24">
        <v>860.29</v>
      </c>
      <c r="K23" s="24">
        <v>721.91</v>
      </c>
      <c r="L23" s="24">
        <v>707.62</v>
      </c>
      <c r="M23" s="24" t="s">
        <v>45</v>
      </c>
      <c r="N23" s="24" t="s">
        <v>45</v>
      </c>
      <c r="O23" s="24" t="s">
        <v>45</v>
      </c>
      <c r="P23" s="24">
        <v>492.88</v>
      </c>
      <c r="Q23" s="24"/>
      <c r="R23" s="24" t="s">
        <v>45</v>
      </c>
      <c r="S23" s="24">
        <v>0</v>
      </c>
      <c r="T23" s="24"/>
      <c r="U23" s="24" t="s">
        <v>45</v>
      </c>
      <c r="V23" s="24" t="s">
        <v>45</v>
      </c>
      <c r="W23" s="24" t="s">
        <v>45</v>
      </c>
      <c r="X23" s="24" t="s">
        <v>45</v>
      </c>
      <c r="Y23" s="24">
        <f t="shared" si="2"/>
        <v>7508.38</v>
      </c>
      <c r="Z23" s="24">
        <f t="shared" si="3"/>
        <v>2289.8199999999997</v>
      </c>
      <c r="AA23" s="24">
        <f t="shared" si="0"/>
        <v>5218.5600000000004</v>
      </c>
      <c r="AB23" s="25">
        <f t="shared" si="1"/>
        <v>0</v>
      </c>
    </row>
    <row r="24" spans="1:28" x14ac:dyDescent="0.25">
      <c r="A24" s="21" t="s">
        <v>84</v>
      </c>
      <c r="B24" s="20" t="s">
        <v>47</v>
      </c>
      <c r="C24" s="22" t="s">
        <v>85</v>
      </c>
      <c r="D24" s="23" t="s">
        <v>86</v>
      </c>
      <c r="E24" s="23" t="s">
        <v>87</v>
      </c>
      <c r="F24" s="24">
        <v>5299.46</v>
      </c>
      <c r="G24" s="24">
        <v>6732</v>
      </c>
      <c r="H24" s="24">
        <v>544</v>
      </c>
      <c r="I24" s="24">
        <v>331.5</v>
      </c>
      <c r="J24" s="24">
        <v>986.74</v>
      </c>
      <c r="K24" s="24">
        <v>774.18</v>
      </c>
      <c r="L24" s="24" t="s">
        <v>45</v>
      </c>
      <c r="M24" s="24" t="s">
        <v>45</v>
      </c>
      <c r="N24" s="24" t="s">
        <v>45</v>
      </c>
      <c r="O24" s="24" t="s">
        <v>45</v>
      </c>
      <c r="P24" s="24">
        <v>492.88</v>
      </c>
      <c r="Q24" s="24"/>
      <c r="R24" s="24" t="s">
        <v>45</v>
      </c>
      <c r="S24" s="24">
        <v>0</v>
      </c>
      <c r="T24" s="24"/>
      <c r="U24" s="24">
        <v>1000</v>
      </c>
      <c r="V24" s="24">
        <v>40</v>
      </c>
      <c r="W24" s="24" t="s">
        <v>45</v>
      </c>
      <c r="X24" s="24" t="s">
        <v>45</v>
      </c>
      <c r="Y24" s="24">
        <f t="shared" si="2"/>
        <v>8100.38</v>
      </c>
      <c r="Z24" s="24">
        <f t="shared" si="3"/>
        <v>2800.92</v>
      </c>
      <c r="AA24" s="24">
        <f t="shared" si="0"/>
        <v>5299.46</v>
      </c>
      <c r="AB24" s="25">
        <f t="shared" si="1"/>
        <v>0</v>
      </c>
    </row>
    <row r="25" spans="1:28" x14ac:dyDescent="0.25">
      <c r="A25" s="21" t="s">
        <v>88</v>
      </c>
      <c r="B25" s="20" t="s">
        <v>47</v>
      </c>
      <c r="C25" s="22" t="s">
        <v>89</v>
      </c>
      <c r="D25" s="23" t="s">
        <v>49</v>
      </c>
      <c r="E25" s="23" t="s">
        <v>50</v>
      </c>
      <c r="F25" s="24">
        <v>4214.28</v>
      </c>
      <c r="G25" s="24">
        <v>6277.5</v>
      </c>
      <c r="H25" s="24">
        <v>443</v>
      </c>
      <c r="I25" s="24">
        <v>295</v>
      </c>
      <c r="J25" s="24">
        <v>1127.6199999999999</v>
      </c>
      <c r="K25" s="24">
        <v>721.91</v>
      </c>
      <c r="L25" s="24" t="s">
        <v>45</v>
      </c>
      <c r="M25" s="24">
        <v>1953.57</v>
      </c>
      <c r="N25" s="24">
        <v>72.900000000000006</v>
      </c>
      <c r="O25" s="24">
        <v>0</v>
      </c>
      <c r="P25" s="24">
        <v>492.88</v>
      </c>
      <c r="Q25" s="24"/>
      <c r="R25" s="24" t="s">
        <v>45</v>
      </c>
      <c r="S25" s="24">
        <v>0</v>
      </c>
      <c r="T25" s="24"/>
      <c r="U25" s="24">
        <v>1052.0999999999999</v>
      </c>
      <c r="V25" s="24">
        <v>40</v>
      </c>
      <c r="W25" s="24" t="s">
        <v>45</v>
      </c>
      <c r="X25" s="24">
        <v>1674</v>
      </c>
      <c r="Y25" s="24">
        <f t="shared" si="2"/>
        <v>9182.380000000001</v>
      </c>
      <c r="Z25" s="24">
        <f t="shared" si="3"/>
        <v>4968.0999999999995</v>
      </c>
      <c r="AA25" s="24">
        <f t="shared" si="0"/>
        <v>4214.2800000000016</v>
      </c>
      <c r="AB25" s="25">
        <f t="shared" si="1"/>
        <v>0</v>
      </c>
    </row>
    <row r="26" spans="1:28" x14ac:dyDescent="0.25">
      <c r="A26" s="21" t="s">
        <v>90</v>
      </c>
      <c r="B26" s="20" t="s">
        <v>47</v>
      </c>
      <c r="C26" s="22" t="s">
        <v>91</v>
      </c>
      <c r="D26" s="23" t="s">
        <v>49</v>
      </c>
      <c r="E26" s="23" t="s">
        <v>50</v>
      </c>
      <c r="F26" s="24">
        <v>4234.18</v>
      </c>
      <c r="G26" s="24">
        <v>6277.5</v>
      </c>
      <c r="H26" s="24">
        <v>443</v>
      </c>
      <c r="I26" s="24">
        <v>295</v>
      </c>
      <c r="J26" s="24">
        <v>860.29</v>
      </c>
      <c r="K26" s="24">
        <v>721.91</v>
      </c>
      <c r="L26" s="24">
        <v>1652</v>
      </c>
      <c r="M26" s="24" t="s">
        <v>45</v>
      </c>
      <c r="N26" s="24" t="s">
        <v>45</v>
      </c>
      <c r="O26" s="24" t="s">
        <v>45</v>
      </c>
      <c r="P26" s="24">
        <v>492.88</v>
      </c>
      <c r="Q26" s="24"/>
      <c r="R26" s="24">
        <v>0</v>
      </c>
      <c r="S26" s="24">
        <v>0</v>
      </c>
      <c r="T26" s="24">
        <v>0</v>
      </c>
      <c r="U26" s="24" t="s">
        <v>45</v>
      </c>
      <c r="V26" s="24">
        <v>40</v>
      </c>
      <c r="W26" s="24" t="s">
        <v>45</v>
      </c>
      <c r="X26" s="24" t="s">
        <v>45</v>
      </c>
      <c r="Y26" s="24">
        <f>SUM(G26+H26+I26+O26+P26+T26+X26)</f>
        <v>7508.38</v>
      </c>
      <c r="Z26" s="24">
        <f t="shared" si="3"/>
        <v>3274.2</v>
      </c>
      <c r="AA26" s="24">
        <f t="shared" si="0"/>
        <v>4234.18</v>
      </c>
      <c r="AB26" s="25">
        <f t="shared" si="1"/>
        <v>0</v>
      </c>
    </row>
    <row r="27" spans="1:28" x14ac:dyDescent="0.25">
      <c r="A27" s="21" t="s">
        <v>92</v>
      </c>
      <c r="B27" s="20" t="s">
        <v>47</v>
      </c>
      <c r="C27" s="22" t="s">
        <v>93</v>
      </c>
      <c r="D27" s="23" t="s">
        <v>57</v>
      </c>
      <c r="E27" s="23" t="s">
        <v>50</v>
      </c>
      <c r="F27" s="24">
        <v>2632.5</v>
      </c>
      <c r="G27" s="24">
        <v>5798.55</v>
      </c>
      <c r="H27" s="24">
        <v>387.5</v>
      </c>
      <c r="I27" s="24">
        <v>248</v>
      </c>
      <c r="J27" s="24">
        <v>736.09</v>
      </c>
      <c r="K27" s="24">
        <v>666.83</v>
      </c>
      <c r="L27" s="24" t="s">
        <v>45</v>
      </c>
      <c r="M27" s="24">
        <v>2192.19</v>
      </c>
      <c r="N27" s="24">
        <v>93.3</v>
      </c>
      <c r="O27" s="24" t="s">
        <v>45</v>
      </c>
      <c r="P27" s="24">
        <v>492.88</v>
      </c>
      <c r="Q27" s="24"/>
      <c r="R27" s="24">
        <v>0</v>
      </c>
      <c r="S27" s="24">
        <v>0</v>
      </c>
      <c r="T27" s="24"/>
      <c r="U27" s="24">
        <v>508.02</v>
      </c>
      <c r="V27" s="24">
        <v>40</v>
      </c>
      <c r="W27" s="24">
        <v>58</v>
      </c>
      <c r="X27" s="24" t="s">
        <v>45</v>
      </c>
      <c r="Y27" s="24">
        <f t="shared" si="2"/>
        <v>6926.93</v>
      </c>
      <c r="Z27" s="24">
        <f t="shared" si="3"/>
        <v>4294.43</v>
      </c>
      <c r="AA27" s="24">
        <f t="shared" si="0"/>
        <v>2632.5</v>
      </c>
      <c r="AB27" s="25">
        <f t="shared" si="1"/>
        <v>0</v>
      </c>
    </row>
    <row r="28" spans="1:28" x14ac:dyDescent="0.25">
      <c r="A28" s="21" t="s">
        <v>94</v>
      </c>
      <c r="B28" s="20" t="s">
        <v>47</v>
      </c>
      <c r="C28" s="22" t="s">
        <v>95</v>
      </c>
      <c r="D28" s="23" t="s">
        <v>49</v>
      </c>
      <c r="E28" s="23" t="s">
        <v>50</v>
      </c>
      <c r="F28" s="24">
        <v>5886.18</v>
      </c>
      <c r="G28" s="24">
        <v>6277.5</v>
      </c>
      <c r="H28" s="24">
        <v>443</v>
      </c>
      <c r="I28" s="24">
        <v>295</v>
      </c>
      <c r="J28" s="24">
        <v>860.29</v>
      </c>
      <c r="K28" s="24">
        <v>721.91</v>
      </c>
      <c r="L28" s="24" t="s">
        <v>45</v>
      </c>
      <c r="M28" s="24" t="s">
        <v>45</v>
      </c>
      <c r="N28" s="24" t="s">
        <v>45</v>
      </c>
      <c r="O28" s="24" t="s">
        <v>45</v>
      </c>
      <c r="P28" s="24">
        <v>492.88</v>
      </c>
      <c r="Q28" s="24"/>
      <c r="R28" s="24" t="s">
        <v>45</v>
      </c>
      <c r="S28" s="24">
        <v>0</v>
      </c>
      <c r="T28" s="24"/>
      <c r="U28" s="24" t="s">
        <v>45</v>
      </c>
      <c r="V28" s="24">
        <v>40</v>
      </c>
      <c r="W28" s="24" t="s">
        <v>45</v>
      </c>
      <c r="X28" s="24" t="s">
        <v>45</v>
      </c>
      <c r="Y28" s="24">
        <f t="shared" si="2"/>
        <v>7508.38</v>
      </c>
      <c r="Z28" s="24">
        <f t="shared" si="3"/>
        <v>1622.1999999999998</v>
      </c>
      <c r="AA28" s="24">
        <f t="shared" si="0"/>
        <v>5886.18</v>
      </c>
      <c r="AB28" s="25">
        <f t="shared" si="1"/>
        <v>0</v>
      </c>
    </row>
    <row r="29" spans="1:28" x14ac:dyDescent="0.25">
      <c r="A29" s="21" t="s">
        <v>96</v>
      </c>
      <c r="B29" s="20" t="s">
        <v>47</v>
      </c>
      <c r="C29" s="22" t="s">
        <v>97</v>
      </c>
      <c r="D29" s="23" t="s">
        <v>98</v>
      </c>
      <c r="E29" s="23" t="s">
        <v>54</v>
      </c>
      <c r="F29" s="24">
        <v>3644.6</v>
      </c>
      <c r="G29" s="24">
        <v>6277.5</v>
      </c>
      <c r="H29" s="24">
        <v>443</v>
      </c>
      <c r="I29" s="24">
        <v>295</v>
      </c>
      <c r="J29" s="24">
        <v>1172.32</v>
      </c>
      <c r="K29" s="24">
        <v>721.91</v>
      </c>
      <c r="L29" s="24">
        <v>442</v>
      </c>
      <c r="M29" s="24">
        <v>2657.41</v>
      </c>
      <c r="N29" s="24">
        <v>113.1</v>
      </c>
      <c r="O29" s="24">
        <v>209.25</v>
      </c>
      <c r="P29" s="24">
        <v>492.88</v>
      </c>
      <c r="Q29" s="24"/>
      <c r="R29" s="24" t="s">
        <v>45</v>
      </c>
      <c r="S29" s="24">
        <v>0</v>
      </c>
      <c r="T29" s="24"/>
      <c r="U29" s="24">
        <v>542.29</v>
      </c>
      <c r="V29" s="24">
        <v>40</v>
      </c>
      <c r="W29" s="24">
        <v>58</v>
      </c>
      <c r="X29" s="24">
        <v>1674</v>
      </c>
      <c r="Y29" s="24">
        <f t="shared" si="2"/>
        <v>9391.630000000001</v>
      </c>
      <c r="Z29" s="24">
        <f t="shared" si="3"/>
        <v>5747.03</v>
      </c>
      <c r="AA29" s="24">
        <f t="shared" si="0"/>
        <v>3644.6000000000013</v>
      </c>
      <c r="AB29" s="25">
        <f t="shared" si="1"/>
        <v>0</v>
      </c>
    </row>
    <row r="30" spans="1:28" x14ac:dyDescent="0.25">
      <c r="A30" s="21" t="s">
        <v>99</v>
      </c>
      <c r="B30" s="20" t="s">
        <v>47</v>
      </c>
      <c r="C30" s="22" t="s">
        <v>100</v>
      </c>
      <c r="D30" s="23" t="s">
        <v>98</v>
      </c>
      <c r="E30" s="23" t="s">
        <v>54</v>
      </c>
      <c r="F30" s="24">
        <v>2776.69</v>
      </c>
      <c r="G30" s="24">
        <v>6277.5</v>
      </c>
      <c r="H30" s="24">
        <v>443</v>
      </c>
      <c r="I30" s="24">
        <v>295</v>
      </c>
      <c r="J30" s="24">
        <v>860.29</v>
      </c>
      <c r="K30" s="24">
        <v>721.91</v>
      </c>
      <c r="L30" s="24" t="s">
        <v>45</v>
      </c>
      <c r="M30" s="24">
        <v>2826.74</v>
      </c>
      <c r="N30" s="24">
        <v>282.75</v>
      </c>
      <c r="O30" s="24">
        <v>0</v>
      </c>
      <c r="P30" s="24">
        <v>492.88</v>
      </c>
      <c r="Q30" s="24"/>
      <c r="R30" s="24" t="s">
        <v>45</v>
      </c>
      <c r="S30" s="24">
        <v>0</v>
      </c>
      <c r="T30" s="24"/>
      <c r="U30" s="24" t="s">
        <v>45</v>
      </c>
      <c r="V30" s="24">
        <v>40</v>
      </c>
      <c r="W30" s="24" t="s">
        <v>45</v>
      </c>
      <c r="X30" s="24" t="s">
        <v>45</v>
      </c>
      <c r="Y30" s="24">
        <f t="shared" si="2"/>
        <v>7508.38</v>
      </c>
      <c r="Z30" s="24">
        <f t="shared" si="3"/>
        <v>4731.6899999999996</v>
      </c>
      <c r="AA30" s="24">
        <f t="shared" si="0"/>
        <v>2776.6900000000005</v>
      </c>
      <c r="AB30" s="25">
        <f t="shared" si="1"/>
        <v>0</v>
      </c>
    </row>
    <row r="31" spans="1:28" x14ac:dyDescent="0.25">
      <c r="A31" s="27" t="s">
        <v>101</v>
      </c>
      <c r="B31" s="20" t="s">
        <v>47</v>
      </c>
      <c r="C31" s="28" t="s">
        <v>102</v>
      </c>
      <c r="D31" s="23" t="s">
        <v>98</v>
      </c>
      <c r="E31" s="23" t="s">
        <v>54</v>
      </c>
      <c r="F31" s="24">
        <v>3763.71</v>
      </c>
      <c r="G31" s="24">
        <v>6277.5</v>
      </c>
      <c r="H31" s="24">
        <v>443</v>
      </c>
      <c r="I31" s="24">
        <v>295</v>
      </c>
      <c r="J31" s="24">
        <v>882.64</v>
      </c>
      <c r="K31" s="24">
        <v>721.91</v>
      </c>
      <c r="L31" s="24">
        <v>2146.7399999999998</v>
      </c>
      <c r="M31" s="24" t="s">
        <v>45</v>
      </c>
      <c r="N31" s="24" t="s">
        <v>45</v>
      </c>
      <c r="O31" s="24">
        <v>104.62</v>
      </c>
      <c r="P31" s="24">
        <v>492.88</v>
      </c>
      <c r="Q31" s="24"/>
      <c r="R31" s="24" t="s">
        <v>45</v>
      </c>
      <c r="S31" s="24">
        <v>0</v>
      </c>
      <c r="T31" s="24">
        <v>0</v>
      </c>
      <c r="U31" s="24" t="s">
        <v>45</v>
      </c>
      <c r="V31" s="24">
        <v>40</v>
      </c>
      <c r="W31" s="24">
        <v>58</v>
      </c>
      <c r="X31" s="24" t="s">
        <v>45</v>
      </c>
      <c r="Y31" s="24">
        <f>SUM(G31+H31+I31+O31+P31+T31+X31)</f>
        <v>7613</v>
      </c>
      <c r="Z31" s="24">
        <f t="shared" si="3"/>
        <v>3849.29</v>
      </c>
      <c r="AA31" s="24">
        <f t="shared" si="0"/>
        <v>3763.71</v>
      </c>
      <c r="AB31" s="25">
        <f t="shared" si="1"/>
        <v>0</v>
      </c>
    </row>
    <row r="32" spans="1:28" x14ac:dyDescent="0.25">
      <c r="A32" s="21" t="s">
        <v>103</v>
      </c>
      <c r="B32" s="20" t="s">
        <v>47</v>
      </c>
      <c r="C32" s="22" t="s">
        <v>104</v>
      </c>
      <c r="D32" s="23" t="s">
        <v>105</v>
      </c>
      <c r="E32" s="23" t="s">
        <v>54</v>
      </c>
      <c r="F32" s="24">
        <v>5588.7</v>
      </c>
      <c r="G32" s="24">
        <v>13813.5</v>
      </c>
      <c r="H32" s="24">
        <v>822</v>
      </c>
      <c r="I32" s="24">
        <v>552</v>
      </c>
      <c r="J32" s="24">
        <v>2675.73</v>
      </c>
      <c r="K32" s="24">
        <v>1588.55</v>
      </c>
      <c r="L32" s="24">
        <v>5090</v>
      </c>
      <c r="M32" s="24" t="s">
        <v>45</v>
      </c>
      <c r="N32" s="24">
        <v>137.4</v>
      </c>
      <c r="O32" s="24" t="s">
        <v>45</v>
      </c>
      <c r="P32" s="24">
        <v>492.88</v>
      </c>
      <c r="Q32" s="24"/>
      <c r="R32" s="24">
        <v>0</v>
      </c>
      <c r="S32" s="24">
        <v>0</v>
      </c>
      <c r="T32" s="24"/>
      <c r="U32" s="24">
        <v>600</v>
      </c>
      <c r="V32" s="24" t="s">
        <v>45</v>
      </c>
      <c r="W32" s="24" t="s">
        <v>45</v>
      </c>
      <c r="X32" s="24" t="s">
        <v>45</v>
      </c>
      <c r="Y32" s="24">
        <f t="shared" si="2"/>
        <v>15680.38</v>
      </c>
      <c r="Z32" s="24">
        <f t="shared" si="3"/>
        <v>10091.679999999998</v>
      </c>
      <c r="AA32" s="24">
        <f t="shared" si="0"/>
        <v>5588.7000000000007</v>
      </c>
      <c r="AB32" s="25">
        <f t="shared" si="1"/>
        <v>0</v>
      </c>
    </row>
    <row r="33" spans="1:28" x14ac:dyDescent="0.25">
      <c r="A33" s="21" t="s">
        <v>106</v>
      </c>
      <c r="B33" s="20" t="s">
        <v>47</v>
      </c>
      <c r="C33" s="22" t="s">
        <v>107</v>
      </c>
      <c r="D33" s="23" t="s">
        <v>57</v>
      </c>
      <c r="E33" s="23" t="s">
        <v>50</v>
      </c>
      <c r="F33" s="24">
        <v>3365</v>
      </c>
      <c r="G33" s="24">
        <v>5798.55</v>
      </c>
      <c r="H33" s="24">
        <v>387.5</v>
      </c>
      <c r="I33" s="24">
        <v>248</v>
      </c>
      <c r="J33" s="24">
        <v>736.09</v>
      </c>
      <c r="K33" s="24">
        <v>666.83</v>
      </c>
      <c r="L33" s="24" t="s">
        <v>45</v>
      </c>
      <c r="M33" s="24">
        <v>1884.51</v>
      </c>
      <c r="N33" s="24">
        <v>76.5</v>
      </c>
      <c r="O33" s="24" t="s">
        <v>45</v>
      </c>
      <c r="P33" s="24">
        <v>492.88</v>
      </c>
      <c r="Q33" s="24"/>
      <c r="R33" s="24" t="s">
        <v>45</v>
      </c>
      <c r="S33" s="24">
        <v>0</v>
      </c>
      <c r="T33" s="24"/>
      <c r="U33" s="24">
        <v>100</v>
      </c>
      <c r="V33" s="24">
        <v>40</v>
      </c>
      <c r="W33" s="24">
        <v>58</v>
      </c>
      <c r="X33" s="24" t="s">
        <v>45</v>
      </c>
      <c r="Y33" s="24">
        <f t="shared" si="2"/>
        <v>6926.93</v>
      </c>
      <c r="Z33" s="24">
        <f t="shared" si="3"/>
        <v>3561.9300000000003</v>
      </c>
      <c r="AA33" s="24">
        <f t="shared" si="0"/>
        <v>3365</v>
      </c>
      <c r="AB33" s="25">
        <f t="shared" si="1"/>
        <v>0</v>
      </c>
    </row>
    <row r="34" spans="1:28" x14ac:dyDescent="0.25">
      <c r="A34" s="21" t="s">
        <v>108</v>
      </c>
      <c r="B34" s="20" t="s">
        <v>47</v>
      </c>
      <c r="C34" s="22" t="s">
        <v>109</v>
      </c>
      <c r="D34" s="23" t="s">
        <v>57</v>
      </c>
      <c r="E34" s="23" t="s">
        <v>50</v>
      </c>
      <c r="F34" s="24">
        <v>5836.18</v>
      </c>
      <c r="G34" s="24">
        <v>6277.5</v>
      </c>
      <c r="H34" s="24">
        <v>443</v>
      </c>
      <c r="I34" s="24">
        <v>295</v>
      </c>
      <c r="J34" s="24">
        <v>860.29</v>
      </c>
      <c r="K34" s="24">
        <v>721.91</v>
      </c>
      <c r="L34" s="24" t="s">
        <v>45</v>
      </c>
      <c r="M34" s="24" t="s">
        <v>45</v>
      </c>
      <c r="N34" s="24">
        <v>0</v>
      </c>
      <c r="O34" s="24" t="s">
        <v>45</v>
      </c>
      <c r="P34" s="24">
        <v>492.88</v>
      </c>
      <c r="Q34" s="24"/>
      <c r="R34" s="24">
        <v>50</v>
      </c>
      <c r="S34" s="24">
        <v>0</v>
      </c>
      <c r="T34" s="24"/>
      <c r="U34" s="24" t="s">
        <v>45</v>
      </c>
      <c r="V34" s="24">
        <v>40</v>
      </c>
      <c r="W34" s="24" t="s">
        <v>45</v>
      </c>
      <c r="X34" s="24" t="s">
        <v>45</v>
      </c>
      <c r="Y34" s="24">
        <f t="shared" si="2"/>
        <v>7508.38</v>
      </c>
      <c r="Z34" s="24">
        <f t="shared" si="3"/>
        <v>1672.1999999999998</v>
      </c>
      <c r="AA34" s="24">
        <f t="shared" si="0"/>
        <v>5836.18</v>
      </c>
      <c r="AB34" s="25">
        <f t="shared" si="1"/>
        <v>0</v>
      </c>
    </row>
    <row r="35" spans="1:28" x14ac:dyDescent="0.25">
      <c r="A35" s="21" t="s">
        <v>110</v>
      </c>
      <c r="B35" s="20" t="s">
        <v>47</v>
      </c>
      <c r="C35" s="22" t="s">
        <v>111</v>
      </c>
      <c r="D35" s="23" t="s">
        <v>49</v>
      </c>
      <c r="E35" s="23" t="s">
        <v>50</v>
      </c>
      <c r="F35" s="24">
        <v>3137.18</v>
      </c>
      <c r="G35" s="24">
        <v>6277.5</v>
      </c>
      <c r="H35" s="24">
        <v>443</v>
      </c>
      <c r="I35" s="24">
        <v>295</v>
      </c>
      <c r="J35" s="24">
        <v>860.29</v>
      </c>
      <c r="K35" s="24">
        <v>721.91</v>
      </c>
      <c r="L35" s="24">
        <v>2691</v>
      </c>
      <c r="M35" s="24" t="s">
        <v>45</v>
      </c>
      <c r="N35" s="24" t="s">
        <v>45</v>
      </c>
      <c r="O35" s="24" t="s">
        <v>45</v>
      </c>
      <c r="P35" s="24">
        <v>492.88</v>
      </c>
      <c r="Q35" s="24"/>
      <c r="R35" s="24" t="s">
        <v>45</v>
      </c>
      <c r="S35" s="24">
        <v>0</v>
      </c>
      <c r="T35" s="24"/>
      <c r="U35" s="24" t="s">
        <v>45</v>
      </c>
      <c r="V35" s="24">
        <v>40</v>
      </c>
      <c r="W35" s="24">
        <v>58</v>
      </c>
      <c r="X35" s="24" t="s">
        <v>45</v>
      </c>
      <c r="Y35" s="24">
        <f t="shared" si="2"/>
        <v>7508.38</v>
      </c>
      <c r="Z35" s="24">
        <f t="shared" si="3"/>
        <v>4371.2</v>
      </c>
      <c r="AA35" s="24">
        <f t="shared" si="0"/>
        <v>3137.1800000000003</v>
      </c>
      <c r="AB35" s="25">
        <f t="shared" si="1"/>
        <v>0</v>
      </c>
    </row>
    <row r="36" spans="1:28" x14ac:dyDescent="0.25">
      <c r="A36" s="21" t="s">
        <v>112</v>
      </c>
      <c r="B36" s="20" t="s">
        <v>47</v>
      </c>
      <c r="C36" s="22" t="s">
        <v>113</v>
      </c>
      <c r="D36" s="23" t="s">
        <v>98</v>
      </c>
      <c r="E36" s="23" t="s">
        <v>54</v>
      </c>
      <c r="F36" s="24">
        <v>466.11</v>
      </c>
      <c r="G36" s="24">
        <v>6277.5</v>
      </c>
      <c r="H36" s="24">
        <v>443</v>
      </c>
      <c r="I36" s="24">
        <v>295</v>
      </c>
      <c r="J36" s="24">
        <v>860.29</v>
      </c>
      <c r="K36" s="24">
        <v>721.91</v>
      </c>
      <c r="L36" s="24" t="s">
        <v>45</v>
      </c>
      <c r="M36" s="24">
        <v>2735.77</v>
      </c>
      <c r="N36" s="24">
        <v>126.3</v>
      </c>
      <c r="O36" s="24" t="s">
        <v>45</v>
      </c>
      <c r="P36" s="24">
        <v>492.88</v>
      </c>
      <c r="Q36" s="24"/>
      <c r="R36" s="24" t="s">
        <v>45</v>
      </c>
      <c r="S36" s="24">
        <v>0</v>
      </c>
      <c r="T36" s="24"/>
      <c r="U36" s="24">
        <v>2500</v>
      </c>
      <c r="V36" s="24">
        <v>40</v>
      </c>
      <c r="W36" s="24">
        <v>58</v>
      </c>
      <c r="X36" s="24" t="s">
        <v>45</v>
      </c>
      <c r="Y36" s="24">
        <f t="shared" si="2"/>
        <v>7508.38</v>
      </c>
      <c r="Z36" s="24">
        <f t="shared" si="3"/>
        <v>7042.2699999999995</v>
      </c>
      <c r="AA36" s="24">
        <f t="shared" si="0"/>
        <v>466.11000000000058</v>
      </c>
      <c r="AB36" s="25">
        <f t="shared" si="1"/>
        <v>5.6843418860808015E-13</v>
      </c>
    </row>
    <row r="37" spans="1:28" x14ac:dyDescent="0.25">
      <c r="A37" s="21" t="s">
        <v>114</v>
      </c>
      <c r="B37" s="20" t="s">
        <v>41</v>
      </c>
      <c r="C37" s="22" t="s">
        <v>115</v>
      </c>
      <c r="D37" s="23" t="s">
        <v>116</v>
      </c>
      <c r="E37" s="23" t="s">
        <v>54</v>
      </c>
      <c r="F37" s="24">
        <v>1847.03</v>
      </c>
      <c r="G37" s="24">
        <v>6842.55</v>
      </c>
      <c r="H37" s="24">
        <v>458.5</v>
      </c>
      <c r="I37" s="24">
        <v>330.5</v>
      </c>
      <c r="J37" s="24">
        <v>991.88</v>
      </c>
      <c r="K37" s="24">
        <v>786.89</v>
      </c>
      <c r="L37" s="24">
        <v>967</v>
      </c>
      <c r="M37" s="24">
        <v>2336.79</v>
      </c>
      <c r="N37" s="24">
        <v>182</v>
      </c>
      <c r="O37" s="24" t="s">
        <v>45</v>
      </c>
      <c r="P37" s="24">
        <v>246.44</v>
      </c>
      <c r="Q37" s="24"/>
      <c r="R37" s="24" t="s">
        <v>45</v>
      </c>
      <c r="S37" s="24">
        <v>0</v>
      </c>
      <c r="T37" s="24"/>
      <c r="U37" s="24">
        <v>668.4</v>
      </c>
      <c r="V37" s="24">
        <v>40</v>
      </c>
      <c r="W37" s="24">
        <v>58</v>
      </c>
      <c r="X37" s="24" t="s">
        <v>45</v>
      </c>
      <c r="Y37" s="24">
        <f t="shared" si="2"/>
        <v>7877.99</v>
      </c>
      <c r="Z37" s="24">
        <f t="shared" si="3"/>
        <v>6030.9599999999991</v>
      </c>
      <c r="AA37" s="24">
        <f t="shared" si="0"/>
        <v>1847.0300000000007</v>
      </c>
      <c r="AB37" s="25">
        <f t="shared" si="1"/>
        <v>0</v>
      </c>
    </row>
    <row r="38" spans="1:28" x14ac:dyDescent="0.25">
      <c r="A38" s="21" t="s">
        <v>117</v>
      </c>
      <c r="B38" s="20" t="s">
        <v>47</v>
      </c>
      <c r="C38" s="22" t="s">
        <v>118</v>
      </c>
      <c r="D38" s="23" t="s">
        <v>57</v>
      </c>
      <c r="E38" s="23" t="s">
        <v>50</v>
      </c>
      <c r="F38" s="24">
        <v>3313.4</v>
      </c>
      <c r="G38" s="24">
        <v>5798.55</v>
      </c>
      <c r="H38" s="24">
        <v>387.5</v>
      </c>
      <c r="I38" s="24">
        <v>248</v>
      </c>
      <c r="J38" s="24">
        <v>736.09</v>
      </c>
      <c r="K38" s="24">
        <v>666.83</v>
      </c>
      <c r="L38" s="24">
        <v>1866.17</v>
      </c>
      <c r="M38" s="24" t="s">
        <v>45</v>
      </c>
      <c r="N38" s="24" t="s">
        <v>45</v>
      </c>
      <c r="O38" s="24" t="s">
        <v>45</v>
      </c>
      <c r="P38" s="24">
        <v>246.44</v>
      </c>
      <c r="Q38" s="24"/>
      <c r="R38" s="24" t="s">
        <v>45</v>
      </c>
      <c r="S38" s="24">
        <v>0</v>
      </c>
      <c r="T38" s="24"/>
      <c r="U38" s="24" t="s">
        <v>45</v>
      </c>
      <c r="V38" s="24">
        <v>40</v>
      </c>
      <c r="W38" s="24">
        <v>58</v>
      </c>
      <c r="X38" s="24" t="s">
        <v>45</v>
      </c>
      <c r="Y38" s="24">
        <f t="shared" si="2"/>
        <v>6680.49</v>
      </c>
      <c r="Z38" s="24">
        <f t="shared" si="3"/>
        <v>3367.09</v>
      </c>
      <c r="AA38" s="24">
        <f t="shared" si="0"/>
        <v>3313.3999999999996</v>
      </c>
      <c r="AB38" s="25">
        <f t="shared" si="1"/>
        <v>0</v>
      </c>
    </row>
    <row r="39" spans="1:28" x14ac:dyDescent="0.25">
      <c r="A39" s="21" t="s">
        <v>119</v>
      </c>
      <c r="B39" s="20" t="s">
        <v>41</v>
      </c>
      <c r="C39" s="22" t="s">
        <v>120</v>
      </c>
      <c r="D39" s="23" t="s">
        <v>121</v>
      </c>
      <c r="E39" s="23" t="s">
        <v>54</v>
      </c>
      <c r="F39" s="24">
        <v>2379.02</v>
      </c>
      <c r="G39" s="24">
        <v>5798.55</v>
      </c>
      <c r="H39" s="24">
        <v>387.5</v>
      </c>
      <c r="I39" s="24">
        <v>248</v>
      </c>
      <c r="J39" s="24">
        <v>736.09</v>
      </c>
      <c r="K39" s="24">
        <v>666.83</v>
      </c>
      <c r="L39" s="24">
        <v>2749</v>
      </c>
      <c r="M39" s="24" t="s">
        <v>45</v>
      </c>
      <c r="N39" s="24" t="s">
        <v>45</v>
      </c>
      <c r="O39" s="24" t="s">
        <v>45</v>
      </c>
      <c r="P39" s="24">
        <v>246.44</v>
      </c>
      <c r="Q39" s="24"/>
      <c r="R39" s="24">
        <v>0</v>
      </c>
      <c r="S39" s="24">
        <v>0</v>
      </c>
      <c r="T39" s="24"/>
      <c r="U39" s="24">
        <v>109.55</v>
      </c>
      <c r="V39" s="24">
        <v>40</v>
      </c>
      <c r="W39" s="24" t="s">
        <v>45</v>
      </c>
      <c r="X39" s="24" t="s">
        <v>45</v>
      </c>
      <c r="Y39" s="24">
        <f t="shared" si="2"/>
        <v>6680.49</v>
      </c>
      <c r="Z39" s="24">
        <f t="shared" si="3"/>
        <v>4301.47</v>
      </c>
      <c r="AA39" s="24">
        <f t="shared" si="0"/>
        <v>2379.0199999999995</v>
      </c>
      <c r="AB39" s="25">
        <f t="shared" si="1"/>
        <v>0</v>
      </c>
    </row>
    <row r="40" spans="1:28" x14ac:dyDescent="0.25">
      <c r="A40" s="21" t="s">
        <v>122</v>
      </c>
      <c r="B40" s="20" t="s">
        <v>41</v>
      </c>
      <c r="C40" s="22" t="s">
        <v>123</v>
      </c>
      <c r="D40" s="23" t="s">
        <v>124</v>
      </c>
      <c r="E40" s="23" t="s">
        <v>54</v>
      </c>
      <c r="F40" s="24">
        <v>1255.0999999999999</v>
      </c>
      <c r="G40" s="24">
        <v>6502.5</v>
      </c>
      <c r="H40" s="24">
        <v>450.5</v>
      </c>
      <c r="I40" s="24">
        <v>322.5</v>
      </c>
      <c r="J40" s="24">
        <v>915.83</v>
      </c>
      <c r="K40" s="24">
        <v>747.79</v>
      </c>
      <c r="L40" s="24">
        <v>3102</v>
      </c>
      <c r="M40" s="24" t="s">
        <v>45</v>
      </c>
      <c r="N40" s="24" t="s">
        <v>45</v>
      </c>
      <c r="O40" s="24" t="s">
        <v>45</v>
      </c>
      <c r="P40" s="24">
        <v>246.44</v>
      </c>
      <c r="Q40" s="24"/>
      <c r="R40" s="24">
        <v>400</v>
      </c>
      <c r="S40" s="24">
        <v>0</v>
      </c>
      <c r="T40" s="24"/>
      <c r="U40" s="24">
        <v>1061.22</v>
      </c>
      <c r="V40" s="24">
        <v>40</v>
      </c>
      <c r="W40" s="24" t="s">
        <v>45</v>
      </c>
      <c r="X40" s="24" t="s">
        <v>45</v>
      </c>
      <c r="Y40" s="24">
        <f t="shared" si="2"/>
        <v>7521.94</v>
      </c>
      <c r="Z40" s="24">
        <f t="shared" si="3"/>
        <v>6266.84</v>
      </c>
      <c r="AA40" s="24">
        <f t="shared" si="0"/>
        <v>1255.0999999999995</v>
      </c>
      <c r="AB40" s="25">
        <f t="shared" si="1"/>
        <v>0</v>
      </c>
    </row>
    <row r="41" spans="1:28" x14ac:dyDescent="0.25">
      <c r="A41" s="21" t="s">
        <v>125</v>
      </c>
      <c r="B41" s="20" t="s">
        <v>41</v>
      </c>
      <c r="C41" s="22" t="s">
        <v>126</v>
      </c>
      <c r="D41" s="23" t="s">
        <v>127</v>
      </c>
      <c r="E41" s="23" t="s">
        <v>54</v>
      </c>
      <c r="F41" s="24">
        <v>2223.1999999999998</v>
      </c>
      <c r="G41" s="24">
        <v>6842.55</v>
      </c>
      <c r="H41" s="24">
        <v>458.5</v>
      </c>
      <c r="I41" s="24">
        <v>330.5</v>
      </c>
      <c r="J41" s="24">
        <v>991.88</v>
      </c>
      <c r="K41" s="24">
        <v>786.89</v>
      </c>
      <c r="L41" s="24">
        <v>199</v>
      </c>
      <c r="M41" s="24">
        <v>3154.26</v>
      </c>
      <c r="N41" s="24">
        <v>155.69999999999999</v>
      </c>
      <c r="O41" s="24" t="s">
        <v>45</v>
      </c>
      <c r="P41" s="24">
        <v>246.44</v>
      </c>
      <c r="Q41" s="24"/>
      <c r="R41" s="24">
        <v>0</v>
      </c>
      <c r="S41" s="24">
        <v>0</v>
      </c>
      <c r="T41" s="24"/>
      <c r="U41" s="24">
        <v>269.06</v>
      </c>
      <c r="V41" s="24">
        <v>40</v>
      </c>
      <c r="W41" s="24">
        <v>58</v>
      </c>
      <c r="X41" s="24" t="s">
        <v>45</v>
      </c>
      <c r="Y41" s="24">
        <f t="shared" si="2"/>
        <v>7877.99</v>
      </c>
      <c r="Z41" s="24">
        <f t="shared" si="3"/>
        <v>5654.7900000000009</v>
      </c>
      <c r="AA41" s="24">
        <f t="shared" si="0"/>
        <v>2223.1999999999989</v>
      </c>
      <c r="AB41" s="25">
        <f t="shared" si="1"/>
        <v>0</v>
      </c>
    </row>
    <row r="42" spans="1:28" x14ac:dyDescent="0.25">
      <c r="A42" s="21" t="s">
        <v>128</v>
      </c>
      <c r="B42" s="20" t="s">
        <v>47</v>
      </c>
      <c r="C42" s="22" t="s">
        <v>129</v>
      </c>
      <c r="D42" s="23" t="s">
        <v>130</v>
      </c>
      <c r="E42" s="23" t="s">
        <v>54</v>
      </c>
      <c r="F42" s="24">
        <v>6353.81</v>
      </c>
      <c r="G42" s="24">
        <v>6723.45</v>
      </c>
      <c r="H42" s="24">
        <v>529.5</v>
      </c>
      <c r="I42" s="24">
        <v>324.5</v>
      </c>
      <c r="J42" s="24">
        <v>1320.93</v>
      </c>
      <c r="K42" s="24">
        <v>773.2</v>
      </c>
      <c r="L42" s="24">
        <v>1353</v>
      </c>
      <c r="M42" s="24" t="s">
        <v>45</v>
      </c>
      <c r="N42" s="24" t="s">
        <v>45</v>
      </c>
      <c r="O42" s="24">
        <v>224.11</v>
      </c>
      <c r="P42" s="24">
        <v>246.44</v>
      </c>
      <c r="Q42" s="24"/>
      <c r="R42" s="24" t="s">
        <v>45</v>
      </c>
      <c r="S42" s="24">
        <v>0</v>
      </c>
      <c r="T42" s="24"/>
      <c r="U42" s="24" t="s">
        <v>45</v>
      </c>
      <c r="V42" s="24">
        <v>40</v>
      </c>
      <c r="W42" s="24" t="s">
        <v>45</v>
      </c>
      <c r="X42" s="24">
        <v>1792.94</v>
      </c>
      <c r="Y42" s="24">
        <f t="shared" si="2"/>
        <v>9840.9399999999987</v>
      </c>
      <c r="Z42" s="24">
        <f t="shared" si="3"/>
        <v>3487.13</v>
      </c>
      <c r="AA42" s="24">
        <f t="shared" si="0"/>
        <v>6353.8099999999986</v>
      </c>
      <c r="AB42" s="25">
        <f t="shared" si="1"/>
        <v>0</v>
      </c>
    </row>
    <row r="43" spans="1:28" x14ac:dyDescent="0.25">
      <c r="A43" s="21" t="s">
        <v>131</v>
      </c>
      <c r="B43" s="20" t="s">
        <v>47</v>
      </c>
      <c r="C43" s="22" t="s">
        <v>132</v>
      </c>
      <c r="D43" s="23" t="s">
        <v>49</v>
      </c>
      <c r="E43" s="23" t="s">
        <v>50</v>
      </c>
      <c r="F43" s="24">
        <v>5516.52</v>
      </c>
      <c r="G43" s="24">
        <v>6277.5</v>
      </c>
      <c r="H43" s="24">
        <v>443</v>
      </c>
      <c r="I43" s="24">
        <v>295</v>
      </c>
      <c r="J43" s="24">
        <v>860.29</v>
      </c>
      <c r="K43" s="24">
        <v>721.91</v>
      </c>
      <c r="L43" s="24" t="s">
        <v>45</v>
      </c>
      <c r="M43" s="24" t="s">
        <v>45</v>
      </c>
      <c r="N43" s="24" t="s">
        <v>45</v>
      </c>
      <c r="O43" s="24" t="s">
        <v>45</v>
      </c>
      <c r="P43" s="24">
        <v>123.22</v>
      </c>
      <c r="Q43" s="24"/>
      <c r="R43" s="24" t="s">
        <v>45</v>
      </c>
      <c r="S43" s="24">
        <v>0</v>
      </c>
      <c r="T43" s="24"/>
      <c r="U43" s="24" t="s">
        <v>45</v>
      </c>
      <c r="V43" s="24">
        <v>40</v>
      </c>
      <c r="W43" s="24" t="s">
        <v>45</v>
      </c>
      <c r="X43" s="24" t="s">
        <v>45</v>
      </c>
      <c r="Y43" s="24">
        <f t="shared" si="2"/>
        <v>7138.72</v>
      </c>
      <c r="Z43" s="24">
        <f t="shared" si="3"/>
        <v>1622.1999999999998</v>
      </c>
      <c r="AA43" s="24">
        <f t="shared" si="0"/>
        <v>5516.52</v>
      </c>
      <c r="AB43" s="25">
        <f t="shared" si="1"/>
        <v>0</v>
      </c>
    </row>
    <row r="44" spans="1:28" x14ac:dyDescent="0.25">
      <c r="A44" s="21" t="s">
        <v>133</v>
      </c>
      <c r="B44" s="20" t="s">
        <v>47</v>
      </c>
      <c r="C44" s="22" t="s">
        <v>134</v>
      </c>
      <c r="D44" s="23" t="s">
        <v>57</v>
      </c>
      <c r="E44" s="23" t="s">
        <v>50</v>
      </c>
      <c r="F44" s="24">
        <v>1863.35</v>
      </c>
      <c r="G44" s="24">
        <v>5798.55</v>
      </c>
      <c r="H44" s="24">
        <v>387.5</v>
      </c>
      <c r="I44" s="24">
        <v>248</v>
      </c>
      <c r="J44" s="24">
        <v>736.09</v>
      </c>
      <c r="K44" s="24">
        <v>666.83</v>
      </c>
      <c r="L44" s="24">
        <v>2693</v>
      </c>
      <c r="M44" s="24" t="s">
        <v>45</v>
      </c>
      <c r="N44" s="24" t="s">
        <v>45</v>
      </c>
      <c r="O44" s="24" t="s">
        <v>45</v>
      </c>
      <c r="P44" s="24">
        <v>123.22</v>
      </c>
      <c r="Q44" s="24"/>
      <c r="R44" s="24" t="s">
        <v>45</v>
      </c>
      <c r="S44" s="24">
        <v>0</v>
      </c>
      <c r="T44" s="24"/>
      <c r="U44" s="24">
        <v>500</v>
      </c>
      <c r="V44" s="24">
        <v>40</v>
      </c>
      <c r="W44" s="24">
        <v>58</v>
      </c>
      <c r="X44" s="24" t="s">
        <v>45</v>
      </c>
      <c r="Y44" s="24">
        <f t="shared" si="2"/>
        <v>6557.27</v>
      </c>
      <c r="Z44" s="24">
        <f t="shared" si="3"/>
        <v>4693.92</v>
      </c>
      <c r="AA44" s="24">
        <f t="shared" si="0"/>
        <v>1863.3500000000004</v>
      </c>
      <c r="AB44" s="25">
        <f t="shared" si="1"/>
        <v>0</v>
      </c>
    </row>
    <row r="45" spans="1:28" x14ac:dyDescent="0.25">
      <c r="A45" s="21" t="s">
        <v>135</v>
      </c>
      <c r="B45" s="20" t="s">
        <v>47</v>
      </c>
      <c r="C45" s="22" t="s">
        <v>136</v>
      </c>
      <c r="D45" s="23" t="s">
        <v>121</v>
      </c>
      <c r="E45" s="23" t="s">
        <v>54</v>
      </c>
      <c r="F45" s="24">
        <v>2157.02</v>
      </c>
      <c r="G45" s="24">
        <v>5798.55</v>
      </c>
      <c r="H45" s="24">
        <v>387.5</v>
      </c>
      <c r="I45" s="24">
        <v>248</v>
      </c>
      <c r="J45" s="24">
        <v>736.09</v>
      </c>
      <c r="K45" s="24">
        <v>666.83</v>
      </c>
      <c r="L45" s="24">
        <v>2899.33</v>
      </c>
      <c r="M45" s="24" t="s">
        <v>45</v>
      </c>
      <c r="N45" s="24" t="s">
        <v>45</v>
      </c>
      <c r="O45" s="24" t="s">
        <v>45</v>
      </c>
      <c r="P45" s="24">
        <v>123.22</v>
      </c>
      <c r="Q45" s="24"/>
      <c r="R45" s="24" t="s">
        <v>45</v>
      </c>
      <c r="S45" s="24">
        <v>0</v>
      </c>
      <c r="T45" s="24"/>
      <c r="U45" s="24" t="s">
        <v>45</v>
      </c>
      <c r="V45" s="24">
        <v>40</v>
      </c>
      <c r="W45" s="24">
        <v>58</v>
      </c>
      <c r="X45" s="24" t="s">
        <v>45</v>
      </c>
      <c r="Y45" s="24">
        <f t="shared" si="2"/>
        <v>6557.27</v>
      </c>
      <c r="Z45" s="24">
        <f t="shared" si="3"/>
        <v>4400.25</v>
      </c>
      <c r="AA45" s="24">
        <f t="shared" si="0"/>
        <v>2157.0200000000004</v>
      </c>
      <c r="AB45" s="25">
        <f t="shared" si="1"/>
        <v>0</v>
      </c>
    </row>
    <row r="46" spans="1:28" x14ac:dyDescent="0.25">
      <c r="A46" s="21" t="s">
        <v>137</v>
      </c>
      <c r="B46" s="20" t="s">
        <v>47</v>
      </c>
      <c r="C46" s="22" t="s">
        <v>138</v>
      </c>
      <c r="D46" s="23" t="s">
        <v>49</v>
      </c>
      <c r="E46" s="23" t="s">
        <v>139</v>
      </c>
      <c r="F46" s="24">
        <v>3144.52</v>
      </c>
      <c r="G46" s="24">
        <v>6277.5</v>
      </c>
      <c r="H46" s="24">
        <v>443</v>
      </c>
      <c r="I46" s="24">
        <v>295</v>
      </c>
      <c r="J46" s="24">
        <v>860.29</v>
      </c>
      <c r="K46" s="24">
        <v>721.91</v>
      </c>
      <c r="L46" s="24">
        <v>1009</v>
      </c>
      <c r="M46" s="24" t="s">
        <v>45</v>
      </c>
      <c r="N46" s="24" t="s">
        <v>45</v>
      </c>
      <c r="O46" s="24" t="s">
        <v>45</v>
      </c>
      <c r="P46" s="24">
        <v>123.22</v>
      </c>
      <c r="Q46" s="24"/>
      <c r="R46" s="24">
        <v>250</v>
      </c>
      <c r="S46" s="24">
        <v>0</v>
      </c>
      <c r="T46" s="24"/>
      <c r="U46" s="24">
        <v>1055</v>
      </c>
      <c r="V46" s="24">
        <v>40</v>
      </c>
      <c r="W46" s="24">
        <v>58</v>
      </c>
      <c r="X46" s="24" t="s">
        <v>45</v>
      </c>
      <c r="Y46" s="24">
        <f t="shared" si="2"/>
        <v>7138.72</v>
      </c>
      <c r="Z46" s="24">
        <f t="shared" si="3"/>
        <v>3994.2</v>
      </c>
      <c r="AA46" s="24">
        <f>+Y46-Z46</f>
        <v>3144.5200000000004</v>
      </c>
      <c r="AB46" s="25">
        <f t="shared" si="1"/>
        <v>0</v>
      </c>
    </row>
    <row r="47" spans="1:28" x14ac:dyDescent="0.25">
      <c r="A47" s="29" t="s">
        <v>140</v>
      </c>
      <c r="B47" s="20" t="s">
        <v>47</v>
      </c>
      <c r="C47" s="28" t="s">
        <v>141</v>
      </c>
      <c r="D47" s="23" t="s">
        <v>142</v>
      </c>
      <c r="E47" s="23" t="s">
        <v>54</v>
      </c>
      <c r="F47" s="24">
        <v>3931.03</v>
      </c>
      <c r="G47" s="24">
        <v>6277.5</v>
      </c>
      <c r="H47" s="24">
        <v>443</v>
      </c>
      <c r="I47" s="24">
        <v>295</v>
      </c>
      <c r="J47" s="24">
        <v>1149.97</v>
      </c>
      <c r="K47" s="24">
        <v>721.91</v>
      </c>
      <c r="L47" s="24">
        <v>1080.27</v>
      </c>
      <c r="M47" s="24">
        <v>1897.98</v>
      </c>
      <c r="N47" s="24">
        <v>96.18</v>
      </c>
      <c r="O47" s="24">
        <v>104.62</v>
      </c>
      <c r="P47" s="24">
        <v>123.22</v>
      </c>
      <c r="Q47" s="24"/>
      <c r="R47" s="24" t="s">
        <v>45</v>
      </c>
      <c r="S47" s="24">
        <v>0</v>
      </c>
      <c r="T47" s="24"/>
      <c r="U47" s="24" t="s">
        <v>45</v>
      </c>
      <c r="V47" s="24">
        <v>40</v>
      </c>
      <c r="W47" s="24" t="s">
        <v>45</v>
      </c>
      <c r="X47" s="24">
        <v>1674</v>
      </c>
      <c r="Y47" s="24">
        <f t="shared" si="2"/>
        <v>8917.34</v>
      </c>
      <c r="Z47" s="24">
        <f t="shared" si="3"/>
        <v>4986.3100000000004</v>
      </c>
      <c r="AA47" s="24">
        <f t="shared" si="0"/>
        <v>3931.0299999999997</v>
      </c>
      <c r="AB47" s="25">
        <f t="shared" si="1"/>
        <v>0</v>
      </c>
    </row>
    <row r="48" spans="1:28" x14ac:dyDescent="0.25">
      <c r="A48" s="30" t="s">
        <v>143</v>
      </c>
      <c r="B48" s="20" t="s">
        <v>47</v>
      </c>
      <c r="C48" s="28" t="s">
        <v>144</v>
      </c>
      <c r="D48" s="23" t="s">
        <v>49</v>
      </c>
      <c r="E48" s="23" t="s">
        <v>50</v>
      </c>
      <c r="F48" s="24">
        <v>2553.36</v>
      </c>
      <c r="G48" s="24">
        <v>6277.5</v>
      </c>
      <c r="H48" s="24">
        <v>443</v>
      </c>
      <c r="I48" s="24">
        <v>295</v>
      </c>
      <c r="J48" s="24">
        <v>860.29</v>
      </c>
      <c r="K48" s="24">
        <v>721.91</v>
      </c>
      <c r="L48" s="24">
        <v>2426</v>
      </c>
      <c r="M48" s="24" t="s">
        <v>45</v>
      </c>
      <c r="N48" s="24" t="s">
        <v>45</v>
      </c>
      <c r="O48" s="24">
        <v>0</v>
      </c>
      <c r="P48" s="24">
        <v>123.22</v>
      </c>
      <c r="Q48" s="24"/>
      <c r="R48" s="24">
        <v>0</v>
      </c>
      <c r="S48" s="24">
        <v>0</v>
      </c>
      <c r="T48" s="24"/>
      <c r="U48" s="24">
        <v>479.16</v>
      </c>
      <c r="V48" s="24">
        <v>40</v>
      </c>
      <c r="W48" s="24">
        <v>58</v>
      </c>
      <c r="X48" s="24" t="s">
        <v>45</v>
      </c>
      <c r="Y48" s="24">
        <f t="shared" si="2"/>
        <v>7138.72</v>
      </c>
      <c r="Z48" s="24">
        <f t="shared" si="3"/>
        <v>4585.3599999999997</v>
      </c>
      <c r="AA48" s="24">
        <f t="shared" si="0"/>
        <v>2553.3600000000006</v>
      </c>
      <c r="AB48" s="25">
        <f t="shared" si="1"/>
        <v>0</v>
      </c>
    </row>
    <row r="49" spans="1:28" x14ac:dyDescent="0.25">
      <c r="A49" s="31" t="s">
        <v>145</v>
      </c>
      <c r="B49" s="20" t="s">
        <v>47</v>
      </c>
      <c r="C49" s="23" t="s">
        <v>146</v>
      </c>
      <c r="D49" s="23" t="s">
        <v>142</v>
      </c>
      <c r="E49" s="23" t="s">
        <v>54</v>
      </c>
      <c r="F49" s="24">
        <v>1901.21</v>
      </c>
      <c r="G49" s="24">
        <v>6277.5</v>
      </c>
      <c r="H49" s="24">
        <v>443</v>
      </c>
      <c r="I49" s="24">
        <v>295</v>
      </c>
      <c r="J49" s="24">
        <v>860.29</v>
      </c>
      <c r="K49" s="24">
        <v>721.91</v>
      </c>
      <c r="L49" s="24">
        <v>3078</v>
      </c>
      <c r="M49" s="24" t="s">
        <v>45</v>
      </c>
      <c r="N49" s="24" t="s">
        <v>45</v>
      </c>
      <c r="O49" s="24">
        <v>0</v>
      </c>
      <c r="P49" s="24">
        <v>123.22</v>
      </c>
      <c r="Q49" s="24"/>
      <c r="R49" s="24" t="s">
        <v>45</v>
      </c>
      <c r="S49" s="24">
        <v>0</v>
      </c>
      <c r="T49" s="24"/>
      <c r="U49" s="24">
        <v>537.30999999999995</v>
      </c>
      <c r="V49" s="24">
        <v>40</v>
      </c>
      <c r="W49" s="24">
        <v>0</v>
      </c>
      <c r="X49" s="24" t="s">
        <v>45</v>
      </c>
      <c r="Y49" s="24">
        <f t="shared" si="2"/>
        <v>7138.72</v>
      </c>
      <c r="Z49" s="24">
        <f t="shared" si="3"/>
        <v>5237.51</v>
      </c>
      <c r="AA49" s="24">
        <f t="shared" si="0"/>
        <v>1901.21</v>
      </c>
      <c r="AB49" s="25">
        <f t="shared" si="1"/>
        <v>0</v>
      </c>
    </row>
    <row r="50" spans="1:28" x14ac:dyDescent="0.25">
      <c r="A50" s="31" t="s">
        <v>147</v>
      </c>
      <c r="B50" s="20" t="s">
        <v>47</v>
      </c>
      <c r="C50" s="23" t="s">
        <v>148</v>
      </c>
      <c r="D50" s="23" t="s">
        <v>49</v>
      </c>
      <c r="E50" s="23" t="s">
        <v>50</v>
      </c>
      <c r="F50" s="24">
        <v>5516.52</v>
      </c>
      <c r="G50" s="24">
        <v>6277.5</v>
      </c>
      <c r="H50" s="24">
        <v>443</v>
      </c>
      <c r="I50" s="24">
        <v>295</v>
      </c>
      <c r="J50" s="24">
        <v>860.29</v>
      </c>
      <c r="K50" s="24">
        <v>721.91</v>
      </c>
      <c r="L50" s="24" t="s">
        <v>45</v>
      </c>
      <c r="M50" s="24" t="s">
        <v>45</v>
      </c>
      <c r="N50" s="24" t="s">
        <v>45</v>
      </c>
      <c r="O50" s="24">
        <v>0</v>
      </c>
      <c r="P50" s="24">
        <v>123.22</v>
      </c>
      <c r="Q50" s="24">
        <v>0</v>
      </c>
      <c r="R50" s="24">
        <v>0</v>
      </c>
      <c r="S50" s="24">
        <v>0</v>
      </c>
      <c r="T50" s="24"/>
      <c r="U50" s="24" t="s">
        <v>45</v>
      </c>
      <c r="V50" s="24">
        <v>40</v>
      </c>
      <c r="W50" s="24" t="s">
        <v>45</v>
      </c>
      <c r="X50" s="24" t="s">
        <v>45</v>
      </c>
      <c r="Y50" s="24">
        <f>SUM(G50+H50+I50+O50+P50+Q50++X50)</f>
        <v>7138.72</v>
      </c>
      <c r="Z50" s="24">
        <f t="shared" si="3"/>
        <v>1622.1999999999998</v>
      </c>
      <c r="AA50" s="24">
        <f t="shared" si="0"/>
        <v>5516.52</v>
      </c>
      <c r="AB50" s="25">
        <f t="shared" si="1"/>
        <v>0</v>
      </c>
    </row>
    <row r="51" spans="1:28" x14ac:dyDescent="0.25">
      <c r="A51" s="31" t="s">
        <v>149</v>
      </c>
      <c r="B51" s="20" t="s">
        <v>47</v>
      </c>
      <c r="C51" s="23" t="s">
        <v>150</v>
      </c>
      <c r="D51" s="23" t="s">
        <v>151</v>
      </c>
      <c r="E51" s="23" t="s">
        <v>50</v>
      </c>
      <c r="F51" s="24">
        <v>7287.16</v>
      </c>
      <c r="G51" s="24">
        <v>13813.5</v>
      </c>
      <c r="H51" s="24">
        <v>822</v>
      </c>
      <c r="I51" s="24">
        <v>552</v>
      </c>
      <c r="J51" s="24">
        <v>2675.73</v>
      </c>
      <c r="K51" s="24">
        <v>1588.55</v>
      </c>
      <c r="L51" s="24">
        <v>1836.06</v>
      </c>
      <c r="M51" s="24" t="s">
        <v>45</v>
      </c>
      <c r="N51" s="24" t="s">
        <v>45</v>
      </c>
      <c r="O51" s="24">
        <v>0</v>
      </c>
      <c r="P51" s="24" t="s">
        <v>45</v>
      </c>
      <c r="Q51" s="24">
        <v>0</v>
      </c>
      <c r="R51" s="24">
        <v>800</v>
      </c>
      <c r="S51" s="24">
        <v>0</v>
      </c>
      <c r="T51" s="24"/>
      <c r="U51" s="24">
        <v>1000</v>
      </c>
      <c r="V51" s="24" t="s">
        <v>45</v>
      </c>
      <c r="W51" s="24" t="s">
        <v>45</v>
      </c>
      <c r="X51" s="24" t="s">
        <v>45</v>
      </c>
      <c r="Y51" s="24">
        <f t="shared" si="2"/>
        <v>15187.5</v>
      </c>
      <c r="Z51" s="24">
        <f t="shared" si="3"/>
        <v>7900.34</v>
      </c>
      <c r="AA51" s="24">
        <f t="shared" si="0"/>
        <v>7287.16</v>
      </c>
      <c r="AB51" s="25">
        <f t="shared" si="1"/>
        <v>0</v>
      </c>
    </row>
    <row r="52" spans="1:28" ht="22.5" x14ac:dyDescent="0.25">
      <c r="A52" s="31" t="s">
        <v>152</v>
      </c>
      <c r="B52" s="20" t="s">
        <v>47</v>
      </c>
      <c r="C52" s="23" t="s">
        <v>153</v>
      </c>
      <c r="D52" s="32" t="s">
        <v>154</v>
      </c>
      <c r="E52" s="23" t="s">
        <v>50</v>
      </c>
      <c r="F52" s="24">
        <v>4169.5200000000004</v>
      </c>
      <c r="G52" s="24">
        <v>7712.4</v>
      </c>
      <c r="H52" s="24">
        <v>583.5</v>
      </c>
      <c r="I52" s="24">
        <v>357.5</v>
      </c>
      <c r="J52" s="24">
        <v>1559.21</v>
      </c>
      <c r="K52" s="24">
        <v>886.93</v>
      </c>
      <c r="L52" s="24">
        <v>3306</v>
      </c>
      <c r="M52" s="24" t="s">
        <v>45</v>
      </c>
      <c r="N52" s="24" t="s">
        <v>45</v>
      </c>
      <c r="O52" s="24">
        <v>0</v>
      </c>
      <c r="P52" s="24" t="s">
        <v>45</v>
      </c>
      <c r="Q52" s="24">
        <v>0</v>
      </c>
      <c r="R52" s="24">
        <v>0</v>
      </c>
      <c r="S52" s="24">
        <v>0</v>
      </c>
      <c r="T52" s="24"/>
      <c r="U52" s="24">
        <v>788.38</v>
      </c>
      <c r="V52" s="24" t="s">
        <v>45</v>
      </c>
      <c r="W52" s="24" t="s">
        <v>45</v>
      </c>
      <c r="X52" s="24">
        <v>2056.64</v>
      </c>
      <c r="Y52" s="24">
        <f t="shared" si="2"/>
        <v>10710.039999999999</v>
      </c>
      <c r="Z52" s="24">
        <f t="shared" si="3"/>
        <v>6540.5199999999995</v>
      </c>
      <c r="AA52" s="24">
        <f t="shared" si="0"/>
        <v>4169.5199999999995</v>
      </c>
      <c r="AB52" s="25">
        <f t="shared" si="1"/>
        <v>0</v>
      </c>
    </row>
    <row r="53" spans="1:28" x14ac:dyDescent="0.25">
      <c r="A53" s="33" t="s">
        <v>155</v>
      </c>
      <c r="B53" s="20" t="s">
        <v>47</v>
      </c>
      <c r="C53" s="23" t="s">
        <v>156</v>
      </c>
      <c r="D53" s="23" t="s">
        <v>57</v>
      </c>
      <c r="E53" s="23" t="s">
        <v>50</v>
      </c>
      <c r="F53" s="24">
        <v>4614.3500000000004</v>
      </c>
      <c r="G53" s="24">
        <v>5798.55</v>
      </c>
      <c r="H53" s="24">
        <v>387.5</v>
      </c>
      <c r="I53" s="24">
        <v>248</v>
      </c>
      <c r="J53" s="24">
        <v>736.09</v>
      </c>
      <c r="K53" s="24">
        <v>666.83</v>
      </c>
      <c r="L53" s="24" t="s">
        <v>45</v>
      </c>
      <c r="M53" s="24" t="s">
        <v>45</v>
      </c>
      <c r="N53" s="24" t="s">
        <v>45</v>
      </c>
      <c r="O53" s="24">
        <v>0</v>
      </c>
      <c r="P53" s="24">
        <v>123.22</v>
      </c>
      <c r="Q53" s="24"/>
      <c r="R53" s="24">
        <v>0</v>
      </c>
      <c r="S53" s="24">
        <v>0</v>
      </c>
      <c r="T53" s="24"/>
      <c r="U53" s="24">
        <v>500</v>
      </c>
      <c r="V53" s="24">
        <v>40</v>
      </c>
      <c r="W53" s="24" t="s">
        <v>45</v>
      </c>
      <c r="X53" s="24" t="s">
        <v>45</v>
      </c>
      <c r="Y53" s="24">
        <f t="shared" si="2"/>
        <v>6557.27</v>
      </c>
      <c r="Z53" s="24">
        <f t="shared" si="3"/>
        <v>1942.92</v>
      </c>
      <c r="AA53" s="24">
        <f t="shared" si="0"/>
        <v>4614.3500000000004</v>
      </c>
      <c r="AB53" s="25">
        <f t="shared" si="1"/>
        <v>0</v>
      </c>
    </row>
    <row r="54" spans="1:28" ht="15.75" thickBot="1" x14ac:dyDescent="0.3">
      <c r="A54" s="34" t="s">
        <v>157</v>
      </c>
      <c r="B54" s="20" t="s">
        <v>41</v>
      </c>
      <c r="C54" s="23" t="s">
        <v>158</v>
      </c>
      <c r="D54" s="23" t="s">
        <v>159</v>
      </c>
      <c r="E54" s="23" t="s">
        <v>160</v>
      </c>
      <c r="F54" s="24">
        <v>4993.3</v>
      </c>
      <c r="G54" s="24">
        <v>6277.5</v>
      </c>
      <c r="H54" s="24">
        <v>443</v>
      </c>
      <c r="I54" s="24">
        <v>295</v>
      </c>
      <c r="J54" s="24">
        <v>860.29</v>
      </c>
      <c r="K54" s="24">
        <v>721.91</v>
      </c>
      <c r="L54" s="24" t="s">
        <v>45</v>
      </c>
      <c r="M54" s="24" t="s">
        <v>45</v>
      </c>
      <c r="N54" s="24" t="s">
        <v>45</v>
      </c>
      <c r="O54" s="24">
        <v>0</v>
      </c>
      <c r="P54" s="24">
        <v>0</v>
      </c>
      <c r="Q54" s="24"/>
      <c r="R54" s="24">
        <v>0</v>
      </c>
      <c r="S54" s="24">
        <v>0</v>
      </c>
      <c r="T54" s="24"/>
      <c r="U54" s="24">
        <v>400</v>
      </c>
      <c r="V54" s="24">
        <v>40</v>
      </c>
      <c r="W54" s="24" t="s">
        <v>45</v>
      </c>
      <c r="X54" s="24" t="s">
        <v>45</v>
      </c>
      <c r="Y54" s="24">
        <f>SUM(G54+H54+I54+O54+P54+X54)</f>
        <v>7015.5</v>
      </c>
      <c r="Z54" s="24">
        <f t="shared" si="3"/>
        <v>2022.1999999999998</v>
      </c>
      <c r="AA54" s="24">
        <f>+Y54-Z54</f>
        <v>4993.3</v>
      </c>
      <c r="AB54" s="25">
        <f>+AA54-F54</f>
        <v>0</v>
      </c>
    </row>
    <row r="55" spans="1:28" ht="15.75" thickBot="1" x14ac:dyDescent="0.3">
      <c r="A55" s="34" t="s">
        <v>161</v>
      </c>
      <c r="B55" s="20" t="s">
        <v>47</v>
      </c>
      <c r="C55" s="23" t="s">
        <v>162</v>
      </c>
      <c r="D55" s="23" t="s">
        <v>163</v>
      </c>
      <c r="E55" s="23" t="s">
        <v>50</v>
      </c>
      <c r="F55" s="24">
        <v>736.26</v>
      </c>
      <c r="G55" s="24">
        <v>5152.95</v>
      </c>
      <c r="H55" s="24">
        <v>340.5</v>
      </c>
      <c r="I55" s="24">
        <v>223.5</v>
      </c>
      <c r="J55" s="24">
        <v>590.11</v>
      </c>
      <c r="K55" s="24">
        <v>592.6</v>
      </c>
      <c r="L55" s="24">
        <v>2209</v>
      </c>
      <c r="M55" s="24" t="s">
        <v>45</v>
      </c>
      <c r="N55" s="24" t="s">
        <v>45</v>
      </c>
      <c r="O55" s="24">
        <v>0</v>
      </c>
      <c r="P55" s="24">
        <v>0</v>
      </c>
      <c r="Q55" s="24"/>
      <c r="R55" s="24">
        <v>0</v>
      </c>
      <c r="S55" s="24">
        <v>0</v>
      </c>
      <c r="T55" s="24"/>
      <c r="U55" s="24">
        <v>1490.98</v>
      </c>
      <c r="V55" s="24">
        <v>40</v>
      </c>
      <c r="W55" s="24">
        <v>58</v>
      </c>
      <c r="X55" s="24" t="s">
        <v>45</v>
      </c>
      <c r="Y55" s="24">
        <f>SUM(G55+H55+I55+O55+P55+X55)</f>
        <v>5716.95</v>
      </c>
      <c r="Z55" s="24">
        <f t="shared" si="3"/>
        <v>4980.6900000000005</v>
      </c>
      <c r="AA55" s="24">
        <f>+Y55-Z55</f>
        <v>736.25999999999931</v>
      </c>
      <c r="AB55" s="25">
        <f>+AA55-F55</f>
        <v>0</v>
      </c>
    </row>
    <row r="56" spans="1:28" ht="15.75" thickBot="1" x14ac:dyDescent="0.3">
      <c r="A56" s="34" t="s">
        <v>164</v>
      </c>
      <c r="B56" s="20" t="s">
        <v>47</v>
      </c>
      <c r="C56" s="23" t="s">
        <v>165</v>
      </c>
      <c r="D56" s="23" t="s">
        <v>57</v>
      </c>
      <c r="E56" s="23" t="s">
        <v>50</v>
      </c>
      <c r="F56" s="24">
        <v>3305.13</v>
      </c>
      <c r="G56" s="24">
        <v>5798.55</v>
      </c>
      <c r="H56" s="24">
        <v>387.5</v>
      </c>
      <c r="I56" s="24">
        <v>248</v>
      </c>
      <c r="J56" s="24">
        <v>736.09</v>
      </c>
      <c r="K56" s="24">
        <v>666.83</v>
      </c>
      <c r="L56" s="24">
        <v>1528</v>
      </c>
      <c r="M56" s="24" t="s">
        <v>45</v>
      </c>
      <c r="N56" s="24" t="s">
        <v>45</v>
      </c>
      <c r="O56" s="24">
        <v>0</v>
      </c>
      <c r="P56" s="24">
        <v>0</v>
      </c>
      <c r="Q56" s="24"/>
      <c r="R56" s="24">
        <v>0</v>
      </c>
      <c r="S56" s="24">
        <v>0</v>
      </c>
      <c r="T56" s="24"/>
      <c r="U56" s="24">
        <v>100</v>
      </c>
      <c r="V56" s="24">
        <v>40</v>
      </c>
      <c r="W56" s="24">
        <v>58</v>
      </c>
      <c r="X56" s="24" t="s">
        <v>45</v>
      </c>
      <c r="Y56" s="24">
        <f t="shared" ref="Y56:Y59" si="4">SUM(G56+H56+I56+O56+P56+X56)</f>
        <v>6434.05</v>
      </c>
      <c r="Z56" s="24">
        <f t="shared" si="3"/>
        <v>3128.92</v>
      </c>
      <c r="AA56" s="24">
        <f t="shared" ref="AA56:AA59" si="5">+Y56-Z56</f>
        <v>3305.13</v>
      </c>
      <c r="AB56" s="25">
        <f t="shared" ref="AB56:AB59" si="6">+AA56-F56</f>
        <v>0</v>
      </c>
    </row>
    <row r="57" spans="1:28" ht="15.75" thickBot="1" x14ac:dyDescent="0.3">
      <c r="A57" s="34" t="s">
        <v>166</v>
      </c>
      <c r="B57" s="20" t="s">
        <v>47</v>
      </c>
      <c r="C57" s="35" t="s">
        <v>167</v>
      </c>
      <c r="D57" s="23" t="s">
        <v>163</v>
      </c>
      <c r="E57" s="23" t="s">
        <v>50</v>
      </c>
      <c r="F57" s="24">
        <v>3109.24</v>
      </c>
      <c r="G57" s="24">
        <v>5152.95</v>
      </c>
      <c r="H57" s="24">
        <v>340.5</v>
      </c>
      <c r="I57" s="24">
        <v>223.5</v>
      </c>
      <c r="J57" s="24">
        <v>590.11</v>
      </c>
      <c r="K57" s="24">
        <v>592.6</v>
      </c>
      <c r="L57" s="24">
        <v>1227</v>
      </c>
      <c r="M57" s="24" t="s">
        <v>45</v>
      </c>
      <c r="N57" s="24" t="s">
        <v>45</v>
      </c>
      <c r="O57" s="24">
        <v>0</v>
      </c>
      <c r="P57" s="24">
        <v>0</v>
      </c>
      <c r="Q57" s="24"/>
      <c r="R57" s="24">
        <v>0</v>
      </c>
      <c r="S57" s="24">
        <v>0</v>
      </c>
      <c r="T57" s="24"/>
      <c r="U57" s="24">
        <v>100</v>
      </c>
      <c r="V57" s="24">
        <v>40</v>
      </c>
      <c r="W57" s="24">
        <v>58</v>
      </c>
      <c r="X57" s="24" t="s">
        <v>45</v>
      </c>
      <c r="Y57" s="24">
        <f t="shared" si="4"/>
        <v>5716.95</v>
      </c>
      <c r="Z57" s="24">
        <f t="shared" si="3"/>
        <v>2607.71</v>
      </c>
      <c r="AA57" s="24">
        <f t="shared" si="5"/>
        <v>3109.24</v>
      </c>
      <c r="AB57" s="25">
        <f t="shared" si="6"/>
        <v>0</v>
      </c>
    </row>
    <row r="58" spans="1:28" ht="15.75" thickBot="1" x14ac:dyDescent="0.3">
      <c r="A58" s="34" t="s">
        <v>168</v>
      </c>
      <c r="B58" s="20" t="s">
        <v>47</v>
      </c>
      <c r="C58" s="35" t="s">
        <v>169</v>
      </c>
      <c r="D58" s="23" t="s">
        <v>57</v>
      </c>
      <c r="E58" s="23" t="s">
        <v>50</v>
      </c>
      <c r="F58" s="24">
        <v>4783.13</v>
      </c>
      <c r="G58" s="24">
        <v>5798.55</v>
      </c>
      <c r="H58" s="24">
        <v>387.5</v>
      </c>
      <c r="I58" s="24">
        <v>248</v>
      </c>
      <c r="J58" s="24">
        <v>736.09</v>
      </c>
      <c r="K58" s="24">
        <v>666.83</v>
      </c>
      <c r="L58" s="24" t="s">
        <v>45</v>
      </c>
      <c r="M58" s="24" t="s">
        <v>45</v>
      </c>
      <c r="N58" s="24" t="s">
        <v>45</v>
      </c>
      <c r="O58" s="24">
        <v>0</v>
      </c>
      <c r="P58" s="24">
        <v>0</v>
      </c>
      <c r="Q58" s="24"/>
      <c r="R58" s="24">
        <v>0</v>
      </c>
      <c r="S58" s="24">
        <v>0</v>
      </c>
      <c r="T58" s="24"/>
      <c r="U58" s="24">
        <v>150</v>
      </c>
      <c r="V58" s="24">
        <v>40</v>
      </c>
      <c r="W58" s="24">
        <v>58</v>
      </c>
      <c r="X58" s="24">
        <v>0</v>
      </c>
      <c r="Y58" s="24">
        <f t="shared" si="4"/>
        <v>6434.05</v>
      </c>
      <c r="Z58" s="24">
        <f t="shared" si="3"/>
        <v>1650.92</v>
      </c>
      <c r="AA58" s="24">
        <f t="shared" si="5"/>
        <v>4783.13</v>
      </c>
      <c r="AB58" s="25">
        <f t="shared" si="6"/>
        <v>0</v>
      </c>
    </row>
    <row r="59" spans="1:28" ht="15.75" thickBot="1" x14ac:dyDescent="0.3">
      <c r="A59" s="34" t="s">
        <v>170</v>
      </c>
      <c r="B59" s="9" t="s">
        <v>47</v>
      </c>
      <c r="C59" s="35" t="s">
        <v>171</v>
      </c>
      <c r="D59" s="23" t="s">
        <v>172</v>
      </c>
      <c r="E59" s="23" t="s">
        <v>173</v>
      </c>
      <c r="F59" s="24">
        <v>18726.189999999999</v>
      </c>
      <c r="G59" s="24">
        <v>26289.9</v>
      </c>
      <c r="H59" s="24">
        <v>1028.5</v>
      </c>
      <c r="I59" s="24">
        <v>728</v>
      </c>
      <c r="J59" s="24">
        <v>6296.86</v>
      </c>
      <c r="K59" s="24">
        <v>3023.35</v>
      </c>
      <c r="L59" s="24" t="s">
        <v>45</v>
      </c>
      <c r="M59" s="24" t="s">
        <v>45</v>
      </c>
      <c r="N59" s="24" t="s">
        <v>45</v>
      </c>
      <c r="O59" s="24">
        <v>0</v>
      </c>
      <c r="P59" s="24">
        <v>0</v>
      </c>
      <c r="Q59" s="24"/>
      <c r="R59" s="24">
        <v>0</v>
      </c>
      <c r="S59" s="24">
        <v>0</v>
      </c>
      <c r="T59" s="24"/>
      <c r="U59" s="24">
        <v>0</v>
      </c>
      <c r="V59" s="24">
        <v>0</v>
      </c>
      <c r="W59" s="24">
        <v>0</v>
      </c>
      <c r="X59" s="24" t="s">
        <v>45</v>
      </c>
      <c r="Y59" s="24">
        <f t="shared" si="4"/>
        <v>28046.400000000001</v>
      </c>
      <c r="Z59" s="24">
        <f t="shared" si="3"/>
        <v>9320.2099999999991</v>
      </c>
      <c r="AA59" s="24">
        <f t="shared" si="5"/>
        <v>18726.190000000002</v>
      </c>
      <c r="AB59" s="25">
        <f t="shared" si="6"/>
        <v>0</v>
      </c>
    </row>
    <row r="60" spans="1:28" x14ac:dyDescent="0.25">
      <c r="R60" s="36"/>
    </row>
  </sheetData>
  <mergeCells count="2">
    <mergeCell ref="A2:AA2"/>
    <mergeCell ref="A4:AA4"/>
  </mergeCells>
  <pageMargins left="0.11811023622047245" right="0.11811023622047245" top="0.74803149606299213" bottom="0.74803149606299213" header="0.31496062992125984" footer="0.31496062992125984"/>
  <pageSetup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02 mayo20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METROPOLITANO</dc:creator>
  <cp:lastModifiedBy>METROPOLITANO</cp:lastModifiedBy>
  <dcterms:created xsi:type="dcterms:W3CDTF">2020-05-27T19:57:31Z</dcterms:created>
  <dcterms:modified xsi:type="dcterms:W3CDTF">2020-05-27T19:57:49Z</dcterms:modified>
</cp:coreProperties>
</file>