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MAY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<sst xmlns="http://schemas.openxmlformats.org/spreadsheetml/2006/main" count="584" uniqueCount="178">
  <si>
    <t>PARQUE METROPOLITANO DE GUADALAJARA</t>
  </si>
  <si>
    <t>10- Quincenal del jueves 16 de mayo de 2019 al viernes 31 de mayo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</si>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</sst>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left" vertical="top"/>
    </xf>
    <xf numFmtId="43" fontId="10" fillId="0" borderId="12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3" fontId="10" fillId="0" borderId="18" xfId="1" applyFont="1" applyBorder="1"/>
    <xf numFmtId="49" fontId="8" fillId="2" borderId="19" xfId="0" applyNumberFormat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C1" zoomScaleNormal="100" workbookViewId="0">
      <selection activeCell="AC11" sqref="AC11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28515625" customWidth="1"/>
    <col min="6" max="6" width="9.28515625" hidden="1" customWidth="1"/>
    <col min="7" max="8" width="8.7109375" customWidth="1"/>
    <col min="9" max="9" width="8.5703125" customWidth="1"/>
    <col min="10" max="10" width="7.5703125" customWidth="1"/>
    <col min="11" max="11" width="12.28515625" customWidth="1"/>
    <col min="12" max="12" width="8.85546875" hidden="1" customWidth="1"/>
    <col min="13" max="13" width="8.7109375" hidden="1" customWidth="1"/>
    <col min="14" max="14" width="8" hidden="1" customWidth="1"/>
    <col min="15" max="16" width="8.5703125" customWidth="1"/>
    <col min="17" max="17" width="7.2851562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9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8554687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6229.05</v>
      </c>
      <c r="G8" s="24">
        <v>7066.5</v>
      </c>
      <c r="H8" s="24">
        <v>526.5</v>
      </c>
      <c r="I8" s="24">
        <v>339.5</v>
      </c>
      <c r="J8" s="24">
        <v>1056.1600000000001</v>
      </c>
      <c r="K8" s="24">
        <v>812.65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205.36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5">
        <f>SUM(G8+H8+I8+O8+P8+X8)</f>
        <v>8137.86</v>
      </c>
      <c r="Z8" s="25">
        <f>SUM(J8+K8+L8+M8+N8+R8+S8+U8+V8+W8)</f>
        <v>1908.81</v>
      </c>
      <c r="AA8" s="26">
        <f t="shared" ref="AA8:AA54" si="0">+Y8-Z8</f>
        <v>6229.0499999999993</v>
      </c>
      <c r="AB8" s="27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3252.38</v>
      </c>
      <c r="G9" s="24">
        <v>6702.45</v>
      </c>
      <c r="H9" s="24">
        <v>422</v>
      </c>
      <c r="I9" s="24">
        <v>333</v>
      </c>
      <c r="J9" s="24">
        <v>954.69</v>
      </c>
      <c r="K9" s="24">
        <v>770.78</v>
      </c>
      <c r="L9" s="24">
        <v>2682</v>
      </c>
      <c r="M9" s="24" t="s">
        <v>45</v>
      </c>
      <c r="N9" s="24" t="s">
        <v>45</v>
      </c>
      <c r="O9" s="24" t="s">
        <v>45</v>
      </c>
      <c r="P9" s="24">
        <v>513.4</v>
      </c>
      <c r="Q9" s="24"/>
      <c r="R9" s="24">
        <v>0</v>
      </c>
      <c r="S9" s="24">
        <v>0</v>
      </c>
      <c r="T9" s="24"/>
      <c r="U9" s="24">
        <v>213</v>
      </c>
      <c r="V9" s="24">
        <v>40</v>
      </c>
      <c r="W9" s="24">
        <v>58</v>
      </c>
      <c r="X9" s="24">
        <v>0</v>
      </c>
      <c r="Y9" s="25">
        <f t="shared" ref="Y9:Y54" si="2">SUM(G9+H9+I9+O9+P9+X9)</f>
        <v>7970.8499999999995</v>
      </c>
      <c r="Z9" s="25">
        <f t="shared" ref="Z9:Z60" si="3">SUM(J9+K9+L9+M9+N9+R9+S9+U9+V9+W9)</f>
        <v>4718.47</v>
      </c>
      <c r="AA9" s="26">
        <f t="shared" si="0"/>
        <v>3252.3799999999992</v>
      </c>
      <c r="AB9" s="27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8" t="s">
        <v>53</v>
      </c>
      <c r="E10" s="23" t="s">
        <v>54</v>
      </c>
      <c r="F10" s="24">
        <v>1841.93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3455.5</v>
      </c>
      <c r="N10" s="24">
        <v>150.30000000000001</v>
      </c>
      <c r="O10" s="24">
        <v>0</v>
      </c>
      <c r="P10" s="24">
        <v>513.4</v>
      </c>
      <c r="Q10" s="24"/>
      <c r="R10" s="24">
        <v>0</v>
      </c>
      <c r="S10" s="24">
        <v>814.25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5">
        <f t="shared" si="2"/>
        <v>8120.9</v>
      </c>
      <c r="Z10" s="25">
        <f t="shared" si="3"/>
        <v>6278.97</v>
      </c>
      <c r="AA10" s="26">
        <f t="shared" si="0"/>
        <v>1841.9299999999994</v>
      </c>
      <c r="AB10" s="27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3059.43</v>
      </c>
      <c r="G11" s="24">
        <v>5498.55</v>
      </c>
      <c r="H11" s="24">
        <v>387.5</v>
      </c>
      <c r="I11" s="24">
        <v>248</v>
      </c>
      <c r="J11" s="24">
        <v>672.01</v>
      </c>
      <c r="K11" s="24">
        <v>632.33000000000004</v>
      </c>
      <c r="L11" s="24">
        <v>1833</v>
      </c>
      <c r="M11" s="24" t="s">
        <v>45</v>
      </c>
      <c r="N11" s="24" t="s">
        <v>45</v>
      </c>
      <c r="O11" s="24">
        <v>0</v>
      </c>
      <c r="P11" s="24">
        <v>410.72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 t="s">
        <v>45</v>
      </c>
      <c r="Y11" s="25">
        <f t="shared" si="2"/>
        <v>6544.77</v>
      </c>
      <c r="Z11" s="25">
        <f t="shared" si="3"/>
        <v>3485.34</v>
      </c>
      <c r="AA11" s="26">
        <f t="shared" si="0"/>
        <v>3059.4300000000003</v>
      </c>
      <c r="AB11" s="27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8" t="s">
        <v>60</v>
      </c>
      <c r="E12" s="23" t="s">
        <v>50</v>
      </c>
      <c r="F12" s="24">
        <v>6927.03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>
        <v>0</v>
      </c>
      <c r="P12" s="24">
        <v>410.72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5">
        <f t="shared" si="2"/>
        <v>9064.119999999999</v>
      </c>
      <c r="Z12" s="25">
        <f t="shared" si="3"/>
        <v>2137.09</v>
      </c>
      <c r="AA12" s="26">
        <f t="shared" si="0"/>
        <v>6927.0299999999988</v>
      </c>
      <c r="AB12" s="27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4642.43</v>
      </c>
      <c r="G13" s="24">
        <v>5498.55</v>
      </c>
      <c r="H13" s="24">
        <v>387.5</v>
      </c>
      <c r="I13" s="24">
        <v>248</v>
      </c>
      <c r="J13" s="24">
        <v>672.01</v>
      </c>
      <c r="K13" s="24">
        <v>632.33000000000004</v>
      </c>
      <c r="L13" s="24" t="s">
        <v>45</v>
      </c>
      <c r="M13" s="24" t="s">
        <v>45</v>
      </c>
      <c r="N13" s="24" t="s">
        <v>45</v>
      </c>
      <c r="O13" s="24">
        <v>0</v>
      </c>
      <c r="P13" s="24">
        <v>410.72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5">
        <f t="shared" si="2"/>
        <v>6544.77</v>
      </c>
      <c r="Z13" s="25">
        <f t="shared" si="3"/>
        <v>1902.3400000000001</v>
      </c>
      <c r="AA13" s="26">
        <f t="shared" si="0"/>
        <v>4642.43</v>
      </c>
      <c r="AB13" s="27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2949.33</v>
      </c>
      <c r="G14" s="24">
        <v>5498.55</v>
      </c>
      <c r="H14" s="24">
        <v>387.5</v>
      </c>
      <c r="I14" s="24">
        <v>248</v>
      </c>
      <c r="J14" s="24">
        <v>672.01</v>
      </c>
      <c r="K14" s="24">
        <v>632.33000000000004</v>
      </c>
      <c r="L14" s="24">
        <v>1733</v>
      </c>
      <c r="M14" s="24" t="s">
        <v>45</v>
      </c>
      <c r="N14" s="24" t="s">
        <v>45</v>
      </c>
      <c r="O14" s="24">
        <v>0</v>
      </c>
      <c r="P14" s="24">
        <v>410.72</v>
      </c>
      <c r="Q14" s="24"/>
      <c r="R14" s="24">
        <v>0</v>
      </c>
      <c r="S14" s="24">
        <v>0</v>
      </c>
      <c r="T14" s="24"/>
      <c r="U14" s="24">
        <v>460.1</v>
      </c>
      <c r="V14" s="24">
        <v>40</v>
      </c>
      <c r="W14" s="24">
        <v>58</v>
      </c>
      <c r="X14" s="24" t="s">
        <v>45</v>
      </c>
      <c r="Y14" s="25">
        <f t="shared" si="2"/>
        <v>6544.77</v>
      </c>
      <c r="Z14" s="25">
        <f t="shared" si="3"/>
        <v>3595.44</v>
      </c>
      <c r="AA14" s="26">
        <f t="shared" si="0"/>
        <v>2949.3300000000004</v>
      </c>
      <c r="AB14" s="27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3367.43</v>
      </c>
      <c r="G15" s="24">
        <v>5498.55</v>
      </c>
      <c r="H15" s="24">
        <v>387.5</v>
      </c>
      <c r="I15" s="24">
        <v>248</v>
      </c>
      <c r="J15" s="24">
        <v>672.01</v>
      </c>
      <c r="K15" s="24">
        <v>632.33000000000004</v>
      </c>
      <c r="L15" s="24">
        <v>1833</v>
      </c>
      <c r="M15" s="24" t="s">
        <v>45</v>
      </c>
      <c r="N15" s="24" t="s">
        <v>45</v>
      </c>
      <c r="O15" s="24">
        <v>0</v>
      </c>
      <c r="P15" s="24">
        <v>410.72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5">
        <f t="shared" si="2"/>
        <v>6544.77</v>
      </c>
      <c r="Z15" s="25">
        <f t="shared" si="3"/>
        <v>3177.34</v>
      </c>
      <c r="AA15" s="26">
        <f t="shared" si="0"/>
        <v>3367.4300000000003</v>
      </c>
      <c r="AB15" s="27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4831.43</v>
      </c>
      <c r="G16" s="24">
        <v>5498.55</v>
      </c>
      <c r="H16" s="24">
        <v>387.5</v>
      </c>
      <c r="I16" s="24">
        <v>248</v>
      </c>
      <c r="J16" s="24">
        <v>672.01</v>
      </c>
      <c r="K16" s="24">
        <v>632.33000000000004</v>
      </c>
      <c r="L16" s="24">
        <v>311</v>
      </c>
      <c r="M16" s="24" t="s">
        <v>45</v>
      </c>
      <c r="N16" s="24" t="s">
        <v>45</v>
      </c>
      <c r="O16" s="24">
        <v>0</v>
      </c>
      <c r="P16" s="24">
        <v>410.72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5">
        <f t="shared" si="2"/>
        <v>6544.77</v>
      </c>
      <c r="Z16" s="25">
        <f t="shared" si="3"/>
        <v>1713.3400000000001</v>
      </c>
      <c r="AA16" s="26">
        <f t="shared" si="0"/>
        <v>4831.43</v>
      </c>
      <c r="AB16" s="27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2584.75</v>
      </c>
      <c r="G17" s="24">
        <v>5498.55</v>
      </c>
      <c r="H17" s="24">
        <v>387.5</v>
      </c>
      <c r="I17" s="24">
        <v>248</v>
      </c>
      <c r="J17" s="24">
        <v>672.01</v>
      </c>
      <c r="K17" s="24">
        <v>632.33000000000004</v>
      </c>
      <c r="L17" s="24">
        <v>2615.6799999999998</v>
      </c>
      <c r="M17" s="24" t="s">
        <v>45</v>
      </c>
      <c r="N17" s="24" t="s">
        <v>45</v>
      </c>
      <c r="O17" s="24">
        <v>0</v>
      </c>
      <c r="P17" s="24">
        <v>410.72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5">
        <f t="shared" si="2"/>
        <v>6544.77</v>
      </c>
      <c r="Z17" s="25">
        <f t="shared" si="3"/>
        <v>3960.02</v>
      </c>
      <c r="AA17" s="26">
        <f t="shared" si="0"/>
        <v>2584.7500000000005</v>
      </c>
      <c r="AB17" s="27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3114.41</v>
      </c>
      <c r="G18" s="24">
        <v>4985.3500000000004</v>
      </c>
      <c r="H18" s="24">
        <v>351.33</v>
      </c>
      <c r="I18" s="24">
        <v>224.85</v>
      </c>
      <c r="J18" s="24">
        <v>562.26</v>
      </c>
      <c r="K18" s="24">
        <v>632.33000000000004</v>
      </c>
      <c r="L18" s="24">
        <v>1343.25</v>
      </c>
      <c r="M18" s="24" t="s">
        <v>45</v>
      </c>
      <c r="N18" s="24" t="s">
        <v>45</v>
      </c>
      <c r="O18" s="24">
        <v>0</v>
      </c>
      <c r="P18" s="24">
        <v>410.72</v>
      </c>
      <c r="Q18" s="24"/>
      <c r="R18" s="24" t="s">
        <v>45</v>
      </c>
      <c r="S18" s="24">
        <v>0</v>
      </c>
      <c r="T18" s="24"/>
      <c r="U18" s="24">
        <v>222</v>
      </c>
      <c r="V18" s="24">
        <v>40</v>
      </c>
      <c r="W18" s="24">
        <v>58</v>
      </c>
      <c r="X18" s="24" t="s">
        <v>45</v>
      </c>
      <c r="Y18" s="25">
        <f t="shared" si="2"/>
        <v>5972.2500000000009</v>
      </c>
      <c r="Z18" s="25">
        <f t="shared" si="3"/>
        <v>2857.84</v>
      </c>
      <c r="AA18" s="26">
        <f t="shared" si="0"/>
        <v>3114.4100000000008</v>
      </c>
      <c r="AB18" s="27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3367.43</v>
      </c>
      <c r="G19" s="24">
        <v>5498.55</v>
      </c>
      <c r="H19" s="24">
        <v>387.5</v>
      </c>
      <c r="I19" s="24">
        <v>248</v>
      </c>
      <c r="J19" s="24">
        <v>672.01</v>
      </c>
      <c r="K19" s="24">
        <v>632.33000000000004</v>
      </c>
      <c r="L19" s="24">
        <v>1833</v>
      </c>
      <c r="M19" s="24" t="s">
        <v>45</v>
      </c>
      <c r="N19" s="24" t="s">
        <v>45</v>
      </c>
      <c r="O19" s="24">
        <v>0</v>
      </c>
      <c r="P19" s="24">
        <v>410.72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5">
        <f t="shared" si="2"/>
        <v>6544.77</v>
      </c>
      <c r="Z19" s="25">
        <f t="shared" si="3"/>
        <v>3177.34</v>
      </c>
      <c r="AA19" s="26">
        <f t="shared" si="0"/>
        <v>3367.4300000000003</v>
      </c>
      <c r="AB19" s="27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3338.6</v>
      </c>
      <c r="G20" s="24">
        <v>5977.5</v>
      </c>
      <c r="H20" s="24">
        <v>443</v>
      </c>
      <c r="I20" s="24">
        <v>295</v>
      </c>
      <c r="J20" s="24">
        <v>796.21</v>
      </c>
      <c r="K20" s="24">
        <v>687.41</v>
      </c>
      <c r="L20" s="24">
        <v>1993</v>
      </c>
      <c r="M20" s="24" t="s">
        <v>45</v>
      </c>
      <c r="N20" s="24" t="s">
        <v>45</v>
      </c>
      <c r="O20" s="24">
        <v>0</v>
      </c>
      <c r="P20" s="24">
        <v>410.72</v>
      </c>
      <c r="Q20" s="24"/>
      <c r="R20" s="24">
        <v>0</v>
      </c>
      <c r="S20" s="24">
        <v>0</v>
      </c>
      <c r="T20" s="24"/>
      <c r="U20" s="24">
        <v>213</v>
      </c>
      <c r="V20" s="24">
        <v>40</v>
      </c>
      <c r="W20" s="24">
        <v>58</v>
      </c>
      <c r="X20" s="24" t="s">
        <v>45</v>
      </c>
      <c r="Y20" s="25">
        <f t="shared" si="2"/>
        <v>7126.22</v>
      </c>
      <c r="Z20" s="25">
        <f t="shared" si="3"/>
        <v>3787.62</v>
      </c>
      <c r="AA20" s="26">
        <f t="shared" si="0"/>
        <v>3338.6000000000004</v>
      </c>
      <c r="AB20" s="27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7109.68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410.72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5">
        <f t="shared" si="2"/>
        <v>9990.119999999999</v>
      </c>
      <c r="Z21" s="25">
        <f t="shared" si="3"/>
        <v>2880.44</v>
      </c>
      <c r="AA21" s="26">
        <f t="shared" si="0"/>
        <v>7109.6799999999985</v>
      </c>
      <c r="AB21" s="27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 t="s">
        <v>45</v>
      </c>
      <c r="H22" s="24" t="s">
        <v>45</v>
      </c>
      <c r="I22" s="24">
        <v>0</v>
      </c>
      <c r="J22" s="24" t="s">
        <v>45</v>
      </c>
      <c r="K22" s="24">
        <v>687.41</v>
      </c>
      <c r="L22" s="24" t="s">
        <v>45</v>
      </c>
      <c r="M22" s="24" t="s">
        <v>45</v>
      </c>
      <c r="N22" s="24">
        <v>0</v>
      </c>
      <c r="O22" s="24">
        <v>0</v>
      </c>
      <c r="P22" s="24" t="s">
        <v>45</v>
      </c>
      <c r="Q22" s="24">
        <v>687.42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5">
        <f>SUM(G22+H22+I22+O22+P22+Q22+X22)</f>
        <v>687.42</v>
      </c>
      <c r="Z22" s="25">
        <f t="shared" si="3"/>
        <v>687.41</v>
      </c>
      <c r="AA22" s="26">
        <f t="shared" si="0"/>
        <v>9.9999999999909051E-3</v>
      </c>
      <c r="AB22" s="27">
        <f t="shared" si="1"/>
        <v>-9.0951551845463996E-15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5642.6</v>
      </c>
      <c r="G23" s="24">
        <v>5977.5</v>
      </c>
      <c r="H23" s="24">
        <v>443</v>
      </c>
      <c r="I23" s="24">
        <v>295</v>
      </c>
      <c r="J23" s="24">
        <v>796.21</v>
      </c>
      <c r="K23" s="24">
        <v>687.41</v>
      </c>
      <c r="L23" s="24" t="s">
        <v>45</v>
      </c>
      <c r="M23" s="24" t="s">
        <v>45</v>
      </c>
      <c r="N23" s="24" t="s">
        <v>45</v>
      </c>
      <c r="O23" s="24">
        <v>0</v>
      </c>
      <c r="P23" s="24">
        <v>410.72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5">
        <f t="shared" si="2"/>
        <v>7126.22</v>
      </c>
      <c r="Z23" s="25">
        <f t="shared" si="3"/>
        <v>1483.62</v>
      </c>
      <c r="AA23" s="26">
        <f t="shared" si="0"/>
        <v>5642.6</v>
      </c>
      <c r="AB23" s="27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5217.3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>
        <v>0</v>
      </c>
      <c r="P24" s="24">
        <v>410.72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5">
        <f t="shared" si="2"/>
        <v>8018.22</v>
      </c>
      <c r="Z24" s="25">
        <f t="shared" si="3"/>
        <v>2800.92</v>
      </c>
      <c r="AA24" s="26">
        <f t="shared" si="0"/>
        <v>5217.3</v>
      </c>
      <c r="AB24" s="27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3868.99</v>
      </c>
      <c r="G25" s="24">
        <v>5977.5</v>
      </c>
      <c r="H25" s="24">
        <v>443</v>
      </c>
      <c r="I25" s="24">
        <v>295</v>
      </c>
      <c r="J25" s="24">
        <v>1022.11</v>
      </c>
      <c r="K25" s="24">
        <v>687.41</v>
      </c>
      <c r="L25" s="24" t="s">
        <v>45</v>
      </c>
      <c r="M25" s="24">
        <v>1899.81</v>
      </c>
      <c r="N25" s="24">
        <v>72.900000000000006</v>
      </c>
      <c r="O25" s="24">
        <v>0</v>
      </c>
      <c r="P25" s="24">
        <v>410.72</v>
      </c>
      <c r="Q25" s="24"/>
      <c r="R25" s="24" t="s">
        <v>45</v>
      </c>
      <c r="S25" s="24">
        <v>0</v>
      </c>
      <c r="T25" s="24"/>
      <c r="U25" s="24">
        <v>1015</v>
      </c>
      <c r="V25" s="24">
        <v>40</v>
      </c>
      <c r="W25" s="24" t="s">
        <v>45</v>
      </c>
      <c r="X25" s="24">
        <v>1480</v>
      </c>
      <c r="Y25" s="25">
        <f t="shared" si="2"/>
        <v>8606.2200000000012</v>
      </c>
      <c r="Z25" s="25">
        <f t="shared" si="3"/>
        <v>4737.2299999999996</v>
      </c>
      <c r="AA25" s="26">
        <f t="shared" si="0"/>
        <v>3868.9900000000016</v>
      </c>
      <c r="AB25" s="27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5102.6000000000004</v>
      </c>
      <c r="G26" s="24">
        <v>5977.5</v>
      </c>
      <c r="H26" s="24">
        <v>443</v>
      </c>
      <c r="I26" s="24">
        <v>295</v>
      </c>
      <c r="J26" s="24">
        <v>796.21</v>
      </c>
      <c r="K26" s="24">
        <v>687.41</v>
      </c>
      <c r="L26" s="24" t="s">
        <v>45</v>
      </c>
      <c r="M26" s="24" t="s">
        <v>45</v>
      </c>
      <c r="N26" s="24" t="s">
        <v>45</v>
      </c>
      <c r="O26" s="24">
        <v>0</v>
      </c>
      <c r="P26" s="24">
        <v>410.72</v>
      </c>
      <c r="Q26" s="24"/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 t="s">
        <v>45</v>
      </c>
      <c r="Y26" s="25">
        <f>SUM(G26+H26+I26+O26+P26+T26+X26)</f>
        <v>7126.22</v>
      </c>
      <c r="Z26" s="25">
        <f t="shared" si="3"/>
        <v>2023.62</v>
      </c>
      <c r="AA26" s="26">
        <f t="shared" si="0"/>
        <v>5102.6000000000004</v>
      </c>
      <c r="AB26" s="27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1848.26</v>
      </c>
      <c r="G27" s="24">
        <v>5498.55</v>
      </c>
      <c r="H27" s="24">
        <v>387.5</v>
      </c>
      <c r="I27" s="24">
        <v>248</v>
      </c>
      <c r="J27" s="24">
        <v>672.01</v>
      </c>
      <c r="K27" s="24">
        <v>632.33000000000004</v>
      </c>
      <c r="L27" s="24">
        <v>569.01</v>
      </c>
      <c r="M27" s="24">
        <v>2131.86</v>
      </c>
      <c r="N27" s="24">
        <v>93.3</v>
      </c>
      <c r="O27" s="24">
        <v>0</v>
      </c>
      <c r="P27" s="24">
        <v>410.72</v>
      </c>
      <c r="Q27" s="24"/>
      <c r="R27" s="24">
        <v>0</v>
      </c>
      <c r="S27" s="24">
        <v>0</v>
      </c>
      <c r="T27" s="24"/>
      <c r="U27" s="24">
        <v>500</v>
      </c>
      <c r="V27" s="24">
        <v>40</v>
      </c>
      <c r="W27" s="24">
        <v>58</v>
      </c>
      <c r="X27" s="24" t="s">
        <v>45</v>
      </c>
      <c r="Y27" s="25">
        <f t="shared" si="2"/>
        <v>6544.77</v>
      </c>
      <c r="Z27" s="25">
        <f t="shared" si="3"/>
        <v>4696.51</v>
      </c>
      <c r="AA27" s="26">
        <f t="shared" si="0"/>
        <v>1848.2600000000002</v>
      </c>
      <c r="AB27" s="27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3353.24</v>
      </c>
      <c r="G28" s="24">
        <v>5977.5</v>
      </c>
      <c r="H28" s="24">
        <v>443</v>
      </c>
      <c r="I28" s="24">
        <v>295</v>
      </c>
      <c r="J28" s="24">
        <v>796.21</v>
      </c>
      <c r="K28" s="24">
        <v>687.41</v>
      </c>
      <c r="L28" s="24">
        <v>2249.36</v>
      </c>
      <c r="M28" s="24" t="s">
        <v>45</v>
      </c>
      <c r="N28" s="24" t="s">
        <v>45</v>
      </c>
      <c r="O28" s="24">
        <v>0</v>
      </c>
      <c r="P28" s="24">
        <v>410.72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5">
        <f t="shared" si="2"/>
        <v>7126.22</v>
      </c>
      <c r="Z28" s="25">
        <f t="shared" si="3"/>
        <v>3772.98</v>
      </c>
      <c r="AA28" s="26">
        <f t="shared" si="0"/>
        <v>3353.2400000000002</v>
      </c>
      <c r="AB28" s="27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3389.16</v>
      </c>
      <c r="G29" s="24">
        <v>5977.5</v>
      </c>
      <c r="H29" s="24">
        <v>443</v>
      </c>
      <c r="I29" s="24">
        <v>295</v>
      </c>
      <c r="J29" s="24">
        <v>1089.02</v>
      </c>
      <c r="K29" s="24">
        <v>687.41</v>
      </c>
      <c r="L29" s="24">
        <v>411</v>
      </c>
      <c r="M29" s="24">
        <v>2584.2800000000002</v>
      </c>
      <c r="N29" s="24">
        <v>113.1</v>
      </c>
      <c r="O29" s="24">
        <v>199.25</v>
      </c>
      <c r="P29" s="24">
        <v>410.72</v>
      </c>
      <c r="Q29" s="24"/>
      <c r="R29" s="24" t="s">
        <v>45</v>
      </c>
      <c r="S29" s="24">
        <v>0</v>
      </c>
      <c r="T29" s="24"/>
      <c r="U29" s="24">
        <v>547.5</v>
      </c>
      <c r="V29" s="24">
        <v>40</v>
      </c>
      <c r="W29" s="24">
        <v>58</v>
      </c>
      <c r="X29" s="24">
        <v>1594</v>
      </c>
      <c r="Y29" s="25">
        <f t="shared" si="2"/>
        <v>8919.4700000000012</v>
      </c>
      <c r="Z29" s="25">
        <f t="shared" si="3"/>
        <v>5530.31</v>
      </c>
      <c r="AA29" s="26">
        <f t="shared" si="0"/>
        <v>3389.1600000000008</v>
      </c>
      <c r="AB29" s="27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4071.34</v>
      </c>
      <c r="G30" s="24">
        <v>5977.5</v>
      </c>
      <c r="H30" s="24">
        <v>443</v>
      </c>
      <c r="I30" s="24">
        <v>295</v>
      </c>
      <c r="J30" s="24">
        <v>1089.02</v>
      </c>
      <c r="K30" s="24">
        <v>687.41</v>
      </c>
      <c r="L30" s="24" t="s">
        <v>45</v>
      </c>
      <c r="M30" s="24">
        <v>2748.95</v>
      </c>
      <c r="N30" s="24">
        <v>282.75</v>
      </c>
      <c r="O30" s="24">
        <v>199.25</v>
      </c>
      <c r="P30" s="24">
        <v>410.72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1594</v>
      </c>
      <c r="Y30" s="25">
        <f t="shared" si="2"/>
        <v>8919.4700000000012</v>
      </c>
      <c r="Z30" s="25">
        <f t="shared" si="3"/>
        <v>4848.1299999999992</v>
      </c>
      <c r="AA30" s="26">
        <f t="shared" si="0"/>
        <v>4071.340000000002</v>
      </c>
      <c r="AB30" s="27">
        <f t="shared" si="1"/>
        <v>0</v>
      </c>
    </row>
    <row r="31" spans="1:28">
      <c r="A31" s="29" t="s">
        <v>101</v>
      </c>
      <c r="B31" s="20" t="s">
        <v>47</v>
      </c>
      <c r="C31" s="30" t="s">
        <v>102</v>
      </c>
      <c r="D31" s="23" t="s">
        <v>98</v>
      </c>
      <c r="E31" s="23" t="s">
        <v>54</v>
      </c>
      <c r="F31" s="24">
        <v>4321.4799999999996</v>
      </c>
      <c r="G31" s="24">
        <v>5977.5</v>
      </c>
      <c r="H31" s="24">
        <v>443</v>
      </c>
      <c r="I31" s="24">
        <v>295</v>
      </c>
      <c r="J31" s="24">
        <v>881.33</v>
      </c>
      <c r="K31" s="24">
        <v>687.41</v>
      </c>
      <c r="L31" s="24">
        <v>1993</v>
      </c>
      <c r="M31" s="24" t="s">
        <v>45</v>
      </c>
      <c r="N31" s="24" t="s">
        <v>45</v>
      </c>
      <c r="O31" s="24">
        <v>0</v>
      </c>
      <c r="P31" s="24">
        <v>410.72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>
        <v>797</v>
      </c>
      <c r="Y31" s="25">
        <f>SUM(G31+H31+I31+O31+P31+T31+X31)</f>
        <v>7923.22</v>
      </c>
      <c r="Z31" s="25">
        <f t="shared" si="3"/>
        <v>3601.74</v>
      </c>
      <c r="AA31" s="26">
        <f t="shared" si="0"/>
        <v>4321.4800000000005</v>
      </c>
      <c r="AB31" s="27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5646.62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4949.92</v>
      </c>
      <c r="M32" s="24" t="s">
        <v>45</v>
      </c>
      <c r="N32" s="24">
        <v>137.4</v>
      </c>
      <c r="O32" s="24" t="s">
        <v>45</v>
      </c>
      <c r="P32" s="24">
        <v>410.72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5">
        <f t="shared" si="2"/>
        <v>15598.22</v>
      </c>
      <c r="Z32" s="25">
        <f t="shared" si="3"/>
        <v>9951.6</v>
      </c>
      <c r="AA32" s="26">
        <f t="shared" si="0"/>
        <v>5646.619999999999</v>
      </c>
      <c r="AB32" s="27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2277.92</v>
      </c>
      <c r="G33" s="24">
        <v>5498.55</v>
      </c>
      <c r="H33" s="24">
        <v>387.5</v>
      </c>
      <c r="I33" s="24">
        <v>248</v>
      </c>
      <c r="J33" s="24">
        <v>672.01</v>
      </c>
      <c r="K33" s="24">
        <v>632.33000000000004</v>
      </c>
      <c r="L33" s="24">
        <v>750</v>
      </c>
      <c r="M33" s="24">
        <v>1832.65</v>
      </c>
      <c r="N33" s="24">
        <v>76.5</v>
      </c>
      <c r="O33" s="24" t="s">
        <v>45</v>
      </c>
      <c r="P33" s="24">
        <v>205.36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 t="s">
        <v>45</v>
      </c>
      <c r="Y33" s="25">
        <f t="shared" si="2"/>
        <v>6339.41</v>
      </c>
      <c r="Z33" s="25">
        <f t="shared" si="3"/>
        <v>4061.4900000000002</v>
      </c>
      <c r="AA33" s="26">
        <f t="shared" si="0"/>
        <v>2277.9199999999996</v>
      </c>
      <c r="AB33" s="27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2270.5300000000002</v>
      </c>
      <c r="G34" s="24">
        <v>5977.5</v>
      </c>
      <c r="H34" s="24">
        <v>443</v>
      </c>
      <c r="I34" s="24">
        <v>295</v>
      </c>
      <c r="J34" s="24">
        <v>796.21</v>
      </c>
      <c r="K34" s="24">
        <v>687.41</v>
      </c>
      <c r="L34" s="24">
        <v>1104</v>
      </c>
      <c r="M34" s="24">
        <v>1899.81</v>
      </c>
      <c r="N34" s="24">
        <v>72.900000000000006</v>
      </c>
      <c r="O34" s="24" t="s">
        <v>45</v>
      </c>
      <c r="P34" s="24">
        <v>205.36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5">
        <f t="shared" si="2"/>
        <v>6920.86</v>
      </c>
      <c r="Z34" s="25">
        <f t="shared" si="3"/>
        <v>4650.33</v>
      </c>
      <c r="AA34" s="26">
        <f t="shared" si="0"/>
        <v>2270.5299999999997</v>
      </c>
      <c r="AB34" s="27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3346.24</v>
      </c>
      <c r="G35" s="24">
        <v>5977.5</v>
      </c>
      <c r="H35" s="24">
        <v>443</v>
      </c>
      <c r="I35" s="24">
        <v>295</v>
      </c>
      <c r="J35" s="24">
        <v>796.21</v>
      </c>
      <c r="K35" s="24">
        <v>687.41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205.36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5">
        <f t="shared" si="2"/>
        <v>6920.86</v>
      </c>
      <c r="Z35" s="25">
        <f t="shared" si="3"/>
        <v>3574.62</v>
      </c>
      <c r="AA35" s="26">
        <f t="shared" si="0"/>
        <v>3346.24</v>
      </c>
      <c r="AB35" s="27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2052.46</v>
      </c>
      <c r="G36" s="24">
        <v>5977.5</v>
      </c>
      <c r="H36" s="24">
        <v>443</v>
      </c>
      <c r="I36" s="24">
        <v>295</v>
      </c>
      <c r="J36" s="24">
        <v>796.21</v>
      </c>
      <c r="K36" s="24">
        <v>687.41</v>
      </c>
      <c r="L36" s="24" t="s">
        <v>45</v>
      </c>
      <c r="M36" s="24">
        <v>2660.48</v>
      </c>
      <c r="N36" s="24">
        <v>126.3</v>
      </c>
      <c r="O36" s="24" t="s">
        <v>45</v>
      </c>
      <c r="P36" s="24">
        <v>205.36</v>
      </c>
      <c r="Q36" s="24"/>
      <c r="R36" s="24" t="s">
        <v>45</v>
      </c>
      <c r="S36" s="24">
        <v>0</v>
      </c>
      <c r="T36" s="24"/>
      <c r="U36" s="24">
        <v>500</v>
      </c>
      <c r="V36" s="24">
        <v>40</v>
      </c>
      <c r="W36" s="24">
        <v>58</v>
      </c>
      <c r="X36" s="24" t="s">
        <v>45</v>
      </c>
      <c r="Y36" s="25">
        <f t="shared" si="2"/>
        <v>6920.86</v>
      </c>
      <c r="Z36" s="25">
        <f t="shared" si="3"/>
        <v>4868.4000000000005</v>
      </c>
      <c r="AA36" s="26">
        <f t="shared" si="0"/>
        <v>2052.4599999999991</v>
      </c>
      <c r="AB36" s="27">
        <f t="shared" si="1"/>
        <v>0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1827.23</v>
      </c>
      <c r="G37" s="24">
        <v>6542.55</v>
      </c>
      <c r="H37" s="24">
        <v>458.5</v>
      </c>
      <c r="I37" s="24">
        <v>330.5</v>
      </c>
      <c r="J37" s="24">
        <v>927.8</v>
      </c>
      <c r="K37" s="24">
        <v>752.39</v>
      </c>
      <c r="L37" s="24">
        <v>922</v>
      </c>
      <c r="M37" s="24">
        <v>2272.4899999999998</v>
      </c>
      <c r="N37" s="24">
        <v>182</v>
      </c>
      <c r="O37" s="24" t="s">
        <v>45</v>
      </c>
      <c r="P37" s="24">
        <v>205.36</v>
      </c>
      <c r="Q37" s="24"/>
      <c r="R37" s="24" t="s">
        <v>45</v>
      </c>
      <c r="S37" s="24">
        <v>0</v>
      </c>
      <c r="T37" s="24"/>
      <c r="U37" s="24">
        <v>555</v>
      </c>
      <c r="V37" s="24">
        <v>40</v>
      </c>
      <c r="W37" s="24">
        <v>58</v>
      </c>
      <c r="X37" s="24" t="s">
        <v>45</v>
      </c>
      <c r="Y37" s="25">
        <f t="shared" si="2"/>
        <v>7536.91</v>
      </c>
      <c r="Z37" s="25">
        <f t="shared" si="3"/>
        <v>5709.68</v>
      </c>
      <c r="AA37" s="26">
        <f t="shared" si="0"/>
        <v>1827.2299999999996</v>
      </c>
      <c r="AB37" s="27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3204.07</v>
      </c>
      <c r="G38" s="24">
        <v>5498.55</v>
      </c>
      <c r="H38" s="24">
        <v>387.5</v>
      </c>
      <c r="I38" s="24">
        <v>248</v>
      </c>
      <c r="J38" s="24">
        <v>672.01</v>
      </c>
      <c r="K38" s="24">
        <v>632.33000000000004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205.36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5">
        <f t="shared" si="2"/>
        <v>6339.41</v>
      </c>
      <c r="Z38" s="25">
        <f t="shared" si="3"/>
        <v>3135.34</v>
      </c>
      <c r="AA38" s="26">
        <f t="shared" si="0"/>
        <v>3204.0699999999997</v>
      </c>
      <c r="AB38" s="27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2998.07</v>
      </c>
      <c r="G39" s="24">
        <v>5498.55</v>
      </c>
      <c r="H39" s="24">
        <v>387.5</v>
      </c>
      <c r="I39" s="24">
        <v>248</v>
      </c>
      <c r="J39" s="24">
        <v>672.01</v>
      </c>
      <c r="K39" s="24">
        <v>632.33000000000004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205.36</v>
      </c>
      <c r="Q39" s="24"/>
      <c r="R39" s="24">
        <v>0</v>
      </c>
      <c r="S39" s="24">
        <v>0</v>
      </c>
      <c r="T39" s="24"/>
      <c r="U39" s="24">
        <v>164</v>
      </c>
      <c r="V39" s="24">
        <v>40</v>
      </c>
      <c r="W39" s="24" t="s">
        <v>45</v>
      </c>
      <c r="X39" s="24" t="s">
        <v>45</v>
      </c>
      <c r="Y39" s="25">
        <f t="shared" si="2"/>
        <v>6339.41</v>
      </c>
      <c r="Z39" s="25">
        <f t="shared" si="3"/>
        <v>3341.34</v>
      </c>
      <c r="AA39" s="26">
        <f t="shared" si="0"/>
        <v>2998.0699999999997</v>
      </c>
      <c r="AB39" s="27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1524.83</v>
      </c>
      <c r="G40" s="24">
        <v>6202.5</v>
      </c>
      <c r="H40" s="24">
        <v>450.5</v>
      </c>
      <c r="I40" s="24">
        <v>322.5</v>
      </c>
      <c r="J40" s="24">
        <v>851.75</v>
      </c>
      <c r="K40" s="24">
        <v>713.29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102.68</v>
      </c>
      <c r="Q40" s="24"/>
      <c r="R40" s="24">
        <v>300</v>
      </c>
      <c r="S40" s="24">
        <v>0</v>
      </c>
      <c r="T40" s="24"/>
      <c r="U40" s="24">
        <v>546.30999999999995</v>
      </c>
      <c r="V40" s="24">
        <v>40</v>
      </c>
      <c r="W40" s="24" t="s">
        <v>45</v>
      </c>
      <c r="X40" s="24" t="s">
        <v>45</v>
      </c>
      <c r="Y40" s="25">
        <f t="shared" si="2"/>
        <v>7078.18</v>
      </c>
      <c r="Z40" s="25">
        <f t="shared" si="3"/>
        <v>5553.35</v>
      </c>
      <c r="AA40" s="26">
        <f t="shared" si="0"/>
        <v>1524.83</v>
      </c>
      <c r="AB40" s="27">
        <f t="shared" si="1"/>
        <v>0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2190.06</v>
      </c>
      <c r="G41" s="24">
        <v>6542.55</v>
      </c>
      <c r="H41" s="24">
        <v>458.5</v>
      </c>
      <c r="I41" s="24">
        <v>330.5</v>
      </c>
      <c r="J41" s="24">
        <v>927.8</v>
      </c>
      <c r="K41" s="24">
        <v>752.39</v>
      </c>
      <c r="L41" s="24">
        <v>190</v>
      </c>
      <c r="M41" s="24">
        <v>3067.46</v>
      </c>
      <c r="N41" s="24">
        <v>155.69999999999999</v>
      </c>
      <c r="O41" s="24" t="s">
        <v>45</v>
      </c>
      <c r="P41" s="24">
        <v>205.36</v>
      </c>
      <c r="Q41" s="24"/>
      <c r="R41" s="24">
        <v>0</v>
      </c>
      <c r="S41" s="24">
        <v>0</v>
      </c>
      <c r="T41" s="24"/>
      <c r="U41" s="24">
        <v>155.5</v>
      </c>
      <c r="V41" s="24">
        <v>40</v>
      </c>
      <c r="W41" s="24">
        <v>58</v>
      </c>
      <c r="X41" s="24" t="s">
        <v>45</v>
      </c>
      <c r="Y41" s="25">
        <f t="shared" si="2"/>
        <v>7536.91</v>
      </c>
      <c r="Z41" s="25">
        <f t="shared" si="3"/>
        <v>5346.8499999999995</v>
      </c>
      <c r="AA41" s="26">
        <f t="shared" si="0"/>
        <v>2190.0600000000004</v>
      </c>
      <c r="AB41" s="27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6858.06</v>
      </c>
      <c r="G42" s="24">
        <v>6723.45</v>
      </c>
      <c r="H42" s="24">
        <v>529.5</v>
      </c>
      <c r="I42" s="24">
        <v>324.5</v>
      </c>
      <c r="J42" s="24">
        <v>1129.44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224.11</v>
      </c>
      <c r="P42" s="24">
        <v>102.68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896.46</v>
      </c>
      <c r="Y42" s="25">
        <f t="shared" si="2"/>
        <v>8800.7000000000007</v>
      </c>
      <c r="Z42" s="25">
        <f t="shared" si="3"/>
        <v>1942.64</v>
      </c>
      <c r="AA42" s="26">
        <f t="shared" si="0"/>
        <v>6858.06</v>
      </c>
      <c r="AB42" s="27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5506.44</v>
      </c>
      <c r="G43" s="24">
        <v>5977.5</v>
      </c>
      <c r="H43" s="24">
        <v>443</v>
      </c>
      <c r="I43" s="24">
        <v>295</v>
      </c>
      <c r="J43" s="24">
        <v>881.33</v>
      </c>
      <c r="K43" s="24">
        <v>687.41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102.68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 t="s">
        <v>45</v>
      </c>
      <c r="X43" s="24">
        <v>797</v>
      </c>
      <c r="Y43" s="25">
        <f t="shared" si="2"/>
        <v>7615.18</v>
      </c>
      <c r="Z43" s="25">
        <f t="shared" si="3"/>
        <v>2108.7399999999998</v>
      </c>
      <c r="AA43" s="26">
        <f t="shared" si="0"/>
        <v>5506.4400000000005</v>
      </c>
      <c r="AB43" s="27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4392.3900000000003</v>
      </c>
      <c r="G44" s="24">
        <v>5498.55</v>
      </c>
      <c r="H44" s="24">
        <v>387.5</v>
      </c>
      <c r="I44" s="24">
        <v>248</v>
      </c>
      <c r="J44" s="24">
        <v>672.01</v>
      </c>
      <c r="K44" s="24">
        <v>632.33000000000004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102.68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 t="s">
        <v>45</v>
      </c>
      <c r="Y44" s="25">
        <f t="shared" si="2"/>
        <v>6236.7300000000005</v>
      </c>
      <c r="Z44" s="25">
        <f t="shared" si="3"/>
        <v>1844.3400000000001</v>
      </c>
      <c r="AA44" s="26">
        <f t="shared" si="0"/>
        <v>4392.3900000000003</v>
      </c>
      <c r="AB44" s="27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2122.79</v>
      </c>
      <c r="G45" s="24">
        <v>5498.55</v>
      </c>
      <c r="H45" s="24">
        <v>387.5</v>
      </c>
      <c r="I45" s="24">
        <v>248</v>
      </c>
      <c r="J45" s="24">
        <v>672.01</v>
      </c>
      <c r="K45" s="24">
        <v>632.33000000000004</v>
      </c>
      <c r="L45" s="24">
        <v>1833</v>
      </c>
      <c r="M45" s="24" t="s">
        <v>45</v>
      </c>
      <c r="N45" s="24" t="s">
        <v>45</v>
      </c>
      <c r="O45" s="24" t="s">
        <v>45</v>
      </c>
      <c r="P45" s="24">
        <v>102.68</v>
      </c>
      <c r="Q45" s="24"/>
      <c r="R45" s="24" t="s">
        <v>45</v>
      </c>
      <c r="S45" s="24">
        <v>0</v>
      </c>
      <c r="T45" s="24"/>
      <c r="U45" s="24">
        <v>878.6</v>
      </c>
      <c r="V45" s="24">
        <v>40</v>
      </c>
      <c r="W45" s="24">
        <v>58</v>
      </c>
      <c r="X45" s="24" t="s">
        <v>45</v>
      </c>
      <c r="Y45" s="25">
        <f t="shared" si="2"/>
        <v>6236.7300000000005</v>
      </c>
      <c r="Z45" s="25">
        <f t="shared" si="3"/>
        <v>4113.9400000000005</v>
      </c>
      <c r="AA45" s="26">
        <f t="shared" si="0"/>
        <v>2122.79</v>
      </c>
      <c r="AB45" s="27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4111.5600000000004</v>
      </c>
      <c r="G46" s="24">
        <v>5977.5</v>
      </c>
      <c r="H46" s="24">
        <v>443</v>
      </c>
      <c r="I46" s="24">
        <v>295</v>
      </c>
      <c r="J46" s="24">
        <v>796.21</v>
      </c>
      <c r="K46" s="24">
        <v>687.41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102.68</v>
      </c>
      <c r="Q46" s="24"/>
      <c r="R46" s="24">
        <v>100</v>
      </c>
      <c r="S46" s="24">
        <v>0</v>
      </c>
      <c r="T46" s="24"/>
      <c r="U46" s="24">
        <v>1025</v>
      </c>
      <c r="V46" s="24">
        <v>40</v>
      </c>
      <c r="W46" s="24">
        <v>58</v>
      </c>
      <c r="X46" s="24" t="s">
        <v>45</v>
      </c>
      <c r="Y46" s="25">
        <f t="shared" si="2"/>
        <v>6818.18</v>
      </c>
      <c r="Z46" s="25">
        <f t="shared" si="3"/>
        <v>2706.62</v>
      </c>
      <c r="AA46" s="26">
        <f>+Y46-Z46</f>
        <v>4111.5600000000004</v>
      </c>
      <c r="AB46" s="27">
        <f t="shared" si="1"/>
        <v>0</v>
      </c>
    </row>
    <row r="47" spans="1:28">
      <c r="A47" s="31" t="s">
        <v>140</v>
      </c>
      <c r="B47" s="20" t="s">
        <v>47</v>
      </c>
      <c r="C47" s="30" t="s">
        <v>141</v>
      </c>
      <c r="D47" s="23" t="s">
        <v>142</v>
      </c>
      <c r="E47" s="23" t="s">
        <v>54</v>
      </c>
      <c r="F47" s="24">
        <v>3802.53</v>
      </c>
      <c r="G47" s="24">
        <v>5977.5</v>
      </c>
      <c r="H47" s="24">
        <v>443</v>
      </c>
      <c r="I47" s="24">
        <v>295</v>
      </c>
      <c r="J47" s="24">
        <v>1089.02</v>
      </c>
      <c r="K47" s="24">
        <v>687.41</v>
      </c>
      <c r="L47" s="24">
        <v>1050.54</v>
      </c>
      <c r="M47" s="24">
        <v>1845.75</v>
      </c>
      <c r="N47" s="24">
        <v>96.18</v>
      </c>
      <c r="O47" s="24">
        <v>199.25</v>
      </c>
      <c r="P47" s="24">
        <v>102.68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1594</v>
      </c>
      <c r="Y47" s="25">
        <f t="shared" si="2"/>
        <v>8611.43</v>
      </c>
      <c r="Z47" s="25">
        <f t="shared" si="3"/>
        <v>4808.8999999999996</v>
      </c>
      <c r="AA47" s="26">
        <f t="shared" si="0"/>
        <v>3802.5300000000007</v>
      </c>
      <c r="AB47" s="27">
        <f t="shared" si="1"/>
        <v>0</v>
      </c>
    </row>
    <row r="48" spans="1:28">
      <c r="A48" s="32" t="s">
        <v>143</v>
      </c>
      <c r="B48" s="20" t="s">
        <v>47</v>
      </c>
      <c r="C48" s="30" t="s">
        <v>144</v>
      </c>
      <c r="D48" s="23" t="s">
        <v>49</v>
      </c>
      <c r="E48" s="23" t="s">
        <v>50</v>
      </c>
      <c r="F48" s="24">
        <v>2719.31</v>
      </c>
      <c r="G48" s="24">
        <v>5977.5</v>
      </c>
      <c r="H48" s="24">
        <v>443</v>
      </c>
      <c r="I48" s="24">
        <v>295</v>
      </c>
      <c r="J48" s="24">
        <v>796.21</v>
      </c>
      <c r="K48" s="24">
        <v>687.41</v>
      </c>
      <c r="L48" s="24">
        <v>1993</v>
      </c>
      <c r="M48" s="24" t="s">
        <v>45</v>
      </c>
      <c r="N48" s="24" t="s">
        <v>45</v>
      </c>
      <c r="O48" s="24" t="s">
        <v>45</v>
      </c>
      <c r="P48" s="24">
        <v>102.68</v>
      </c>
      <c r="Q48" s="24"/>
      <c r="R48" s="24">
        <v>0</v>
      </c>
      <c r="S48" s="24">
        <v>0</v>
      </c>
      <c r="T48" s="24"/>
      <c r="U48" s="24">
        <v>524.25</v>
      </c>
      <c r="V48" s="24">
        <v>40</v>
      </c>
      <c r="W48" s="24">
        <v>58</v>
      </c>
      <c r="X48" s="24" t="s">
        <v>45</v>
      </c>
      <c r="Y48" s="25">
        <f t="shared" si="2"/>
        <v>6818.18</v>
      </c>
      <c r="Z48" s="25">
        <f t="shared" si="3"/>
        <v>4098.87</v>
      </c>
      <c r="AA48" s="26">
        <f t="shared" si="0"/>
        <v>2719.3100000000004</v>
      </c>
      <c r="AB48" s="27">
        <f t="shared" si="1"/>
        <v>0</v>
      </c>
    </row>
    <row r="49" spans="1:28">
      <c r="A49" s="33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2176.15</v>
      </c>
      <c r="G49" s="24">
        <v>5419.6</v>
      </c>
      <c r="H49" s="24">
        <v>401.65</v>
      </c>
      <c r="I49" s="24">
        <v>267.45999999999998</v>
      </c>
      <c r="J49" s="24">
        <v>662.33</v>
      </c>
      <c r="K49" s="24">
        <v>687.41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102.68</v>
      </c>
      <c r="Q49" s="24"/>
      <c r="R49" s="24" t="s">
        <v>45</v>
      </c>
      <c r="S49" s="24">
        <v>0</v>
      </c>
      <c r="T49" s="24"/>
      <c r="U49" s="24">
        <v>632.5</v>
      </c>
      <c r="V49" s="24">
        <v>40</v>
      </c>
      <c r="W49" s="24">
        <v>0</v>
      </c>
      <c r="X49" s="24" t="s">
        <v>45</v>
      </c>
      <c r="Y49" s="25">
        <f t="shared" si="2"/>
        <v>6191.39</v>
      </c>
      <c r="Z49" s="25">
        <f t="shared" si="3"/>
        <v>4015.24</v>
      </c>
      <c r="AA49" s="26">
        <f t="shared" si="0"/>
        <v>2176.1500000000005</v>
      </c>
      <c r="AB49" s="27">
        <f t="shared" si="1"/>
        <v>0</v>
      </c>
    </row>
    <row r="50" spans="1:28">
      <c r="A50" s="33" t="s">
        <v>147</v>
      </c>
      <c r="B50" s="20" t="s">
        <v>47</v>
      </c>
      <c r="C50" s="23" t="s">
        <v>148</v>
      </c>
      <c r="D50" s="34" t="s">
        <v>149</v>
      </c>
      <c r="E50" s="23" t="s">
        <v>150</v>
      </c>
      <c r="F50" s="24">
        <v>6098.85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102.68</v>
      </c>
      <c r="Q50" s="24"/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5">
        <f t="shared" si="2"/>
        <v>7987.9800000000005</v>
      </c>
      <c r="Z50" s="25">
        <f t="shared" si="3"/>
        <v>1889.1299999999999</v>
      </c>
      <c r="AA50" s="26">
        <f t="shared" si="0"/>
        <v>6098.85</v>
      </c>
      <c r="AB50" s="27">
        <f t="shared" si="1"/>
        <v>0</v>
      </c>
    </row>
    <row r="51" spans="1:28">
      <c r="A51" s="33" t="s">
        <v>151</v>
      </c>
      <c r="B51" s="20" t="s">
        <v>47</v>
      </c>
      <c r="C51" s="23" t="s">
        <v>152</v>
      </c>
      <c r="D51" s="23" t="s">
        <v>49</v>
      </c>
      <c r="E51" s="23" t="s">
        <v>50</v>
      </c>
      <c r="F51" s="24">
        <v>3930.96</v>
      </c>
      <c r="G51" s="24">
        <v>5977.5</v>
      </c>
      <c r="H51" s="24">
        <v>443</v>
      </c>
      <c r="I51" s="24">
        <v>295</v>
      </c>
      <c r="J51" s="24">
        <v>796.21</v>
      </c>
      <c r="K51" s="24">
        <v>687.41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102.68</v>
      </c>
      <c r="Q51" s="24">
        <v>0</v>
      </c>
      <c r="R51" s="24">
        <v>0</v>
      </c>
      <c r="S51" s="24">
        <v>0</v>
      </c>
      <c r="T51" s="24"/>
      <c r="U51" s="24">
        <v>1363.6</v>
      </c>
      <c r="V51" s="24">
        <v>40</v>
      </c>
      <c r="W51" s="24" t="s">
        <v>45</v>
      </c>
      <c r="X51" s="24" t="s">
        <v>45</v>
      </c>
      <c r="Y51" s="25">
        <f>SUM(G51+H51+I51+O51+P51+Q51++X51)</f>
        <v>6818.18</v>
      </c>
      <c r="Z51" s="25">
        <f t="shared" si="3"/>
        <v>2887.22</v>
      </c>
      <c r="AA51" s="26">
        <f t="shared" si="0"/>
        <v>3930.9600000000005</v>
      </c>
      <c r="AB51" s="27">
        <f t="shared" si="1"/>
        <v>0</v>
      </c>
    </row>
    <row r="52" spans="1:28">
      <c r="A52" s="33" t="s">
        <v>153</v>
      </c>
      <c r="B52" s="20" t="s">
        <v>47</v>
      </c>
      <c r="C52" s="23" t="s">
        <v>154</v>
      </c>
      <c r="D52" s="23" t="s">
        <v>155</v>
      </c>
      <c r="E52" s="23" t="s">
        <v>50</v>
      </c>
      <c r="F52" s="24">
        <v>9123.2199999999993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>
        <v>0</v>
      </c>
      <c r="R52" s="24">
        <v>800</v>
      </c>
      <c r="S52" s="24">
        <v>0</v>
      </c>
      <c r="T52" s="24"/>
      <c r="U52" s="24">
        <v>1000</v>
      </c>
      <c r="V52" s="24" t="s">
        <v>45</v>
      </c>
      <c r="W52" s="24" t="s">
        <v>45</v>
      </c>
      <c r="X52" s="24" t="s">
        <v>45</v>
      </c>
      <c r="Y52" s="25">
        <f t="shared" si="2"/>
        <v>15187.5</v>
      </c>
      <c r="Z52" s="25">
        <f t="shared" si="3"/>
        <v>6064.28</v>
      </c>
      <c r="AA52" s="26">
        <f t="shared" si="0"/>
        <v>9123.2200000000012</v>
      </c>
      <c r="AB52" s="35">
        <f t="shared" si="1"/>
        <v>0</v>
      </c>
    </row>
    <row r="53" spans="1:28" ht="22.5">
      <c r="A53" s="33" t="s">
        <v>156</v>
      </c>
      <c r="B53" s="20" t="s">
        <v>47</v>
      </c>
      <c r="C53" s="23" t="s">
        <v>157</v>
      </c>
      <c r="D53" s="34" t="s">
        <v>158</v>
      </c>
      <c r="E53" s="23" t="s">
        <v>50</v>
      </c>
      <c r="F53" s="24">
        <v>4884.2299999999996</v>
      </c>
      <c r="G53" s="24">
        <v>7712.4</v>
      </c>
      <c r="H53" s="24">
        <v>583.5</v>
      </c>
      <c r="I53" s="24">
        <v>357.5</v>
      </c>
      <c r="J53" s="24">
        <v>1339.56</v>
      </c>
      <c r="K53" s="24">
        <v>886.93</v>
      </c>
      <c r="L53" s="24">
        <v>2571</v>
      </c>
      <c r="M53" s="24" t="s">
        <v>45</v>
      </c>
      <c r="N53" s="24" t="s">
        <v>45</v>
      </c>
      <c r="O53" s="24" t="s">
        <v>45</v>
      </c>
      <c r="P53" s="24">
        <v>0</v>
      </c>
      <c r="Q53" s="24">
        <v>0</v>
      </c>
      <c r="R53" s="24">
        <v>0</v>
      </c>
      <c r="S53" s="24">
        <v>0</v>
      </c>
      <c r="T53" s="24"/>
      <c r="U53" s="24" t="s">
        <v>45</v>
      </c>
      <c r="V53" s="24" t="s">
        <v>45</v>
      </c>
      <c r="W53" s="24" t="s">
        <v>45</v>
      </c>
      <c r="X53" s="24">
        <v>1028.32</v>
      </c>
      <c r="Y53" s="25">
        <f t="shared" si="2"/>
        <v>9681.7199999999993</v>
      </c>
      <c r="Z53" s="25">
        <f t="shared" si="3"/>
        <v>4797.49</v>
      </c>
      <c r="AA53" s="26">
        <f t="shared" si="0"/>
        <v>4884.2299999999996</v>
      </c>
      <c r="AB53" s="35">
        <f t="shared" si="1"/>
        <v>0</v>
      </c>
    </row>
    <row r="54" spans="1:28" ht="15.75" thickBot="1">
      <c r="A54" s="36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4389.71</v>
      </c>
      <c r="G54" s="24">
        <v>5498.55</v>
      </c>
      <c r="H54" s="24">
        <v>387.5</v>
      </c>
      <c r="I54" s="24">
        <v>248</v>
      </c>
      <c r="J54" s="24">
        <v>672.01</v>
      </c>
      <c r="K54" s="24">
        <v>632.33000000000004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5">
        <f t="shared" si="2"/>
        <v>6134.05</v>
      </c>
      <c r="Z54" s="25">
        <f t="shared" si="3"/>
        <v>1744.3400000000001</v>
      </c>
      <c r="AA54" s="37">
        <f t="shared" si="0"/>
        <v>4389.71</v>
      </c>
      <c r="AB54" s="27">
        <f t="shared" si="1"/>
        <v>0</v>
      </c>
    </row>
    <row r="55" spans="1:28" ht="15.75" thickBot="1">
      <c r="A55" s="38" t="s">
        <v>161</v>
      </c>
      <c r="B55" s="20" t="s">
        <v>41</v>
      </c>
      <c r="C55" s="23" t="s">
        <v>162</v>
      </c>
      <c r="D55" s="23" t="s">
        <v>163</v>
      </c>
      <c r="E55" s="23" t="s">
        <v>164</v>
      </c>
      <c r="F55" s="24">
        <v>4791.88</v>
      </c>
      <c r="G55" s="24">
        <v>5977.5</v>
      </c>
      <c r="H55" s="24">
        <v>443</v>
      </c>
      <c r="I55" s="24">
        <v>295</v>
      </c>
      <c r="J55" s="24">
        <v>796.21</v>
      </c>
      <c r="K55" s="24">
        <v>687.41</v>
      </c>
      <c r="L55" s="24" t="s">
        <v>45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5">
        <f>SUM(G55+H55+I55+O55+P55+X55)</f>
        <v>6715.5</v>
      </c>
      <c r="Z55" s="25">
        <f t="shared" si="3"/>
        <v>1923.62</v>
      </c>
      <c r="AA55" s="37">
        <f>+Y55-Z55</f>
        <v>4791.88</v>
      </c>
      <c r="AB55" s="27">
        <f>+AA55-F55</f>
        <v>0</v>
      </c>
    </row>
    <row r="56" spans="1:28" ht="15.75" thickBot="1">
      <c r="A56" s="38" t="s">
        <v>165</v>
      </c>
      <c r="B56" s="20" t="s">
        <v>47</v>
      </c>
      <c r="C56" s="23" t="s">
        <v>166</v>
      </c>
      <c r="D56" s="23" t="s">
        <v>167</v>
      </c>
      <c r="E56" s="23" t="s">
        <v>50</v>
      </c>
      <c r="F56" s="24">
        <v>1135.01</v>
      </c>
      <c r="G56" s="24">
        <v>4852.95</v>
      </c>
      <c r="H56" s="24">
        <v>340.5</v>
      </c>
      <c r="I56" s="24">
        <v>223.5</v>
      </c>
      <c r="J56" s="24">
        <v>536.35</v>
      </c>
      <c r="K56" s="24">
        <v>558.09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1740.5</v>
      </c>
      <c r="V56" s="24">
        <v>40</v>
      </c>
      <c r="W56" s="24">
        <v>58</v>
      </c>
      <c r="X56" s="24">
        <v>0</v>
      </c>
      <c r="Y56" s="25">
        <f>SUM(G56+H56+I56+O56+P56+X56)</f>
        <v>5416.95</v>
      </c>
      <c r="Z56" s="25">
        <f t="shared" si="3"/>
        <v>4281.9400000000005</v>
      </c>
      <c r="AA56" s="37">
        <f>+Y56-Z56</f>
        <v>1135.0099999999993</v>
      </c>
      <c r="AB56" s="27">
        <f>+AA56-F56</f>
        <v>0</v>
      </c>
    </row>
    <row r="57" spans="1:28" ht="15.75" thickBot="1">
      <c r="A57" s="38" t="s">
        <v>168</v>
      </c>
      <c r="B57" s="20" t="s">
        <v>47</v>
      </c>
      <c r="C57" s="23" t="s">
        <v>169</v>
      </c>
      <c r="D57" s="23" t="s">
        <v>57</v>
      </c>
      <c r="E57" s="23" t="s">
        <v>50</v>
      </c>
      <c r="F57" s="24">
        <v>3103.71</v>
      </c>
      <c r="G57" s="24">
        <v>5498.55</v>
      </c>
      <c r="H57" s="24">
        <v>387.5</v>
      </c>
      <c r="I57" s="24">
        <v>248</v>
      </c>
      <c r="J57" s="24">
        <v>672.01</v>
      </c>
      <c r="K57" s="24">
        <v>632.33000000000004</v>
      </c>
      <c r="L57" s="24">
        <v>1528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39">
        <f t="shared" ref="Y57:Y60" si="4">SUM(G57+H57+I57+O57+P57+X57)</f>
        <v>6134.05</v>
      </c>
      <c r="Z57" s="25">
        <f t="shared" si="3"/>
        <v>3030.34</v>
      </c>
      <c r="AA57" s="37">
        <f t="shared" ref="AA57:AA60" si="5">+Y57-Z57</f>
        <v>3103.71</v>
      </c>
      <c r="AB57" s="27">
        <f t="shared" ref="AB57:AB60" si="6">+AA57-F57</f>
        <v>0</v>
      </c>
    </row>
    <row r="58" spans="1:28" ht="15.75" thickBot="1">
      <c r="A58" s="38" t="s">
        <v>170</v>
      </c>
      <c r="B58" s="20" t="s">
        <v>47</v>
      </c>
      <c r="C58" s="40" t="s">
        <v>171</v>
      </c>
      <c r="D58" s="23" t="s">
        <v>167</v>
      </c>
      <c r="E58" s="23" t="s">
        <v>50</v>
      </c>
      <c r="F58" s="24">
        <v>3205.51</v>
      </c>
      <c r="G58" s="24">
        <v>4852.95</v>
      </c>
      <c r="H58" s="24">
        <v>340.5</v>
      </c>
      <c r="I58" s="24">
        <v>223.5</v>
      </c>
      <c r="J58" s="24">
        <v>536.35</v>
      </c>
      <c r="K58" s="24">
        <v>558.09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210</v>
      </c>
      <c r="V58" s="24">
        <v>40</v>
      </c>
      <c r="W58" s="24">
        <v>58</v>
      </c>
      <c r="X58" s="24" t="s">
        <v>45</v>
      </c>
      <c r="Y58" s="25">
        <f t="shared" si="4"/>
        <v>5416.95</v>
      </c>
      <c r="Z58" s="25">
        <f t="shared" si="3"/>
        <v>2211.44</v>
      </c>
      <c r="AA58" s="37">
        <f t="shared" si="5"/>
        <v>3205.5099999999998</v>
      </c>
      <c r="AB58" s="27">
        <f t="shared" si="6"/>
        <v>0</v>
      </c>
    </row>
    <row r="59" spans="1:28" ht="15.75" thickBot="1">
      <c r="A59" s="38" t="s">
        <v>172</v>
      </c>
      <c r="B59" s="20" t="s">
        <v>47</v>
      </c>
      <c r="C59" s="40" t="s">
        <v>173</v>
      </c>
      <c r="D59" s="23" t="s">
        <v>57</v>
      </c>
      <c r="E59" s="23" t="s">
        <v>50</v>
      </c>
      <c r="F59" s="24">
        <v>4581.71</v>
      </c>
      <c r="G59" s="24">
        <v>5498.55</v>
      </c>
      <c r="H59" s="24">
        <v>387.5</v>
      </c>
      <c r="I59" s="24">
        <v>248</v>
      </c>
      <c r="J59" s="24">
        <v>672.01</v>
      </c>
      <c r="K59" s="24">
        <v>632.33000000000004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 t="s">
        <v>45</v>
      </c>
      <c r="Y59" s="25">
        <f t="shared" si="4"/>
        <v>6134.05</v>
      </c>
      <c r="Z59" s="25">
        <f t="shared" si="3"/>
        <v>1552.3400000000001</v>
      </c>
      <c r="AA59" s="37">
        <f t="shared" si="5"/>
        <v>4581.71</v>
      </c>
      <c r="AB59" s="27">
        <f t="shared" si="6"/>
        <v>0</v>
      </c>
    </row>
    <row r="60" spans="1:28" ht="15.75" thickBot="1">
      <c r="A60" s="38" t="s">
        <v>174</v>
      </c>
      <c r="B60" s="9" t="s">
        <v>47</v>
      </c>
      <c r="C60" s="40" t="s">
        <v>175</v>
      </c>
      <c r="D60" s="23" t="s">
        <v>176</v>
      </c>
      <c r="E60" s="23" t="s">
        <v>177</v>
      </c>
      <c r="F60" s="24">
        <v>15945.16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2781.03</v>
      </c>
      <c r="M60" s="24" t="s">
        <v>45</v>
      </c>
      <c r="N60" s="24" t="s">
        <v>45</v>
      </c>
      <c r="O60" s="24">
        <v>0</v>
      </c>
      <c r="P60" s="24">
        <v>0</v>
      </c>
      <c r="Q60" s="24"/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5">
        <f t="shared" si="4"/>
        <v>28046.400000000001</v>
      </c>
      <c r="Z60" s="25">
        <f t="shared" si="3"/>
        <v>12101.24</v>
      </c>
      <c r="AA60" s="37">
        <f t="shared" si="5"/>
        <v>15945.160000000002</v>
      </c>
      <c r="AB60" s="27">
        <f t="shared" si="6"/>
        <v>0</v>
      </c>
    </row>
    <row r="61" spans="1:28">
      <c r="R61" s="4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02MAY19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2019-06-05T16:39:55Z</dcterms:created>
  <dcterms:modified xsi:type="dcterms:W3CDTF">2019-06-05T16:40:24Z</dcterms:modified>
</cp:coreProperties>
</file>