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JUN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<sst xmlns="http://schemas.openxmlformats.org/spreadsheetml/2006/main" count="600" uniqueCount="178">
  <si>
    <t>PARQUE METROPOLITANO DE GUADALAJARA</t>
  </si>
  <si>
    <t>12- Quincenal del domingo 16 dejunio de 2019 al domingo 30 de junio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</si>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</sst>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Normal="100" workbookViewId="0">
      <selection activeCell="A5" sqref="A5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9.85546875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9.28515625" customWidth="1"/>
    <col min="12" max="12" width="8.85546875" hidden="1" customWidth="1"/>
    <col min="13" max="13" width="8.7109375" hidden="1" customWidth="1"/>
    <col min="14" max="14" width="8" hidden="1" customWidth="1"/>
    <col min="15" max="15" width="7.28515625" customWidth="1"/>
    <col min="16" max="16" width="8.5703125" customWidth="1"/>
    <col min="17" max="17" width="7.85546875" customWidth="1"/>
    <col min="18" max="18" width="10.28515625" hidden="1" customWidth="1"/>
    <col min="19" max="19" width="9.42578125" hidden="1" customWidth="1"/>
    <col min="20" max="20" width="9.5703125" hidden="1" customWidth="1"/>
    <col min="21" max="21" width="8.285156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28515625" customWidth="1"/>
    <col min="28" max="28" width="11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6635.83</v>
      </c>
      <c r="G8" s="24">
        <v>7366.5</v>
      </c>
      <c r="H8" s="24">
        <v>526.5</v>
      </c>
      <c r="I8" s="24">
        <v>339.5</v>
      </c>
      <c r="J8" s="24">
        <v>1120.24</v>
      </c>
      <c r="K8" s="24">
        <v>847.15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410.72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8643.2199999999993</v>
      </c>
      <c r="Z8" s="24">
        <f>SUM(J8+K8+L8+M8+N8+R8+S8+U8+V8+W8)</f>
        <v>2007.3899999999999</v>
      </c>
      <c r="AA8" s="24">
        <f t="shared" ref="AA8:AA54" si="0">+Y8-Z8</f>
        <v>6635.83</v>
      </c>
      <c r="AB8" s="25">
        <f t="shared" ref="AB8:AB54" si="1">+AA8-F8</f>
        <v>0</v>
      </c>
    </row>
    <row r="9" spans="1:28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4372.03</v>
      </c>
      <c r="G9" s="24">
        <v>7002.45</v>
      </c>
      <c r="H9" s="24">
        <v>422</v>
      </c>
      <c r="I9" s="24">
        <v>333</v>
      </c>
      <c r="J9" s="24">
        <v>1152.8900000000001</v>
      </c>
      <c r="K9" s="24">
        <v>805.29</v>
      </c>
      <c r="L9" s="24">
        <v>2682</v>
      </c>
      <c r="M9" s="24" t="s">
        <v>45</v>
      </c>
      <c r="N9" s="24" t="s">
        <v>45</v>
      </c>
      <c r="O9" s="24">
        <v>116.7</v>
      </c>
      <c r="P9" s="24">
        <v>513.4</v>
      </c>
      <c r="Q9" s="24"/>
      <c r="R9" s="24">
        <v>0</v>
      </c>
      <c r="S9" s="24">
        <v>0</v>
      </c>
      <c r="T9" s="24"/>
      <c r="U9" s="24">
        <v>211</v>
      </c>
      <c r="V9" s="24">
        <v>40</v>
      </c>
      <c r="W9" s="24">
        <v>58</v>
      </c>
      <c r="X9" s="24">
        <v>933.66</v>
      </c>
      <c r="Y9" s="24">
        <f t="shared" ref="Y9:Y54" si="2">SUM(G9+H9+I9+O9+P9+X9)</f>
        <v>9321.2099999999991</v>
      </c>
      <c r="Z9" s="24">
        <f t="shared" ref="Z9:Z60" si="3">SUM(J9+K9+L9+M9+N9+R9+S9+U9+V9+W9)</f>
        <v>4949.18</v>
      </c>
      <c r="AA9" s="24">
        <f t="shared" si="0"/>
        <v>4372.0299999999988</v>
      </c>
      <c r="AB9" s="25">
        <f t="shared" si="1"/>
        <v>0</v>
      </c>
    </row>
    <row r="10" spans="1:28" ht="22.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1841.93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3455.5</v>
      </c>
      <c r="N10" s="24">
        <v>150.30000000000001</v>
      </c>
      <c r="O10" s="24" t="s">
        <v>45</v>
      </c>
      <c r="P10" s="24">
        <v>513.4</v>
      </c>
      <c r="Q10" s="24"/>
      <c r="R10" s="24">
        <v>0</v>
      </c>
      <c r="S10" s="24">
        <v>814.25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8120.9</v>
      </c>
      <c r="Z10" s="24">
        <f t="shared" si="3"/>
        <v>6278.97</v>
      </c>
      <c r="AA10" s="24">
        <f t="shared" si="0"/>
        <v>1841.9299999999994</v>
      </c>
      <c r="AB10" s="25">
        <f t="shared" si="1"/>
        <v>0</v>
      </c>
    </row>
    <row r="11" spans="1:28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3260.85</v>
      </c>
      <c r="G11" s="24">
        <v>5798.55</v>
      </c>
      <c r="H11" s="24">
        <v>387.5</v>
      </c>
      <c r="I11" s="24">
        <v>248</v>
      </c>
      <c r="J11" s="24">
        <v>736.09</v>
      </c>
      <c r="K11" s="24">
        <v>666.83</v>
      </c>
      <c r="L11" s="24">
        <v>1833</v>
      </c>
      <c r="M11" s="24" t="s">
        <v>45</v>
      </c>
      <c r="N11" s="24" t="s">
        <v>45</v>
      </c>
      <c r="O11" s="24" t="s">
        <v>45</v>
      </c>
      <c r="P11" s="24">
        <v>410.72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 t="s">
        <v>45</v>
      </c>
      <c r="Y11" s="24">
        <f t="shared" si="2"/>
        <v>6844.77</v>
      </c>
      <c r="Z11" s="24">
        <f t="shared" si="3"/>
        <v>3583.92</v>
      </c>
      <c r="AA11" s="24">
        <f t="shared" si="0"/>
        <v>3260.8500000000004</v>
      </c>
      <c r="AB11" s="25">
        <f t="shared" si="1"/>
        <v>0</v>
      </c>
    </row>
    <row r="12" spans="1:28" ht="22.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7083.23</v>
      </c>
      <c r="G12" s="24">
        <v>7712.4</v>
      </c>
      <c r="H12" s="24">
        <v>782.12</v>
      </c>
      <c r="I12" s="24">
        <v>357.5</v>
      </c>
      <c r="J12" s="24">
        <v>1252.57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410.72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9262.74</v>
      </c>
      <c r="Z12" s="24">
        <f t="shared" si="3"/>
        <v>2179.5100000000002</v>
      </c>
      <c r="AA12" s="24">
        <f t="shared" si="0"/>
        <v>7083.23</v>
      </c>
      <c r="AB12" s="25">
        <f t="shared" si="1"/>
        <v>0</v>
      </c>
    </row>
    <row r="13" spans="1:28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4843.8500000000004</v>
      </c>
      <c r="G13" s="24">
        <v>5798.55</v>
      </c>
      <c r="H13" s="24">
        <v>387.5</v>
      </c>
      <c r="I13" s="24">
        <v>248</v>
      </c>
      <c r="J13" s="24">
        <v>736.09</v>
      </c>
      <c r="K13" s="24">
        <v>666.83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410.72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6844.77</v>
      </c>
      <c r="Z13" s="24">
        <f t="shared" si="3"/>
        <v>2000.92</v>
      </c>
      <c r="AA13" s="24">
        <f t="shared" si="0"/>
        <v>4843.8500000000004</v>
      </c>
      <c r="AB13" s="25">
        <f t="shared" si="1"/>
        <v>0</v>
      </c>
    </row>
    <row r="14" spans="1:28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3155.25</v>
      </c>
      <c r="G14" s="24">
        <v>5798.55</v>
      </c>
      <c r="H14" s="24">
        <v>387.5</v>
      </c>
      <c r="I14" s="24">
        <v>248</v>
      </c>
      <c r="J14" s="24">
        <v>736.09</v>
      </c>
      <c r="K14" s="24">
        <v>666.83</v>
      </c>
      <c r="L14" s="24">
        <v>1733</v>
      </c>
      <c r="M14" s="24" t="s">
        <v>45</v>
      </c>
      <c r="N14" s="24" t="s">
        <v>45</v>
      </c>
      <c r="O14" s="24" t="s">
        <v>45</v>
      </c>
      <c r="P14" s="24">
        <v>410.72</v>
      </c>
      <c r="Q14" s="24"/>
      <c r="R14" s="24">
        <v>0</v>
      </c>
      <c r="S14" s="24">
        <v>0</v>
      </c>
      <c r="T14" s="24"/>
      <c r="U14" s="24">
        <v>455.6</v>
      </c>
      <c r="V14" s="24">
        <v>40</v>
      </c>
      <c r="W14" s="24">
        <v>58</v>
      </c>
      <c r="X14" s="24" t="s">
        <v>45</v>
      </c>
      <c r="Y14" s="24">
        <f t="shared" si="2"/>
        <v>6844.77</v>
      </c>
      <c r="Z14" s="24">
        <f t="shared" si="3"/>
        <v>3689.52</v>
      </c>
      <c r="AA14" s="24">
        <f t="shared" si="0"/>
        <v>3155.2500000000005</v>
      </c>
      <c r="AB14" s="25">
        <f t="shared" si="1"/>
        <v>0</v>
      </c>
    </row>
    <row r="15" spans="1:28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2915.85</v>
      </c>
      <c r="G15" s="24">
        <v>5798.55</v>
      </c>
      <c r="H15" s="24">
        <v>387.5</v>
      </c>
      <c r="I15" s="24">
        <v>248</v>
      </c>
      <c r="J15" s="24">
        <v>736.09</v>
      </c>
      <c r="K15" s="24">
        <v>666.83</v>
      </c>
      <c r="L15" s="24">
        <v>2486</v>
      </c>
      <c r="M15" s="24" t="s">
        <v>45</v>
      </c>
      <c r="N15" s="24" t="s">
        <v>45</v>
      </c>
      <c r="O15" s="24" t="s">
        <v>45</v>
      </c>
      <c r="P15" s="24">
        <v>410.72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6844.77</v>
      </c>
      <c r="Z15" s="24">
        <f t="shared" si="3"/>
        <v>3928.92</v>
      </c>
      <c r="AA15" s="24">
        <f t="shared" si="0"/>
        <v>2915.8500000000004</v>
      </c>
      <c r="AB15" s="25">
        <f t="shared" si="1"/>
        <v>0</v>
      </c>
    </row>
    <row r="16" spans="1:28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5032.8500000000004</v>
      </c>
      <c r="G16" s="24">
        <v>5798.55</v>
      </c>
      <c r="H16" s="24">
        <v>387.5</v>
      </c>
      <c r="I16" s="24">
        <v>248</v>
      </c>
      <c r="J16" s="24">
        <v>736.09</v>
      </c>
      <c r="K16" s="24">
        <v>666.83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410.72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6844.77</v>
      </c>
      <c r="Z16" s="24">
        <f t="shared" si="3"/>
        <v>1811.92</v>
      </c>
      <c r="AA16" s="24">
        <f t="shared" si="0"/>
        <v>5032.8500000000004</v>
      </c>
      <c r="AB16" s="25">
        <f t="shared" si="1"/>
        <v>0</v>
      </c>
    </row>
    <row r="17" spans="1:28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3015.17</v>
      </c>
      <c r="G17" s="24">
        <v>5798.55</v>
      </c>
      <c r="H17" s="24">
        <v>387.5</v>
      </c>
      <c r="I17" s="24">
        <v>248</v>
      </c>
      <c r="J17" s="24">
        <v>736.09</v>
      </c>
      <c r="K17" s="24">
        <v>666.83</v>
      </c>
      <c r="L17" s="24">
        <v>2386.6799999999998</v>
      </c>
      <c r="M17" s="24" t="s">
        <v>45</v>
      </c>
      <c r="N17" s="24" t="s">
        <v>45</v>
      </c>
      <c r="O17" s="24" t="s">
        <v>45</v>
      </c>
      <c r="P17" s="24">
        <v>410.72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 t="s">
        <v>45</v>
      </c>
      <c r="X17" s="24" t="s">
        <v>45</v>
      </c>
      <c r="Y17" s="24">
        <f t="shared" si="2"/>
        <v>6844.77</v>
      </c>
      <c r="Z17" s="24">
        <f t="shared" si="3"/>
        <v>3829.6</v>
      </c>
      <c r="AA17" s="24">
        <f t="shared" si="0"/>
        <v>3015.1700000000005</v>
      </c>
      <c r="AB17" s="25">
        <f t="shared" si="1"/>
        <v>0</v>
      </c>
    </row>
    <row r="18" spans="1:28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3780.6</v>
      </c>
      <c r="G18" s="24">
        <v>5798.55</v>
      </c>
      <c r="H18" s="24">
        <v>387.5</v>
      </c>
      <c r="I18" s="24">
        <v>248</v>
      </c>
      <c r="J18" s="24">
        <v>736.09</v>
      </c>
      <c r="K18" s="24">
        <v>666.83</v>
      </c>
      <c r="L18" s="24">
        <v>1343.25</v>
      </c>
      <c r="M18" s="24" t="s">
        <v>45</v>
      </c>
      <c r="N18" s="24" t="s">
        <v>45</v>
      </c>
      <c r="O18" s="24" t="s">
        <v>45</v>
      </c>
      <c r="P18" s="24">
        <v>410.72</v>
      </c>
      <c r="Q18" s="24"/>
      <c r="R18" s="24" t="s">
        <v>45</v>
      </c>
      <c r="S18" s="24">
        <v>0</v>
      </c>
      <c r="T18" s="24"/>
      <c r="U18" s="24">
        <v>220</v>
      </c>
      <c r="V18" s="24">
        <v>40</v>
      </c>
      <c r="W18" s="24">
        <v>58</v>
      </c>
      <c r="X18" s="24" t="s">
        <v>45</v>
      </c>
      <c r="Y18" s="24">
        <f t="shared" si="2"/>
        <v>6844.77</v>
      </c>
      <c r="Z18" s="24">
        <f t="shared" si="3"/>
        <v>3064.17</v>
      </c>
      <c r="AA18" s="24">
        <f t="shared" si="0"/>
        <v>3780.6000000000004</v>
      </c>
      <c r="AB18" s="25">
        <f t="shared" si="1"/>
        <v>0</v>
      </c>
    </row>
    <row r="19" spans="1:28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2915.85</v>
      </c>
      <c r="G19" s="24">
        <v>5798.55</v>
      </c>
      <c r="H19" s="24">
        <v>387.5</v>
      </c>
      <c r="I19" s="24">
        <v>248</v>
      </c>
      <c r="J19" s="24">
        <v>736.09</v>
      </c>
      <c r="K19" s="24">
        <v>666.83</v>
      </c>
      <c r="L19" s="24">
        <v>2486</v>
      </c>
      <c r="M19" s="24" t="s">
        <v>45</v>
      </c>
      <c r="N19" s="24" t="s">
        <v>45</v>
      </c>
      <c r="O19" s="24" t="s">
        <v>45</v>
      </c>
      <c r="P19" s="24">
        <v>410.72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6844.77</v>
      </c>
      <c r="Z19" s="24">
        <f t="shared" si="3"/>
        <v>3928.92</v>
      </c>
      <c r="AA19" s="24">
        <f t="shared" si="0"/>
        <v>2915.8500000000004</v>
      </c>
      <c r="AB19" s="25">
        <f t="shared" si="1"/>
        <v>0</v>
      </c>
    </row>
    <row r="20" spans="1:28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4371.8999999999996</v>
      </c>
      <c r="G20" s="24">
        <v>6277.5</v>
      </c>
      <c r="H20" s="24">
        <v>443</v>
      </c>
      <c r="I20" s="24">
        <v>295</v>
      </c>
      <c r="J20" s="24">
        <v>972.03</v>
      </c>
      <c r="K20" s="24">
        <v>721.91</v>
      </c>
      <c r="L20" s="24">
        <v>1993</v>
      </c>
      <c r="M20" s="24" t="s">
        <v>45</v>
      </c>
      <c r="N20" s="24" t="s">
        <v>45</v>
      </c>
      <c r="O20" s="24">
        <v>104.62</v>
      </c>
      <c r="P20" s="24">
        <v>410.72</v>
      </c>
      <c r="Q20" s="24"/>
      <c r="R20" s="24">
        <v>0</v>
      </c>
      <c r="S20" s="24">
        <v>0</v>
      </c>
      <c r="T20" s="24"/>
      <c r="U20" s="24">
        <v>211</v>
      </c>
      <c r="V20" s="24">
        <v>40</v>
      </c>
      <c r="W20" s="24">
        <v>58</v>
      </c>
      <c r="X20" s="24">
        <v>837</v>
      </c>
      <c r="Y20" s="24">
        <f t="shared" si="2"/>
        <v>8367.84</v>
      </c>
      <c r="Z20" s="24">
        <f t="shared" si="3"/>
        <v>3995.94</v>
      </c>
      <c r="AA20" s="24">
        <f t="shared" si="0"/>
        <v>4371.8999999999996</v>
      </c>
      <c r="AB20" s="25">
        <f t="shared" si="1"/>
        <v>0</v>
      </c>
    </row>
    <row r="21" spans="1:28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8058.18</v>
      </c>
      <c r="G21" s="24">
        <v>8606.4</v>
      </c>
      <c r="H21" s="24">
        <v>603.5</v>
      </c>
      <c r="I21" s="24">
        <v>369.5</v>
      </c>
      <c r="J21" s="24">
        <v>1550.83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143.44</v>
      </c>
      <c r="P21" s="24">
        <v>410.72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>
        <v>947.95</v>
      </c>
      <c r="Y21" s="24">
        <f t="shared" si="2"/>
        <v>11081.51</v>
      </c>
      <c r="Z21" s="24">
        <f t="shared" si="3"/>
        <v>3023.33</v>
      </c>
      <c r="AA21" s="24">
        <f t="shared" si="0"/>
        <v>8058.18</v>
      </c>
      <c r="AB21" s="25">
        <f t="shared" si="1"/>
        <v>0</v>
      </c>
    </row>
    <row r="22" spans="1:28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0.01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687.41</v>
      </c>
      <c r="L22" s="24" t="s">
        <v>45</v>
      </c>
      <c r="M22" s="24" t="s">
        <v>45</v>
      </c>
      <c r="N22" s="24">
        <v>0</v>
      </c>
      <c r="O22" s="24" t="s">
        <v>45</v>
      </c>
      <c r="P22" s="24" t="s">
        <v>45</v>
      </c>
      <c r="Q22" s="24">
        <v>687.42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>SUM(G22+H22+I22+O22+P22+Q22+X22)</f>
        <v>687.42</v>
      </c>
      <c r="Z22" s="24">
        <f t="shared" si="3"/>
        <v>687.41</v>
      </c>
      <c r="AA22" s="24">
        <f t="shared" si="0"/>
        <v>9.9999999999909051E-3</v>
      </c>
      <c r="AB22" s="25">
        <f t="shared" si="1"/>
        <v>-9.0951551845463996E-15</v>
      </c>
    </row>
    <row r="23" spans="1:28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5844.02</v>
      </c>
      <c r="G23" s="24">
        <v>6277.5</v>
      </c>
      <c r="H23" s="24">
        <v>443</v>
      </c>
      <c r="I23" s="24">
        <v>295</v>
      </c>
      <c r="J23" s="24">
        <v>860.29</v>
      </c>
      <c r="K23" s="24">
        <v>721.91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410.72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4">
        <f t="shared" si="2"/>
        <v>7426.22</v>
      </c>
      <c r="Z23" s="24">
        <f t="shared" si="3"/>
        <v>1582.1999999999998</v>
      </c>
      <c r="AA23" s="24">
        <f t="shared" si="0"/>
        <v>5844.02</v>
      </c>
      <c r="AB23" s="25">
        <f t="shared" si="1"/>
        <v>0</v>
      </c>
    </row>
    <row r="24" spans="1:28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5217.3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410.72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4">
        <f t="shared" si="2"/>
        <v>8018.22</v>
      </c>
      <c r="Z24" s="24">
        <f t="shared" si="3"/>
        <v>2800.92</v>
      </c>
      <c r="AA24" s="24">
        <f t="shared" si="0"/>
        <v>5217.3</v>
      </c>
      <c r="AB24" s="25">
        <f t="shared" si="1"/>
        <v>0</v>
      </c>
    </row>
    <row r="25" spans="1:28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3939.12</v>
      </c>
      <c r="G25" s="24">
        <v>6277.5</v>
      </c>
      <c r="H25" s="24">
        <v>443</v>
      </c>
      <c r="I25" s="24">
        <v>295</v>
      </c>
      <c r="J25" s="24">
        <v>1047.81</v>
      </c>
      <c r="K25" s="24">
        <v>721.91</v>
      </c>
      <c r="L25" s="24" t="s">
        <v>45</v>
      </c>
      <c r="M25" s="24">
        <v>1899.81</v>
      </c>
      <c r="N25" s="24">
        <v>72.900000000000006</v>
      </c>
      <c r="O25" s="24">
        <v>104.62</v>
      </c>
      <c r="P25" s="24">
        <v>410.72</v>
      </c>
      <c r="Q25" s="24"/>
      <c r="R25" s="24" t="s">
        <v>45</v>
      </c>
      <c r="S25" s="24">
        <v>0</v>
      </c>
      <c r="T25" s="24"/>
      <c r="U25" s="24">
        <v>1005</v>
      </c>
      <c r="V25" s="24">
        <v>40</v>
      </c>
      <c r="W25" s="24" t="s">
        <v>45</v>
      </c>
      <c r="X25" s="24">
        <v>1195.71</v>
      </c>
      <c r="Y25" s="24">
        <f t="shared" si="2"/>
        <v>8726.5499999999993</v>
      </c>
      <c r="Z25" s="24">
        <f t="shared" si="3"/>
        <v>4787.43</v>
      </c>
      <c r="AA25" s="24">
        <f t="shared" si="0"/>
        <v>3939.119999999999</v>
      </c>
      <c r="AB25" s="25">
        <f t="shared" si="1"/>
        <v>0</v>
      </c>
    </row>
    <row r="26" spans="1:28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6133.9</v>
      </c>
      <c r="G26" s="24">
        <v>6277.5</v>
      </c>
      <c r="H26" s="24">
        <v>443</v>
      </c>
      <c r="I26" s="24">
        <v>295</v>
      </c>
      <c r="J26" s="24">
        <v>972.03</v>
      </c>
      <c r="K26" s="24">
        <v>721.91</v>
      </c>
      <c r="L26" s="24" t="s">
        <v>45</v>
      </c>
      <c r="M26" s="24" t="s">
        <v>45</v>
      </c>
      <c r="N26" s="24" t="s">
        <v>45</v>
      </c>
      <c r="O26" s="24">
        <v>104.62</v>
      </c>
      <c r="P26" s="24">
        <v>410.72</v>
      </c>
      <c r="Q26" s="24"/>
      <c r="R26" s="24">
        <v>0</v>
      </c>
      <c r="S26" s="24">
        <v>0</v>
      </c>
      <c r="T26" s="24">
        <v>0</v>
      </c>
      <c r="U26" s="24">
        <v>500</v>
      </c>
      <c r="V26" s="24">
        <v>40</v>
      </c>
      <c r="W26" s="24" t="s">
        <v>45</v>
      </c>
      <c r="X26" s="24">
        <v>837</v>
      </c>
      <c r="Y26" s="24">
        <f>SUM(G26+H26+I26+O26+P26+T26+X26)</f>
        <v>8367.84</v>
      </c>
      <c r="Z26" s="24">
        <f t="shared" si="3"/>
        <v>2233.94</v>
      </c>
      <c r="AA26" s="24">
        <f t="shared" si="0"/>
        <v>6133.9</v>
      </c>
      <c r="AB26" s="25">
        <f t="shared" si="1"/>
        <v>0</v>
      </c>
    </row>
    <row r="27" spans="1:28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2028.68</v>
      </c>
      <c r="G27" s="24">
        <v>5798.55</v>
      </c>
      <c r="H27" s="24">
        <v>387.5</v>
      </c>
      <c r="I27" s="24">
        <v>248</v>
      </c>
      <c r="J27" s="24">
        <v>736.09</v>
      </c>
      <c r="K27" s="24">
        <v>666.83</v>
      </c>
      <c r="L27" s="24">
        <v>569.01</v>
      </c>
      <c r="M27" s="24">
        <v>2131.86</v>
      </c>
      <c r="N27" s="24">
        <v>93.3</v>
      </c>
      <c r="O27" s="24" t="s">
        <v>45</v>
      </c>
      <c r="P27" s="24">
        <v>410.72</v>
      </c>
      <c r="Q27" s="24"/>
      <c r="R27" s="24">
        <v>0</v>
      </c>
      <c r="S27" s="24">
        <v>0</v>
      </c>
      <c r="T27" s="24"/>
      <c r="U27" s="24">
        <v>521</v>
      </c>
      <c r="V27" s="24">
        <v>40</v>
      </c>
      <c r="W27" s="24">
        <v>58</v>
      </c>
      <c r="X27" s="24" t="s">
        <v>45</v>
      </c>
      <c r="Y27" s="24">
        <f t="shared" si="2"/>
        <v>6844.77</v>
      </c>
      <c r="Z27" s="24">
        <f t="shared" si="3"/>
        <v>4816.09</v>
      </c>
      <c r="AA27" s="24">
        <f t="shared" si="0"/>
        <v>2028.6800000000003</v>
      </c>
      <c r="AB27" s="25">
        <f t="shared" si="1"/>
        <v>0</v>
      </c>
    </row>
    <row r="28" spans="1:28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3554.66</v>
      </c>
      <c r="G28" s="24">
        <v>6277.5</v>
      </c>
      <c r="H28" s="24">
        <v>443</v>
      </c>
      <c r="I28" s="24">
        <v>295</v>
      </c>
      <c r="J28" s="24">
        <v>860.29</v>
      </c>
      <c r="K28" s="24">
        <v>721.91</v>
      </c>
      <c r="L28" s="24">
        <v>2249.36</v>
      </c>
      <c r="M28" s="24" t="s">
        <v>45</v>
      </c>
      <c r="N28" s="24" t="s">
        <v>45</v>
      </c>
      <c r="O28" s="24" t="s">
        <v>45</v>
      </c>
      <c r="P28" s="24">
        <v>410.72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4">
        <f t="shared" si="2"/>
        <v>7426.22</v>
      </c>
      <c r="Z28" s="24">
        <f t="shared" si="3"/>
        <v>3871.56</v>
      </c>
      <c r="AA28" s="24">
        <f t="shared" si="0"/>
        <v>3554.6600000000003</v>
      </c>
      <c r="AB28" s="25">
        <f t="shared" si="1"/>
        <v>0</v>
      </c>
    </row>
    <row r="29" spans="1:28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2259.69</v>
      </c>
      <c r="G29" s="24">
        <v>6277.5</v>
      </c>
      <c r="H29" s="24">
        <v>443</v>
      </c>
      <c r="I29" s="24">
        <v>295</v>
      </c>
      <c r="J29" s="24">
        <v>904.99</v>
      </c>
      <c r="K29" s="24">
        <v>721.91</v>
      </c>
      <c r="L29" s="24">
        <v>411</v>
      </c>
      <c r="M29" s="24">
        <v>2584.2800000000002</v>
      </c>
      <c r="N29" s="24">
        <v>113.1</v>
      </c>
      <c r="O29" s="24">
        <v>209.25</v>
      </c>
      <c r="P29" s="24">
        <v>410.72</v>
      </c>
      <c r="Q29" s="24"/>
      <c r="R29" s="24" t="s">
        <v>45</v>
      </c>
      <c r="S29" s="24">
        <v>0</v>
      </c>
      <c r="T29" s="24"/>
      <c r="U29" s="24">
        <v>542.5</v>
      </c>
      <c r="V29" s="24">
        <v>40</v>
      </c>
      <c r="W29" s="24">
        <v>58</v>
      </c>
      <c r="X29" s="24" t="s">
        <v>45</v>
      </c>
      <c r="Y29" s="24">
        <f t="shared" si="2"/>
        <v>7635.47</v>
      </c>
      <c r="Z29" s="24">
        <f t="shared" si="3"/>
        <v>5375.7800000000007</v>
      </c>
      <c r="AA29" s="24">
        <f t="shared" si="0"/>
        <v>2259.6899999999996</v>
      </c>
      <c r="AB29" s="25">
        <f t="shared" si="1"/>
        <v>0</v>
      </c>
    </row>
    <row r="30" spans="1:28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2936.87</v>
      </c>
      <c r="G30" s="24">
        <v>6277.5</v>
      </c>
      <c r="H30" s="24">
        <v>443</v>
      </c>
      <c r="I30" s="24">
        <v>295</v>
      </c>
      <c r="J30" s="24">
        <v>904.99</v>
      </c>
      <c r="K30" s="24">
        <v>721.91</v>
      </c>
      <c r="L30" s="24" t="s">
        <v>45</v>
      </c>
      <c r="M30" s="24">
        <v>2748.95</v>
      </c>
      <c r="N30" s="24">
        <v>282.75</v>
      </c>
      <c r="O30" s="24">
        <v>209.25</v>
      </c>
      <c r="P30" s="24">
        <v>410.72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 t="s">
        <v>45</v>
      </c>
      <c r="Y30" s="24">
        <f t="shared" si="2"/>
        <v>7635.47</v>
      </c>
      <c r="Z30" s="24">
        <f t="shared" si="3"/>
        <v>4698.6000000000004</v>
      </c>
      <c r="AA30" s="24">
        <f t="shared" si="0"/>
        <v>2936.87</v>
      </c>
      <c r="AB30" s="25">
        <f t="shared" si="1"/>
        <v>0</v>
      </c>
    </row>
    <row r="31" spans="1:28">
      <c r="A31" s="27" t="s">
        <v>101</v>
      </c>
      <c r="B31" s="20" t="s">
        <v>47</v>
      </c>
      <c r="C31" s="28" t="s">
        <v>102</v>
      </c>
      <c r="D31" s="23" t="s">
        <v>98</v>
      </c>
      <c r="E31" s="23" t="s">
        <v>54</v>
      </c>
      <c r="F31" s="24">
        <v>3975.57</v>
      </c>
      <c r="G31" s="24">
        <v>6277.5</v>
      </c>
      <c r="H31" s="24">
        <v>443</v>
      </c>
      <c r="I31" s="24">
        <v>295</v>
      </c>
      <c r="J31" s="24">
        <v>904.99</v>
      </c>
      <c r="K31" s="24">
        <v>721.91</v>
      </c>
      <c r="L31" s="24">
        <v>1993</v>
      </c>
      <c r="M31" s="24" t="s">
        <v>45</v>
      </c>
      <c r="N31" s="24" t="s">
        <v>45</v>
      </c>
      <c r="O31" s="24">
        <v>209.25</v>
      </c>
      <c r="P31" s="24">
        <v>410.72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 t="s">
        <v>45</v>
      </c>
      <c r="X31" s="24" t="s">
        <v>45</v>
      </c>
      <c r="Y31" s="24">
        <f>SUM(G31+H31+I31+O31+P31+T31+X31)</f>
        <v>7635.47</v>
      </c>
      <c r="Z31" s="24">
        <f t="shared" si="3"/>
        <v>3659.9</v>
      </c>
      <c r="AA31" s="24">
        <f t="shared" si="0"/>
        <v>3975.57</v>
      </c>
      <c r="AB31" s="25">
        <f t="shared" si="1"/>
        <v>0</v>
      </c>
    </row>
    <row r="32" spans="1:28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5646.62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4949.92</v>
      </c>
      <c r="M32" s="24" t="s">
        <v>45</v>
      </c>
      <c r="N32" s="24">
        <v>137.4</v>
      </c>
      <c r="O32" s="24" t="s">
        <v>45</v>
      </c>
      <c r="P32" s="24">
        <v>410.72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4">
        <f t="shared" si="2"/>
        <v>15598.22</v>
      </c>
      <c r="Z32" s="24">
        <f t="shared" si="3"/>
        <v>9951.6</v>
      </c>
      <c r="AA32" s="24">
        <f t="shared" si="0"/>
        <v>5646.619999999999</v>
      </c>
      <c r="AB32" s="25">
        <f t="shared" si="1"/>
        <v>0</v>
      </c>
    </row>
    <row r="33" spans="1:28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2684.7</v>
      </c>
      <c r="G33" s="24">
        <v>5798.55</v>
      </c>
      <c r="H33" s="24">
        <v>387.5</v>
      </c>
      <c r="I33" s="24">
        <v>248</v>
      </c>
      <c r="J33" s="24">
        <v>736.09</v>
      </c>
      <c r="K33" s="24">
        <v>666.83</v>
      </c>
      <c r="L33" s="24">
        <v>750</v>
      </c>
      <c r="M33" s="24">
        <v>1832.65</v>
      </c>
      <c r="N33" s="24">
        <v>76.5</v>
      </c>
      <c r="O33" s="24" t="s">
        <v>45</v>
      </c>
      <c r="P33" s="24">
        <v>410.72</v>
      </c>
      <c r="Q33" s="24"/>
      <c r="R33" s="24" t="s">
        <v>45</v>
      </c>
      <c r="S33" s="24">
        <v>0</v>
      </c>
      <c r="T33" s="24"/>
      <c r="U33" s="24" t="s">
        <v>45</v>
      </c>
      <c r="V33" s="24">
        <v>40</v>
      </c>
      <c r="W33" s="24">
        <v>58</v>
      </c>
      <c r="X33" s="24" t="s">
        <v>45</v>
      </c>
      <c r="Y33" s="24">
        <f t="shared" si="2"/>
        <v>6844.77</v>
      </c>
      <c r="Z33" s="24">
        <f t="shared" si="3"/>
        <v>4160.07</v>
      </c>
      <c r="AA33" s="24">
        <f t="shared" si="0"/>
        <v>2684.7000000000007</v>
      </c>
      <c r="AB33" s="25">
        <f t="shared" si="1"/>
        <v>0</v>
      </c>
    </row>
    <row r="34" spans="1:28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2471.9499999999998</v>
      </c>
      <c r="G34" s="24">
        <v>6277.5</v>
      </c>
      <c r="H34" s="24">
        <v>443</v>
      </c>
      <c r="I34" s="24">
        <v>295</v>
      </c>
      <c r="J34" s="24">
        <v>860.29</v>
      </c>
      <c r="K34" s="24">
        <v>721.91</v>
      </c>
      <c r="L34" s="24">
        <v>1104</v>
      </c>
      <c r="M34" s="24">
        <v>1899.81</v>
      </c>
      <c r="N34" s="24">
        <v>72.900000000000006</v>
      </c>
      <c r="O34" s="24" t="s">
        <v>45</v>
      </c>
      <c r="P34" s="24">
        <v>205.36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4">
        <f t="shared" si="2"/>
        <v>7220.86</v>
      </c>
      <c r="Z34" s="24">
        <f t="shared" si="3"/>
        <v>4748.91</v>
      </c>
      <c r="AA34" s="24">
        <f t="shared" si="0"/>
        <v>2471.9499999999998</v>
      </c>
      <c r="AB34" s="25">
        <f t="shared" si="1"/>
        <v>0</v>
      </c>
    </row>
    <row r="35" spans="1:28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3547.66</v>
      </c>
      <c r="G35" s="24">
        <v>6277.5</v>
      </c>
      <c r="H35" s="24">
        <v>443</v>
      </c>
      <c r="I35" s="24">
        <v>295</v>
      </c>
      <c r="J35" s="24">
        <v>860.29</v>
      </c>
      <c r="K35" s="24">
        <v>721.91</v>
      </c>
      <c r="L35" s="24">
        <v>1993</v>
      </c>
      <c r="M35" s="24" t="s">
        <v>45</v>
      </c>
      <c r="N35" s="24" t="s">
        <v>45</v>
      </c>
      <c r="O35" s="24" t="s">
        <v>45</v>
      </c>
      <c r="P35" s="24">
        <v>205.36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4">
        <f t="shared" si="2"/>
        <v>7220.86</v>
      </c>
      <c r="Z35" s="24">
        <f t="shared" si="3"/>
        <v>3673.2</v>
      </c>
      <c r="AA35" s="24">
        <f t="shared" si="0"/>
        <v>3547.66</v>
      </c>
      <c r="AB35" s="25">
        <f t="shared" si="1"/>
        <v>0</v>
      </c>
    </row>
    <row r="36" spans="1:28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1753.88</v>
      </c>
      <c r="G36" s="24">
        <v>6277.5</v>
      </c>
      <c r="H36" s="24">
        <v>443</v>
      </c>
      <c r="I36" s="24">
        <v>295</v>
      </c>
      <c r="J36" s="24">
        <v>860.29</v>
      </c>
      <c r="K36" s="24">
        <v>721.91</v>
      </c>
      <c r="L36" s="24" t="s">
        <v>45</v>
      </c>
      <c r="M36" s="24">
        <v>2660.48</v>
      </c>
      <c r="N36" s="24">
        <v>126.3</v>
      </c>
      <c r="O36" s="24" t="s">
        <v>45</v>
      </c>
      <c r="P36" s="24">
        <v>205.36</v>
      </c>
      <c r="Q36" s="24"/>
      <c r="R36" s="24" t="s">
        <v>45</v>
      </c>
      <c r="S36" s="24">
        <v>0</v>
      </c>
      <c r="T36" s="24"/>
      <c r="U36" s="24">
        <v>1000</v>
      </c>
      <c r="V36" s="24">
        <v>40</v>
      </c>
      <c r="W36" s="24">
        <v>58</v>
      </c>
      <c r="X36" s="24" t="s">
        <v>45</v>
      </c>
      <c r="Y36" s="24">
        <f t="shared" si="2"/>
        <v>7220.86</v>
      </c>
      <c r="Z36" s="24">
        <f t="shared" si="3"/>
        <v>5466.9800000000005</v>
      </c>
      <c r="AA36" s="24">
        <f t="shared" si="0"/>
        <v>1753.8799999999992</v>
      </c>
      <c r="AB36" s="25">
        <f t="shared" si="1"/>
        <v>0</v>
      </c>
    </row>
    <row r="37" spans="1:28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2033.65</v>
      </c>
      <c r="G37" s="24">
        <v>6842.55</v>
      </c>
      <c r="H37" s="24">
        <v>458.5</v>
      </c>
      <c r="I37" s="24">
        <v>330.5</v>
      </c>
      <c r="J37" s="24">
        <v>991.88</v>
      </c>
      <c r="K37" s="24">
        <v>786.89</v>
      </c>
      <c r="L37" s="24">
        <v>922</v>
      </c>
      <c r="M37" s="24">
        <v>2272.4899999999998</v>
      </c>
      <c r="N37" s="24">
        <v>182</v>
      </c>
      <c r="O37" s="24" t="s">
        <v>45</v>
      </c>
      <c r="P37" s="24">
        <v>205.36</v>
      </c>
      <c r="Q37" s="24"/>
      <c r="R37" s="24" t="s">
        <v>45</v>
      </c>
      <c r="S37" s="24">
        <v>0</v>
      </c>
      <c r="T37" s="24"/>
      <c r="U37" s="24">
        <v>550</v>
      </c>
      <c r="V37" s="24">
        <v>40</v>
      </c>
      <c r="W37" s="24">
        <v>58</v>
      </c>
      <c r="X37" s="24" t="s">
        <v>45</v>
      </c>
      <c r="Y37" s="24">
        <f t="shared" si="2"/>
        <v>7836.91</v>
      </c>
      <c r="Z37" s="24">
        <f t="shared" si="3"/>
        <v>5803.26</v>
      </c>
      <c r="AA37" s="24">
        <f t="shared" si="0"/>
        <v>2033.6499999999996</v>
      </c>
      <c r="AB37" s="25">
        <f t="shared" si="1"/>
        <v>0</v>
      </c>
    </row>
    <row r="38" spans="1:28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3405.49</v>
      </c>
      <c r="G38" s="24">
        <v>5798.55</v>
      </c>
      <c r="H38" s="24">
        <v>387.5</v>
      </c>
      <c r="I38" s="24">
        <v>248</v>
      </c>
      <c r="J38" s="24">
        <v>736.09</v>
      </c>
      <c r="K38" s="24">
        <v>666.83</v>
      </c>
      <c r="L38" s="24">
        <v>1733</v>
      </c>
      <c r="M38" s="24" t="s">
        <v>45</v>
      </c>
      <c r="N38" s="24" t="s">
        <v>45</v>
      </c>
      <c r="O38" s="24" t="s">
        <v>45</v>
      </c>
      <c r="P38" s="24">
        <v>205.36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4">
        <f t="shared" si="2"/>
        <v>6639.41</v>
      </c>
      <c r="Z38" s="24">
        <f t="shared" si="3"/>
        <v>3233.92</v>
      </c>
      <c r="AA38" s="24">
        <f t="shared" si="0"/>
        <v>3405.49</v>
      </c>
      <c r="AB38" s="25">
        <f t="shared" si="1"/>
        <v>0</v>
      </c>
    </row>
    <row r="39" spans="1:28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3200.99</v>
      </c>
      <c r="G39" s="24">
        <v>5798.55</v>
      </c>
      <c r="H39" s="24">
        <v>387.5</v>
      </c>
      <c r="I39" s="24">
        <v>248</v>
      </c>
      <c r="J39" s="24">
        <v>736.09</v>
      </c>
      <c r="K39" s="24">
        <v>666.83</v>
      </c>
      <c r="L39" s="24">
        <v>1833</v>
      </c>
      <c r="M39" s="24" t="s">
        <v>45</v>
      </c>
      <c r="N39" s="24" t="s">
        <v>45</v>
      </c>
      <c r="O39" s="24" t="s">
        <v>45</v>
      </c>
      <c r="P39" s="24">
        <v>205.36</v>
      </c>
      <c r="Q39" s="24"/>
      <c r="R39" s="24">
        <v>0</v>
      </c>
      <c r="S39" s="24">
        <v>0</v>
      </c>
      <c r="T39" s="24"/>
      <c r="U39" s="24">
        <v>162.5</v>
      </c>
      <c r="V39" s="24">
        <v>40</v>
      </c>
      <c r="W39" s="24" t="s">
        <v>45</v>
      </c>
      <c r="X39" s="24" t="s">
        <v>45</v>
      </c>
      <c r="Y39" s="24">
        <f t="shared" si="2"/>
        <v>6639.41</v>
      </c>
      <c r="Z39" s="24">
        <f t="shared" si="3"/>
        <v>3438.42</v>
      </c>
      <c r="AA39" s="24">
        <f t="shared" si="0"/>
        <v>3200.99</v>
      </c>
      <c r="AB39" s="25">
        <f t="shared" si="1"/>
        <v>0</v>
      </c>
    </row>
    <row r="40" spans="1:28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364.9</v>
      </c>
      <c r="G40" s="24">
        <v>6502.5</v>
      </c>
      <c r="H40" s="24">
        <v>450.5</v>
      </c>
      <c r="I40" s="24">
        <v>322.5</v>
      </c>
      <c r="J40" s="24">
        <v>915.83</v>
      </c>
      <c r="K40" s="24">
        <v>747.79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102.68</v>
      </c>
      <c r="Q40" s="24"/>
      <c r="R40" s="24">
        <v>300</v>
      </c>
      <c r="S40" s="24">
        <v>0</v>
      </c>
      <c r="T40" s="24"/>
      <c r="U40" s="24">
        <v>1907.66</v>
      </c>
      <c r="V40" s="24">
        <v>40</v>
      </c>
      <c r="W40" s="24" t="s">
        <v>45</v>
      </c>
      <c r="X40" s="24" t="s">
        <v>45</v>
      </c>
      <c r="Y40" s="24">
        <f t="shared" si="2"/>
        <v>7378.18</v>
      </c>
      <c r="Z40" s="24">
        <f t="shared" si="3"/>
        <v>7013.28</v>
      </c>
      <c r="AA40" s="24">
        <f t="shared" si="0"/>
        <v>364.90000000000055</v>
      </c>
      <c r="AB40" s="25">
        <f t="shared" si="1"/>
        <v>5.6843418860808015E-13</v>
      </c>
    </row>
    <row r="41" spans="1:28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2392.98</v>
      </c>
      <c r="G41" s="24">
        <v>6842.55</v>
      </c>
      <c r="H41" s="24">
        <v>458.5</v>
      </c>
      <c r="I41" s="24">
        <v>330.5</v>
      </c>
      <c r="J41" s="24">
        <v>991.88</v>
      </c>
      <c r="K41" s="24">
        <v>786.89</v>
      </c>
      <c r="L41" s="24">
        <v>190</v>
      </c>
      <c r="M41" s="24">
        <v>3067.46</v>
      </c>
      <c r="N41" s="24">
        <v>155.69999999999999</v>
      </c>
      <c r="O41" s="24" t="s">
        <v>45</v>
      </c>
      <c r="P41" s="24">
        <v>205.36</v>
      </c>
      <c r="Q41" s="24"/>
      <c r="R41" s="24">
        <v>0</v>
      </c>
      <c r="S41" s="24">
        <v>0</v>
      </c>
      <c r="T41" s="24"/>
      <c r="U41" s="24">
        <v>154</v>
      </c>
      <c r="V41" s="24">
        <v>40</v>
      </c>
      <c r="W41" s="24">
        <v>58</v>
      </c>
      <c r="X41" s="24" t="s">
        <v>45</v>
      </c>
      <c r="Y41" s="24">
        <f t="shared" si="2"/>
        <v>7836.91</v>
      </c>
      <c r="Z41" s="24">
        <f t="shared" si="3"/>
        <v>5443.9299999999994</v>
      </c>
      <c r="AA41" s="24">
        <f t="shared" si="0"/>
        <v>2392.9800000000005</v>
      </c>
      <c r="AB41" s="25">
        <f t="shared" si="1"/>
        <v>0</v>
      </c>
    </row>
    <row r="42" spans="1:28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6062.85</v>
      </c>
      <c r="G42" s="24">
        <v>6723.45</v>
      </c>
      <c r="H42" s="24">
        <v>529.5</v>
      </c>
      <c r="I42" s="24">
        <v>324.5</v>
      </c>
      <c r="J42" s="24">
        <v>1028.2</v>
      </c>
      <c r="K42" s="24">
        <v>773.2</v>
      </c>
      <c r="L42" s="24" t="s">
        <v>45</v>
      </c>
      <c r="M42" s="24" t="s">
        <v>45</v>
      </c>
      <c r="N42" s="24" t="s">
        <v>45</v>
      </c>
      <c r="O42" s="24">
        <v>224.12</v>
      </c>
      <c r="P42" s="24">
        <v>102.68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7904.25</v>
      </c>
      <c r="Z42" s="24">
        <f t="shared" si="3"/>
        <v>1841.4</v>
      </c>
      <c r="AA42" s="24">
        <f t="shared" si="0"/>
        <v>6062.85</v>
      </c>
      <c r="AB42" s="25">
        <f t="shared" si="1"/>
        <v>0</v>
      </c>
    </row>
    <row r="43" spans="1:28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4995.9799999999996</v>
      </c>
      <c r="G43" s="24">
        <v>6277.5</v>
      </c>
      <c r="H43" s="24">
        <v>443</v>
      </c>
      <c r="I43" s="24">
        <v>295</v>
      </c>
      <c r="J43" s="24">
        <v>860.29</v>
      </c>
      <c r="K43" s="24">
        <v>721.91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102.68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 t="s">
        <v>45</v>
      </c>
      <c r="X43" s="24" t="s">
        <v>45</v>
      </c>
      <c r="Y43" s="24">
        <f t="shared" si="2"/>
        <v>7118.18</v>
      </c>
      <c r="Z43" s="24">
        <f t="shared" si="3"/>
        <v>2122.1999999999998</v>
      </c>
      <c r="AA43" s="24">
        <f t="shared" si="0"/>
        <v>4995.9800000000005</v>
      </c>
      <c r="AB43" s="25">
        <f t="shared" si="1"/>
        <v>0</v>
      </c>
    </row>
    <row r="44" spans="1:28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4593.8100000000004</v>
      </c>
      <c r="G44" s="24">
        <v>5798.55</v>
      </c>
      <c r="H44" s="24">
        <v>387.5</v>
      </c>
      <c r="I44" s="24">
        <v>248</v>
      </c>
      <c r="J44" s="24">
        <v>736.09</v>
      </c>
      <c r="K44" s="24">
        <v>666.83</v>
      </c>
      <c r="L44" s="24" t="s">
        <v>45</v>
      </c>
      <c r="M44" s="24" t="s">
        <v>45</v>
      </c>
      <c r="N44" s="24" t="s">
        <v>45</v>
      </c>
      <c r="O44" s="24" t="s">
        <v>45</v>
      </c>
      <c r="P44" s="24">
        <v>102.68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 t="s">
        <v>45</v>
      </c>
      <c r="X44" s="24" t="s">
        <v>45</v>
      </c>
      <c r="Y44" s="24">
        <f t="shared" si="2"/>
        <v>6536.7300000000005</v>
      </c>
      <c r="Z44" s="24">
        <f t="shared" si="3"/>
        <v>1942.92</v>
      </c>
      <c r="AA44" s="24">
        <f t="shared" si="0"/>
        <v>4593.8100000000004</v>
      </c>
      <c r="AB44" s="25">
        <f t="shared" si="1"/>
        <v>0</v>
      </c>
    </row>
    <row r="45" spans="1:28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1422.48</v>
      </c>
      <c r="G45" s="24">
        <v>5798.55</v>
      </c>
      <c r="H45" s="24">
        <v>387.5</v>
      </c>
      <c r="I45" s="24">
        <v>248</v>
      </c>
      <c r="J45" s="24">
        <v>736.09</v>
      </c>
      <c r="K45" s="24">
        <v>666.83</v>
      </c>
      <c r="L45" s="24">
        <v>2744.33</v>
      </c>
      <c r="M45" s="24" t="s">
        <v>45</v>
      </c>
      <c r="N45" s="24" t="s">
        <v>45</v>
      </c>
      <c r="O45" s="24" t="s">
        <v>45</v>
      </c>
      <c r="P45" s="24">
        <v>102.68</v>
      </c>
      <c r="Q45" s="24"/>
      <c r="R45" s="24" t="s">
        <v>45</v>
      </c>
      <c r="S45" s="24">
        <v>0</v>
      </c>
      <c r="T45" s="24"/>
      <c r="U45" s="24">
        <v>869</v>
      </c>
      <c r="V45" s="24">
        <v>40</v>
      </c>
      <c r="W45" s="24">
        <v>58</v>
      </c>
      <c r="X45" s="24" t="s">
        <v>45</v>
      </c>
      <c r="Y45" s="24">
        <f t="shared" si="2"/>
        <v>6536.7300000000005</v>
      </c>
      <c r="Z45" s="24">
        <f t="shared" si="3"/>
        <v>5114.25</v>
      </c>
      <c r="AA45" s="24">
        <f t="shared" si="0"/>
        <v>1422.4800000000005</v>
      </c>
      <c r="AB45" s="25">
        <f t="shared" si="1"/>
        <v>0</v>
      </c>
    </row>
    <row r="46" spans="1:28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4337.9799999999996</v>
      </c>
      <c r="G46" s="24">
        <v>6277.5</v>
      </c>
      <c r="H46" s="24">
        <v>443</v>
      </c>
      <c r="I46" s="24">
        <v>295</v>
      </c>
      <c r="J46" s="24">
        <v>860.29</v>
      </c>
      <c r="K46" s="24">
        <v>721.91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102.68</v>
      </c>
      <c r="Q46" s="24"/>
      <c r="R46" s="24">
        <v>100</v>
      </c>
      <c r="S46" s="24">
        <v>0</v>
      </c>
      <c r="T46" s="24"/>
      <c r="U46" s="24">
        <v>1000</v>
      </c>
      <c r="V46" s="24">
        <v>40</v>
      </c>
      <c r="W46" s="24">
        <v>58</v>
      </c>
      <c r="X46" s="24" t="s">
        <v>45</v>
      </c>
      <c r="Y46" s="24">
        <f t="shared" si="2"/>
        <v>7118.18</v>
      </c>
      <c r="Z46" s="24">
        <f t="shared" si="3"/>
        <v>2780.2</v>
      </c>
      <c r="AA46" s="24">
        <f>+Y46-Z46</f>
        <v>4337.9800000000005</v>
      </c>
      <c r="AB46" s="25">
        <f t="shared" si="1"/>
        <v>0</v>
      </c>
    </row>
    <row r="47" spans="1:28">
      <c r="A47" s="29" t="s">
        <v>140</v>
      </c>
      <c r="B47" s="20" t="s">
        <v>47</v>
      </c>
      <c r="C47" s="28" t="s">
        <v>141</v>
      </c>
      <c r="D47" s="23" t="s">
        <v>142</v>
      </c>
      <c r="E47" s="23" t="s">
        <v>54</v>
      </c>
      <c r="F47" s="24">
        <v>2668.06</v>
      </c>
      <c r="G47" s="24">
        <v>6277.5</v>
      </c>
      <c r="H47" s="24">
        <v>443</v>
      </c>
      <c r="I47" s="24">
        <v>295</v>
      </c>
      <c r="J47" s="24">
        <v>904.99</v>
      </c>
      <c r="K47" s="24">
        <v>721.91</v>
      </c>
      <c r="L47" s="24">
        <v>1050.54</v>
      </c>
      <c r="M47" s="24">
        <v>1845.75</v>
      </c>
      <c r="N47" s="24">
        <v>96.18</v>
      </c>
      <c r="O47" s="24">
        <v>209.25</v>
      </c>
      <c r="P47" s="24">
        <v>102.68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 t="s">
        <v>45</v>
      </c>
      <c r="Y47" s="24">
        <f t="shared" si="2"/>
        <v>7327.43</v>
      </c>
      <c r="Z47" s="24">
        <f t="shared" si="3"/>
        <v>4659.3700000000008</v>
      </c>
      <c r="AA47" s="24">
        <f t="shared" si="0"/>
        <v>2668.0599999999995</v>
      </c>
      <c r="AB47" s="25">
        <f t="shared" si="1"/>
        <v>0</v>
      </c>
    </row>
    <row r="48" spans="1:28">
      <c r="A48" s="30" t="s">
        <v>143</v>
      </c>
      <c r="B48" s="20" t="s">
        <v>47</v>
      </c>
      <c r="C48" s="28" t="s">
        <v>144</v>
      </c>
      <c r="D48" s="23" t="s">
        <v>49</v>
      </c>
      <c r="E48" s="23" t="s">
        <v>50</v>
      </c>
      <c r="F48" s="24">
        <v>3753.01</v>
      </c>
      <c r="G48" s="24">
        <v>6277.5</v>
      </c>
      <c r="H48" s="24">
        <v>443</v>
      </c>
      <c r="I48" s="24">
        <v>295</v>
      </c>
      <c r="J48" s="24">
        <v>972.03</v>
      </c>
      <c r="K48" s="24">
        <v>721.91</v>
      </c>
      <c r="L48" s="24">
        <v>1993</v>
      </c>
      <c r="M48" s="24" t="s">
        <v>45</v>
      </c>
      <c r="N48" s="24" t="s">
        <v>45</v>
      </c>
      <c r="O48" s="24">
        <v>104.62</v>
      </c>
      <c r="P48" s="24">
        <v>102.68</v>
      </c>
      <c r="Q48" s="24"/>
      <c r="R48" s="24">
        <v>0</v>
      </c>
      <c r="S48" s="24">
        <v>0</v>
      </c>
      <c r="T48" s="24"/>
      <c r="U48" s="24">
        <v>521.85</v>
      </c>
      <c r="V48" s="24">
        <v>40</v>
      </c>
      <c r="W48" s="24">
        <v>58</v>
      </c>
      <c r="X48" s="24">
        <v>837</v>
      </c>
      <c r="Y48" s="24">
        <f t="shared" si="2"/>
        <v>8059.8</v>
      </c>
      <c r="Z48" s="24">
        <f t="shared" si="3"/>
        <v>4306.79</v>
      </c>
      <c r="AA48" s="24">
        <f t="shared" si="0"/>
        <v>3753.01</v>
      </c>
      <c r="AB48" s="25">
        <f t="shared" si="1"/>
        <v>0</v>
      </c>
    </row>
    <row r="49" spans="1:28">
      <c r="A49" s="31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2843.24</v>
      </c>
      <c r="G49" s="24">
        <v>6277.5</v>
      </c>
      <c r="H49" s="24">
        <v>443</v>
      </c>
      <c r="I49" s="24">
        <v>295</v>
      </c>
      <c r="J49" s="24">
        <v>860.29</v>
      </c>
      <c r="K49" s="24">
        <v>721.91</v>
      </c>
      <c r="L49" s="24">
        <v>1993</v>
      </c>
      <c r="M49" s="24" t="s">
        <v>45</v>
      </c>
      <c r="N49" s="24" t="s">
        <v>45</v>
      </c>
      <c r="O49" s="24" t="s">
        <v>45</v>
      </c>
      <c r="P49" s="24">
        <v>102.68</v>
      </c>
      <c r="Q49" s="24"/>
      <c r="R49" s="24" t="s">
        <v>45</v>
      </c>
      <c r="S49" s="24">
        <v>0</v>
      </c>
      <c r="T49" s="24"/>
      <c r="U49" s="24">
        <v>659.74</v>
      </c>
      <c r="V49" s="24">
        <v>40</v>
      </c>
      <c r="W49" s="24">
        <v>0</v>
      </c>
      <c r="X49" s="24" t="s">
        <v>45</v>
      </c>
      <c r="Y49" s="24">
        <f t="shared" si="2"/>
        <v>7118.18</v>
      </c>
      <c r="Z49" s="24">
        <f t="shared" si="3"/>
        <v>4274.9399999999996</v>
      </c>
      <c r="AA49" s="24">
        <f t="shared" si="0"/>
        <v>2843.2400000000007</v>
      </c>
      <c r="AB49" s="25">
        <f t="shared" si="1"/>
        <v>0</v>
      </c>
    </row>
    <row r="50" spans="1:28">
      <c r="A50" s="31" t="s">
        <v>147</v>
      </c>
      <c r="B50" s="20" t="s">
        <v>47</v>
      </c>
      <c r="C50" s="23" t="s">
        <v>148</v>
      </c>
      <c r="D50" s="32" t="s">
        <v>149</v>
      </c>
      <c r="E50" s="23" t="s">
        <v>150</v>
      </c>
      <c r="F50" s="24">
        <v>6098.85</v>
      </c>
      <c r="G50" s="24">
        <v>6982.8</v>
      </c>
      <c r="H50" s="24">
        <v>561.5</v>
      </c>
      <c r="I50" s="24">
        <v>341</v>
      </c>
      <c r="J50" s="24">
        <v>1046.08</v>
      </c>
      <c r="K50" s="24">
        <v>803.05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102.68</v>
      </c>
      <c r="Q50" s="24"/>
      <c r="R50" s="24" t="s">
        <v>45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4">
        <f t="shared" si="2"/>
        <v>7987.9800000000005</v>
      </c>
      <c r="Z50" s="24">
        <f t="shared" si="3"/>
        <v>1889.1299999999999</v>
      </c>
      <c r="AA50" s="24">
        <f t="shared" si="0"/>
        <v>6098.85</v>
      </c>
      <c r="AB50" s="25">
        <f t="shared" si="1"/>
        <v>0</v>
      </c>
    </row>
    <row r="51" spans="1:28">
      <c r="A51" s="31" t="s">
        <v>151</v>
      </c>
      <c r="B51" s="20" t="s">
        <v>47</v>
      </c>
      <c r="C51" s="23" t="s">
        <v>152</v>
      </c>
      <c r="D51" s="23" t="s">
        <v>49</v>
      </c>
      <c r="E51" s="23" t="s">
        <v>50</v>
      </c>
      <c r="F51" s="24">
        <v>4141.9799999999996</v>
      </c>
      <c r="G51" s="24">
        <v>6277.5</v>
      </c>
      <c r="H51" s="24">
        <v>443</v>
      </c>
      <c r="I51" s="24">
        <v>295</v>
      </c>
      <c r="J51" s="24">
        <v>860.29</v>
      </c>
      <c r="K51" s="24">
        <v>721.91</v>
      </c>
      <c r="L51" s="24" t="s">
        <v>45</v>
      </c>
      <c r="M51" s="24" t="s">
        <v>45</v>
      </c>
      <c r="N51" s="24" t="s">
        <v>45</v>
      </c>
      <c r="O51" s="24" t="s">
        <v>45</v>
      </c>
      <c r="P51" s="24">
        <v>102.68</v>
      </c>
      <c r="Q51" s="24">
        <v>0</v>
      </c>
      <c r="R51" s="24">
        <v>0</v>
      </c>
      <c r="S51" s="24">
        <v>0</v>
      </c>
      <c r="T51" s="24"/>
      <c r="U51" s="24">
        <v>1354</v>
      </c>
      <c r="V51" s="24">
        <v>40</v>
      </c>
      <c r="W51" s="24" t="s">
        <v>45</v>
      </c>
      <c r="X51" s="24" t="s">
        <v>45</v>
      </c>
      <c r="Y51" s="24">
        <f>SUM(G51+H51+I51+O51+P51+Q51++X51)</f>
        <v>7118.18</v>
      </c>
      <c r="Z51" s="24">
        <f t="shared" si="3"/>
        <v>2976.2</v>
      </c>
      <c r="AA51" s="24">
        <f t="shared" si="0"/>
        <v>4141.9800000000005</v>
      </c>
      <c r="AB51" s="25">
        <f t="shared" si="1"/>
        <v>0</v>
      </c>
    </row>
    <row r="52" spans="1:28">
      <c r="A52" s="31" t="s">
        <v>153</v>
      </c>
      <c r="B52" s="20" t="s">
        <v>47</v>
      </c>
      <c r="C52" s="23" t="s">
        <v>154</v>
      </c>
      <c r="D52" s="23" t="s">
        <v>155</v>
      </c>
      <c r="E52" s="23" t="s">
        <v>50</v>
      </c>
      <c r="F52" s="24">
        <v>9103.2199999999993</v>
      </c>
      <c r="G52" s="24">
        <v>13813.5</v>
      </c>
      <c r="H52" s="24">
        <v>822</v>
      </c>
      <c r="I52" s="24">
        <v>552</v>
      </c>
      <c r="J52" s="24">
        <v>2675.73</v>
      </c>
      <c r="K52" s="24">
        <v>1588.55</v>
      </c>
      <c r="L52" s="24" t="s">
        <v>45</v>
      </c>
      <c r="M52" s="24" t="s">
        <v>45</v>
      </c>
      <c r="N52" s="24" t="s">
        <v>45</v>
      </c>
      <c r="O52" s="24" t="s">
        <v>45</v>
      </c>
      <c r="P52" s="24">
        <v>0</v>
      </c>
      <c r="Q52" s="24">
        <v>0</v>
      </c>
      <c r="R52" s="24">
        <v>800</v>
      </c>
      <c r="S52" s="24">
        <v>0</v>
      </c>
      <c r="T52" s="24"/>
      <c r="U52" s="24">
        <v>1020</v>
      </c>
      <c r="V52" s="24" t="s">
        <v>45</v>
      </c>
      <c r="W52" s="24" t="s">
        <v>45</v>
      </c>
      <c r="X52" s="24" t="s">
        <v>45</v>
      </c>
      <c r="Y52" s="24">
        <f t="shared" si="2"/>
        <v>15187.5</v>
      </c>
      <c r="Z52" s="24">
        <f t="shared" si="3"/>
        <v>6084.28</v>
      </c>
      <c r="AA52" s="24">
        <f t="shared" si="0"/>
        <v>9103.2200000000012</v>
      </c>
      <c r="AB52" s="33">
        <f t="shared" si="1"/>
        <v>0</v>
      </c>
    </row>
    <row r="53" spans="1:28" ht="22.5">
      <c r="A53" s="31" t="s">
        <v>156</v>
      </c>
      <c r="B53" s="20" t="s">
        <v>47</v>
      </c>
      <c r="C53" s="23" t="s">
        <v>157</v>
      </c>
      <c r="D53" s="32" t="s">
        <v>158</v>
      </c>
      <c r="E53" s="23" t="s">
        <v>50</v>
      </c>
      <c r="F53" s="24">
        <v>3250.32</v>
      </c>
      <c r="G53" s="24">
        <v>7712.4</v>
      </c>
      <c r="H53" s="24">
        <v>583.5</v>
      </c>
      <c r="I53" s="24">
        <v>357.5</v>
      </c>
      <c r="J53" s="24">
        <v>1210.1500000000001</v>
      </c>
      <c r="K53" s="24">
        <v>886.93</v>
      </c>
      <c r="L53" s="24">
        <v>3306</v>
      </c>
      <c r="M53" s="24" t="s">
        <v>45</v>
      </c>
      <c r="N53" s="24" t="s">
        <v>45</v>
      </c>
      <c r="O53" s="24" t="s">
        <v>45</v>
      </c>
      <c r="P53" s="24">
        <v>0</v>
      </c>
      <c r="Q53" s="24">
        <v>0</v>
      </c>
      <c r="R53" s="24">
        <v>0</v>
      </c>
      <c r="S53" s="24">
        <v>0</v>
      </c>
      <c r="T53" s="24"/>
      <c r="U53" s="24" t="s">
        <v>45</v>
      </c>
      <c r="V53" s="24" t="s">
        <v>45</v>
      </c>
      <c r="W53" s="24" t="s">
        <v>45</v>
      </c>
      <c r="X53" s="24">
        <v>0</v>
      </c>
      <c r="Y53" s="24">
        <f t="shared" si="2"/>
        <v>8653.4</v>
      </c>
      <c r="Z53" s="24">
        <f t="shared" si="3"/>
        <v>5403.08</v>
      </c>
      <c r="AA53" s="24">
        <f t="shared" si="0"/>
        <v>3250.3199999999997</v>
      </c>
      <c r="AB53" s="33">
        <f t="shared" si="1"/>
        <v>0</v>
      </c>
    </row>
    <row r="54" spans="1:28">
      <c r="A54" s="34" t="s">
        <v>159</v>
      </c>
      <c r="B54" s="20" t="s">
        <v>47</v>
      </c>
      <c r="C54" s="23" t="s">
        <v>160</v>
      </c>
      <c r="D54" s="23" t="s">
        <v>57</v>
      </c>
      <c r="E54" s="23" t="s">
        <v>50</v>
      </c>
      <c r="F54" s="24">
        <v>4591.13</v>
      </c>
      <c r="G54" s="24">
        <v>5798.55</v>
      </c>
      <c r="H54" s="24">
        <v>387.5</v>
      </c>
      <c r="I54" s="24">
        <v>248</v>
      </c>
      <c r="J54" s="24">
        <v>736.09</v>
      </c>
      <c r="K54" s="24">
        <v>666.83</v>
      </c>
      <c r="L54" s="24" t="s">
        <v>45</v>
      </c>
      <c r="M54" s="24" t="s">
        <v>45</v>
      </c>
      <c r="N54" s="24" t="s">
        <v>45</v>
      </c>
      <c r="O54" s="24" t="s">
        <v>45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4">
        <f t="shared" si="2"/>
        <v>6434.05</v>
      </c>
      <c r="Z54" s="24">
        <f t="shared" si="3"/>
        <v>1842.92</v>
      </c>
      <c r="AA54" s="24">
        <f t="shared" si="0"/>
        <v>4591.13</v>
      </c>
      <c r="AB54" s="25">
        <f t="shared" si="1"/>
        <v>0</v>
      </c>
    </row>
    <row r="55" spans="1:28" ht="15.75" thickBot="1">
      <c r="A55" s="35" t="s">
        <v>161</v>
      </c>
      <c r="B55" s="20" t="s">
        <v>41</v>
      </c>
      <c r="C55" s="23" t="s">
        <v>162</v>
      </c>
      <c r="D55" s="23" t="s">
        <v>163</v>
      </c>
      <c r="E55" s="23" t="s">
        <v>164</v>
      </c>
      <c r="F55" s="24">
        <v>4993.3</v>
      </c>
      <c r="G55" s="24">
        <v>6277.5</v>
      </c>
      <c r="H55" s="24">
        <v>443</v>
      </c>
      <c r="I55" s="24">
        <v>295</v>
      </c>
      <c r="J55" s="24">
        <v>860.29</v>
      </c>
      <c r="K55" s="24">
        <v>721.91</v>
      </c>
      <c r="L55" s="24" t="s">
        <v>45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400</v>
      </c>
      <c r="V55" s="24">
        <v>40</v>
      </c>
      <c r="W55" s="24" t="s">
        <v>45</v>
      </c>
      <c r="X55" s="24" t="s">
        <v>45</v>
      </c>
      <c r="Y55" s="24">
        <f>SUM(G55+H55+I55+O55+P55+X55)</f>
        <v>7015.5</v>
      </c>
      <c r="Z55" s="24">
        <f t="shared" si="3"/>
        <v>2022.1999999999998</v>
      </c>
      <c r="AA55" s="24">
        <f>+Y55-Z55</f>
        <v>4993.3</v>
      </c>
      <c r="AB55" s="25">
        <f>+AA55-F55</f>
        <v>0</v>
      </c>
    </row>
    <row r="56" spans="1:28" ht="15.75" thickBot="1">
      <c r="A56" s="35" t="s">
        <v>165</v>
      </c>
      <c r="B56" s="20" t="s">
        <v>47</v>
      </c>
      <c r="C56" s="23" t="s">
        <v>166</v>
      </c>
      <c r="D56" s="23" t="s">
        <v>167</v>
      </c>
      <c r="E56" s="23" t="s">
        <v>50</v>
      </c>
      <c r="F56" s="24">
        <v>587.15</v>
      </c>
      <c r="G56" s="24">
        <v>4672</v>
      </c>
      <c r="H56" s="24">
        <v>308.72000000000003</v>
      </c>
      <c r="I56" s="24">
        <v>211.7</v>
      </c>
      <c r="J56" s="24">
        <v>496.12</v>
      </c>
      <c r="K56" s="24">
        <v>592.6</v>
      </c>
      <c r="L56" s="24">
        <v>1349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2069.5500000000002</v>
      </c>
      <c r="V56" s="24">
        <v>40</v>
      </c>
      <c r="W56" s="24">
        <v>58</v>
      </c>
      <c r="X56" s="24">
        <v>0</v>
      </c>
      <c r="Y56" s="24">
        <f>SUM(G56+H56+I56+O56+P56+X56)</f>
        <v>5192.42</v>
      </c>
      <c r="Z56" s="24">
        <f t="shared" si="3"/>
        <v>4605.2700000000004</v>
      </c>
      <c r="AA56" s="24">
        <f>+Y56-Z56</f>
        <v>587.14999999999964</v>
      </c>
      <c r="AB56" s="25">
        <f>+AA56-F56</f>
        <v>0</v>
      </c>
    </row>
    <row r="57" spans="1:28" ht="15.75" thickBot="1">
      <c r="A57" s="35" t="s">
        <v>168</v>
      </c>
      <c r="B57" s="20" t="s">
        <v>47</v>
      </c>
      <c r="C57" s="23" t="s">
        <v>169</v>
      </c>
      <c r="D57" s="23" t="s">
        <v>57</v>
      </c>
      <c r="E57" s="23" t="s">
        <v>50</v>
      </c>
      <c r="F57" s="24">
        <v>3305.13</v>
      </c>
      <c r="G57" s="24">
        <v>5798.55</v>
      </c>
      <c r="H57" s="24">
        <v>387.5</v>
      </c>
      <c r="I57" s="24">
        <v>248</v>
      </c>
      <c r="J57" s="24">
        <v>736.09</v>
      </c>
      <c r="K57" s="24">
        <v>666.83</v>
      </c>
      <c r="L57" s="24">
        <v>1528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24">
        <f t="shared" ref="Y57:Y60" si="4">SUM(G57+H57+I57+O57+P57+X57)</f>
        <v>6434.05</v>
      </c>
      <c r="Z57" s="24">
        <f t="shared" si="3"/>
        <v>3128.92</v>
      </c>
      <c r="AA57" s="24">
        <f t="shared" ref="AA57:AA60" si="5">+Y57-Z57</f>
        <v>3305.13</v>
      </c>
      <c r="AB57" s="25">
        <f t="shared" ref="AB57:AB60" si="6">+AA57-F57</f>
        <v>0</v>
      </c>
    </row>
    <row r="58" spans="1:28" ht="15.75" thickBot="1">
      <c r="A58" s="35" t="s">
        <v>170</v>
      </c>
      <c r="B58" s="20" t="s">
        <v>47</v>
      </c>
      <c r="C58" s="36" t="s">
        <v>171</v>
      </c>
      <c r="D58" s="23" t="s">
        <v>167</v>
      </c>
      <c r="E58" s="23" t="s">
        <v>50</v>
      </c>
      <c r="F58" s="24">
        <v>3518.24</v>
      </c>
      <c r="G58" s="24">
        <v>5152.95</v>
      </c>
      <c r="H58" s="24">
        <v>340.5</v>
      </c>
      <c r="I58" s="24">
        <v>223.5</v>
      </c>
      <c r="J58" s="24">
        <v>590.11</v>
      </c>
      <c r="K58" s="24">
        <v>592.6</v>
      </c>
      <c r="L58" s="24">
        <v>809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109</v>
      </c>
      <c r="V58" s="24">
        <v>40</v>
      </c>
      <c r="W58" s="24">
        <v>58</v>
      </c>
      <c r="X58" s="24" t="s">
        <v>45</v>
      </c>
      <c r="Y58" s="24">
        <f t="shared" si="4"/>
        <v>5716.95</v>
      </c>
      <c r="Z58" s="24">
        <f t="shared" si="3"/>
        <v>2198.71</v>
      </c>
      <c r="AA58" s="24">
        <f t="shared" si="5"/>
        <v>3518.24</v>
      </c>
      <c r="AB58" s="25">
        <f t="shared" si="6"/>
        <v>0</v>
      </c>
    </row>
    <row r="59" spans="1:28" ht="15.75" thickBot="1">
      <c r="A59" s="35" t="s">
        <v>172</v>
      </c>
      <c r="B59" s="20" t="s">
        <v>47</v>
      </c>
      <c r="C59" s="36" t="s">
        <v>173</v>
      </c>
      <c r="D59" s="23" t="s">
        <v>57</v>
      </c>
      <c r="E59" s="23" t="s">
        <v>50</v>
      </c>
      <c r="F59" s="24">
        <v>4783.13</v>
      </c>
      <c r="G59" s="24">
        <v>5798.55</v>
      </c>
      <c r="H59" s="24">
        <v>387.5</v>
      </c>
      <c r="I59" s="24">
        <v>248</v>
      </c>
      <c r="J59" s="24">
        <v>736.09</v>
      </c>
      <c r="K59" s="24">
        <v>666.83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150</v>
      </c>
      <c r="V59" s="24">
        <v>40</v>
      </c>
      <c r="W59" s="24">
        <v>58</v>
      </c>
      <c r="X59" s="24" t="s">
        <v>45</v>
      </c>
      <c r="Y59" s="24">
        <f t="shared" si="4"/>
        <v>6434.05</v>
      </c>
      <c r="Z59" s="24">
        <f t="shared" si="3"/>
        <v>1650.92</v>
      </c>
      <c r="AA59" s="24">
        <f t="shared" si="5"/>
        <v>4783.13</v>
      </c>
      <c r="AB59" s="25">
        <f t="shared" si="6"/>
        <v>0</v>
      </c>
    </row>
    <row r="60" spans="1:28" ht="15.75" thickBot="1">
      <c r="A60" s="35" t="s">
        <v>174</v>
      </c>
      <c r="B60" s="9" t="s">
        <v>47</v>
      </c>
      <c r="C60" s="36" t="s">
        <v>175</v>
      </c>
      <c r="D60" s="23" t="s">
        <v>176</v>
      </c>
      <c r="E60" s="23" t="s">
        <v>177</v>
      </c>
      <c r="F60" s="24">
        <v>15945.16</v>
      </c>
      <c r="G60" s="24">
        <v>26289.9</v>
      </c>
      <c r="H60" s="24">
        <v>1028.5</v>
      </c>
      <c r="I60" s="24">
        <v>728</v>
      </c>
      <c r="J60" s="24">
        <v>6296.86</v>
      </c>
      <c r="K60" s="24">
        <v>3023.35</v>
      </c>
      <c r="L60" s="24">
        <v>2781.03</v>
      </c>
      <c r="M60" s="24" t="s">
        <v>45</v>
      </c>
      <c r="N60" s="24" t="s">
        <v>45</v>
      </c>
      <c r="O60" s="24">
        <v>0</v>
      </c>
      <c r="P60" s="24">
        <v>0</v>
      </c>
      <c r="Q60" s="24"/>
      <c r="R60" s="24">
        <v>0</v>
      </c>
      <c r="S60" s="24">
        <v>0</v>
      </c>
      <c r="T60" s="24"/>
      <c r="U60" s="24">
        <v>0</v>
      </c>
      <c r="V60" s="24">
        <v>0</v>
      </c>
      <c r="W60" s="24">
        <v>0</v>
      </c>
      <c r="X60" s="24" t="s">
        <v>45</v>
      </c>
      <c r="Y60" s="24">
        <f t="shared" si="4"/>
        <v>28046.400000000001</v>
      </c>
      <c r="Z60" s="24">
        <f t="shared" si="3"/>
        <v>12101.24</v>
      </c>
      <c r="AA60" s="24">
        <f t="shared" si="5"/>
        <v>15945.160000000002</v>
      </c>
      <c r="AB60" s="25">
        <f t="shared" si="6"/>
        <v>0</v>
      </c>
    </row>
    <row r="61" spans="1:28">
      <c r="R61" s="37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02JUN19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2019-07-01T19:46:09Z</dcterms:created>
  <dcterms:modified xsi:type="dcterms:W3CDTF">2019-07-01T19:46:29Z</dcterms:modified>
</cp:coreProperties>
</file>