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13_ncr:1_{719CA4F5-7BD7-4567-929D-2B2ADFC7129F}" xr6:coauthVersionLast="47" xr6:coauthVersionMax="47" xr10:uidLastSave="{00000000-0000-0000-0000-000000000000}"/>
  <bookViews>
    <workbookView xWindow="-120" yWindow="-120" windowWidth="20730" windowHeight="11160" xr2:uid="{CB3B8B39-30B2-4F06-9B8E-D82BE717944B}"/>
  </bookViews>
  <sheets>
    <sheet name="02 JU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1" l="1"/>
  <c r="AB57" i="1" s="1"/>
  <c r="Z57" i="1"/>
  <c r="Y57" i="1"/>
  <c r="AA56" i="1"/>
  <c r="AB56" i="1" s="1"/>
  <c r="Z56" i="1"/>
  <c r="Y56" i="1"/>
  <c r="AA55" i="1"/>
  <c r="AB55" i="1" s="1"/>
  <c r="Z55" i="1"/>
  <c r="Y55" i="1"/>
  <c r="AA54" i="1"/>
  <c r="AB54" i="1" s="1"/>
  <c r="Z54" i="1"/>
  <c r="Y54" i="1"/>
  <c r="AA53" i="1"/>
  <c r="AB53" i="1" s="1"/>
  <c r="Z53" i="1"/>
  <c r="Y53" i="1"/>
  <c r="AA52" i="1"/>
  <c r="AB52" i="1" s="1"/>
  <c r="Z52" i="1"/>
  <c r="Y52" i="1"/>
  <c r="AA51" i="1"/>
  <c r="AB51" i="1" s="1"/>
  <c r="Z51" i="1"/>
  <c r="Y51" i="1"/>
  <c r="AA50" i="1"/>
  <c r="AB50" i="1" s="1"/>
  <c r="Z50" i="1"/>
  <c r="Y50" i="1"/>
  <c r="AA49" i="1"/>
  <c r="AB49" i="1" s="1"/>
  <c r="Z49" i="1"/>
  <c r="Y49" i="1"/>
  <c r="AA48" i="1"/>
  <c r="AB48" i="1" s="1"/>
  <c r="Z48" i="1"/>
  <c r="Y48" i="1"/>
  <c r="AA47" i="1"/>
  <c r="AB47" i="1" s="1"/>
  <c r="Z47" i="1"/>
  <c r="Y47" i="1"/>
  <c r="AA46" i="1"/>
  <c r="AB46" i="1" s="1"/>
  <c r="Z46" i="1"/>
  <c r="Y46" i="1"/>
  <c r="AA45" i="1"/>
  <c r="AB45" i="1" s="1"/>
  <c r="Z45" i="1"/>
  <c r="Y45" i="1"/>
  <c r="AA44" i="1"/>
  <c r="AB44" i="1" s="1"/>
  <c r="Z44" i="1"/>
  <c r="Y44" i="1"/>
  <c r="Z43" i="1"/>
  <c r="Y43" i="1"/>
  <c r="AA43" i="1" s="1"/>
  <c r="AB43" i="1" s="1"/>
  <c r="AA42" i="1"/>
  <c r="AB42" i="1" s="1"/>
  <c r="Z42" i="1"/>
  <c r="Y42" i="1"/>
  <c r="Z41" i="1"/>
  <c r="Y41" i="1"/>
  <c r="AA41" i="1" s="1"/>
  <c r="AB41" i="1" s="1"/>
  <c r="AA40" i="1"/>
  <c r="AB40" i="1" s="1"/>
  <c r="Z40" i="1"/>
  <c r="Y40" i="1"/>
  <c r="Z39" i="1"/>
  <c r="Y39" i="1"/>
  <c r="AA39" i="1" s="1"/>
  <c r="AB39" i="1" s="1"/>
  <c r="AA38" i="1"/>
  <c r="AB38" i="1" s="1"/>
  <c r="Z38" i="1"/>
  <c r="Y38" i="1"/>
  <c r="Z37" i="1"/>
  <c r="Y37" i="1"/>
  <c r="AA37" i="1" s="1"/>
  <c r="AB37" i="1" s="1"/>
  <c r="AA36" i="1"/>
  <c r="AB36" i="1" s="1"/>
  <c r="Z36" i="1"/>
  <c r="Y36" i="1"/>
  <c r="Z35" i="1"/>
  <c r="Y35" i="1"/>
  <c r="AA35" i="1" s="1"/>
  <c r="AB35" i="1" s="1"/>
  <c r="AA34" i="1"/>
  <c r="AB34" i="1" s="1"/>
  <c r="Z34" i="1"/>
  <c r="Y34" i="1"/>
  <c r="Z33" i="1"/>
  <c r="Y33" i="1"/>
  <c r="AA33" i="1" s="1"/>
  <c r="AB33" i="1" s="1"/>
  <c r="AA32" i="1"/>
  <c r="AB32" i="1" s="1"/>
  <c r="Z32" i="1"/>
  <c r="Y32" i="1"/>
  <c r="Z31" i="1"/>
  <c r="Y31" i="1"/>
  <c r="AA31" i="1" s="1"/>
  <c r="AB31" i="1" s="1"/>
  <c r="AA30" i="1"/>
  <c r="AB30" i="1" s="1"/>
  <c r="Z30" i="1"/>
  <c r="Y30" i="1"/>
  <c r="Z29" i="1"/>
  <c r="Y29" i="1"/>
  <c r="AA29" i="1" s="1"/>
  <c r="AB29" i="1" s="1"/>
  <c r="AA28" i="1"/>
  <c r="AB28" i="1" s="1"/>
  <c r="Z28" i="1"/>
  <c r="Y28" i="1"/>
  <c r="Z27" i="1"/>
  <c r="Y27" i="1"/>
  <c r="AA27" i="1" s="1"/>
  <c r="AB27" i="1" s="1"/>
  <c r="AA26" i="1"/>
  <c r="AB26" i="1" s="1"/>
  <c r="Z26" i="1"/>
  <c r="Y26" i="1"/>
  <c r="Z25" i="1"/>
  <c r="Y25" i="1"/>
  <c r="AA25" i="1" s="1"/>
  <c r="AB25" i="1" s="1"/>
  <c r="AA24" i="1"/>
  <c r="AB24" i="1" s="1"/>
  <c r="Z24" i="1"/>
  <c r="Y24" i="1"/>
  <c r="Z23" i="1"/>
  <c r="Y23" i="1"/>
  <c r="AA23" i="1" s="1"/>
  <c r="AB23" i="1" s="1"/>
  <c r="AA22" i="1"/>
  <c r="AB22" i="1" s="1"/>
  <c r="Z22" i="1"/>
  <c r="Y22" i="1"/>
  <c r="Z21" i="1"/>
  <c r="Y21" i="1"/>
  <c r="AA21" i="1" s="1"/>
  <c r="AB21" i="1" s="1"/>
  <c r="AA20" i="1"/>
  <c r="AB20" i="1" s="1"/>
  <c r="Z20" i="1"/>
  <c r="Y20" i="1"/>
  <c r="Z19" i="1"/>
  <c r="Y19" i="1"/>
  <c r="AA19" i="1" s="1"/>
  <c r="AB19" i="1" s="1"/>
  <c r="AA18" i="1"/>
  <c r="AB18" i="1" s="1"/>
  <c r="Z18" i="1"/>
  <c r="Y18" i="1"/>
  <c r="Z17" i="1"/>
  <c r="Y17" i="1"/>
  <c r="AA17" i="1" s="1"/>
  <c r="AB17" i="1" s="1"/>
  <c r="AA16" i="1"/>
  <c r="AB16" i="1" s="1"/>
  <c r="Z16" i="1"/>
  <c r="Y16" i="1"/>
  <c r="Z15" i="1"/>
  <c r="Y15" i="1"/>
  <c r="AA15" i="1" s="1"/>
  <c r="AB15" i="1" s="1"/>
  <c r="AA14" i="1"/>
  <c r="AB14" i="1" s="1"/>
  <c r="Z14" i="1"/>
  <c r="Y14" i="1"/>
  <c r="Z13" i="1"/>
  <c r="Y13" i="1"/>
  <c r="AA13" i="1" s="1"/>
  <c r="AB13" i="1" s="1"/>
  <c r="AA12" i="1"/>
  <c r="AB12" i="1" s="1"/>
  <c r="Z12" i="1"/>
  <c r="Y12" i="1"/>
  <c r="Z11" i="1"/>
  <c r="Y11" i="1"/>
  <c r="AA11" i="1" s="1"/>
  <c r="AB11" i="1" s="1"/>
  <c r="Z10" i="1"/>
  <c r="AA10" i="1" s="1"/>
  <c r="AB10" i="1" s="1"/>
  <c r="Y10" i="1"/>
  <c r="Z9" i="1"/>
  <c r="Y9" i="1"/>
  <c r="AA9" i="1" s="1"/>
  <c r="AB9" i="1" s="1"/>
  <c r="Z8" i="1"/>
  <c r="AA8" i="1" s="1"/>
  <c r="AB8" i="1" s="1"/>
  <c r="Y8" i="1"/>
</calcChain>
</file>

<file path=xl/sharedStrings.xml><?xml version="1.0" encoding="utf-8"?>
<sst xmlns="http://schemas.openxmlformats.org/spreadsheetml/2006/main" count="535" uniqueCount="169">
  <si>
    <t>PARQUE METROPOLITANO DE GUADALAJARA</t>
  </si>
  <si>
    <t>14- Quincenal del viernes 16 de julio de 2021 al sábado 31 de julio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</si>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</sst>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C738891A-144D-47C2-AF3F-BD69ACA055FE}"/>
    <cellStyle name="Normal 3" xfId="2" xr:uid="{1AC4AC21-E491-46D7-A961-43A071117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1A02-B5D0-4E04-A583-2EC0F4113A73}">
  <dimension ref="A1:AB58"/>
  <sheetViews>
    <sheetView tabSelected="1" topLeftCell="E1" zoomScale="95" zoomScaleNormal="95" workbookViewId="0">
      <selection activeCell="Y1" sqref="Y1:Y1048576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71093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9.7109375" customWidth="1"/>
    <col min="17" max="17" width="8.7109375" hidden="1" customWidth="1"/>
    <col min="18" max="18" width="10.28515625" hidden="1" customWidth="1"/>
    <col min="19" max="20" width="8" hidden="1" customWidth="1"/>
    <col min="21" max="21" width="10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3.7109375" customWidth="1"/>
    <col min="28" max="28" width="16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7426.16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9566.0499999999993</v>
      </c>
      <c r="Z8" s="24">
        <f>SUM(J8+K8+L8+M8+N8+R8+S8+U8+V8+W8)</f>
        <v>2139.89</v>
      </c>
      <c r="AA8" s="24">
        <f t="shared" ref="AA8:AA51" si="0">+Y8-Z8</f>
        <v>7426.16</v>
      </c>
      <c r="AB8" s="25">
        <f t="shared" ref="AB8:AB51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3034.1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492.04</v>
      </c>
      <c r="V9" s="24">
        <v>40</v>
      </c>
      <c r="W9" s="24">
        <v>58</v>
      </c>
      <c r="X9" s="24">
        <v>0</v>
      </c>
      <c r="Y9" s="24">
        <f t="shared" ref="Y9:Y51" si="2">SUM(G9+H9+I9+O9+P9+X9)</f>
        <v>9232.7000000000007</v>
      </c>
      <c r="Z9" s="24">
        <f t="shared" ref="Z9:Z57" si="3">SUM(J9+K9+L9+M9+N9+R9+S9+U9+V9+W9)</f>
        <v>6198.5999999999995</v>
      </c>
      <c r="AA9" s="24">
        <f t="shared" si="0"/>
        <v>3034.1000000000013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3789.91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9848.6500000000015</v>
      </c>
      <c r="Z10" s="24">
        <f t="shared" si="3"/>
        <v>6058.7400000000007</v>
      </c>
      <c r="AA10" s="24">
        <f t="shared" si="0"/>
        <v>3789.9100000000008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3379.04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8490.75</v>
      </c>
      <c r="Z11" s="24">
        <f t="shared" si="3"/>
        <v>5111.71</v>
      </c>
      <c r="AA11" s="24">
        <f t="shared" si="0"/>
        <v>3379.04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7439.39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9503.6</v>
      </c>
      <c r="Z12" s="24">
        <f t="shared" si="3"/>
        <v>2064.21</v>
      </c>
      <c r="AA12" s="24">
        <f t="shared" si="0"/>
        <v>7439.39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5675.76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7909.15</v>
      </c>
      <c r="Z13" s="24">
        <f t="shared" si="3"/>
        <v>2233.3900000000003</v>
      </c>
      <c r="AA13" s="24">
        <f t="shared" si="0"/>
        <v>5675.7599999999993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3569.72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7909.15</v>
      </c>
      <c r="Z14" s="24">
        <f t="shared" si="3"/>
        <v>4339.43</v>
      </c>
      <c r="AA14" s="24">
        <f t="shared" si="0"/>
        <v>3569.7199999999993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2758.67</v>
      </c>
      <c r="G15" s="24">
        <v>5823.92</v>
      </c>
      <c r="H15" s="24">
        <v>351.33</v>
      </c>
      <c r="I15" s="24">
        <v>224.85</v>
      </c>
      <c r="J15" s="24">
        <v>662.93</v>
      </c>
      <c r="K15" s="24">
        <v>738.7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850.2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7250.3</v>
      </c>
      <c r="Z15" s="24">
        <f t="shared" si="3"/>
        <v>4491.63</v>
      </c>
      <c r="AA15" s="24">
        <f t="shared" si="0"/>
        <v>2758.67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6275.76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850.2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7909.15</v>
      </c>
      <c r="Z16" s="24">
        <f t="shared" si="3"/>
        <v>1633.39</v>
      </c>
      <c r="AA16" s="24">
        <f t="shared" si="0"/>
        <v>6275.7599999999993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3388.97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8490.75</v>
      </c>
      <c r="Z17" s="24">
        <f t="shared" si="3"/>
        <v>5101.7800000000007</v>
      </c>
      <c r="AA17" s="24">
        <f t="shared" si="0"/>
        <v>3388.9699999999993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4315.92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>
        <v>248.25</v>
      </c>
      <c r="V18" s="24">
        <v>40</v>
      </c>
      <c r="W18" s="24">
        <v>58</v>
      </c>
      <c r="X18" s="24">
        <v>0</v>
      </c>
      <c r="Y18" s="24">
        <f t="shared" si="2"/>
        <v>7909.15</v>
      </c>
      <c r="Z18" s="24">
        <f t="shared" si="3"/>
        <v>3593.23</v>
      </c>
      <c r="AA18" s="24">
        <f t="shared" si="0"/>
        <v>4315.92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3283.76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850.2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7909.15</v>
      </c>
      <c r="Z19" s="24">
        <f t="shared" si="3"/>
        <v>4625.3900000000003</v>
      </c>
      <c r="AA19" s="24">
        <f t="shared" si="0"/>
        <v>3283.7599999999993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4531.18</v>
      </c>
      <c r="G20" s="24">
        <v>6902.55</v>
      </c>
      <c r="H20" s="24">
        <v>443</v>
      </c>
      <c r="I20" s="24">
        <v>295</v>
      </c>
      <c r="J20" s="24">
        <v>920.92</v>
      </c>
      <c r="K20" s="24">
        <v>793.79</v>
      </c>
      <c r="L20" s="24">
        <v>1946.86</v>
      </c>
      <c r="M20" s="24" t="s">
        <v>45</v>
      </c>
      <c r="N20" s="24" t="s">
        <v>45</v>
      </c>
      <c r="O20" s="24">
        <v>0</v>
      </c>
      <c r="P20" s="24">
        <v>850.2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8490.75</v>
      </c>
      <c r="Z20" s="24">
        <f t="shared" si="3"/>
        <v>3959.5699999999997</v>
      </c>
      <c r="AA20" s="24">
        <f t="shared" si="0"/>
        <v>4531.18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7622.04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850.2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10429.6</v>
      </c>
      <c r="Z21" s="24">
        <f t="shared" si="3"/>
        <v>2807.56</v>
      </c>
      <c r="AA21" s="24">
        <f t="shared" si="0"/>
        <v>7622.0400000000009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 t="s">
        <v>45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0</v>
      </c>
      <c r="L22" s="24" t="s">
        <v>45</v>
      </c>
      <c r="M22" s="24" t="s">
        <v>45</v>
      </c>
      <c r="N22" s="24" t="s">
        <v>45</v>
      </c>
      <c r="O22" s="24" t="s">
        <v>45</v>
      </c>
      <c r="P22" s="24" t="s">
        <v>45</v>
      </c>
      <c r="Q22" s="24"/>
      <c r="R22" s="24" t="s">
        <v>45</v>
      </c>
      <c r="S22" s="24">
        <v>0</v>
      </c>
      <c r="T22" s="24"/>
      <c r="U22" s="24" t="s">
        <v>45</v>
      </c>
      <c r="V22" s="24">
        <v>0</v>
      </c>
      <c r="W22" s="24" t="s">
        <v>45</v>
      </c>
      <c r="X22" s="24">
        <v>0</v>
      </c>
      <c r="Y22" s="24">
        <f t="shared" si="2"/>
        <v>0</v>
      </c>
      <c r="Z22" s="24">
        <f t="shared" si="3"/>
        <v>0</v>
      </c>
      <c r="AA22" s="24">
        <f t="shared" si="0"/>
        <v>0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5342.6</v>
      </c>
      <c r="G23" s="24">
        <v>6606.66</v>
      </c>
      <c r="H23" s="24">
        <v>442.45</v>
      </c>
      <c r="I23" s="24">
        <v>269.62</v>
      </c>
      <c r="J23" s="24">
        <v>852.18</v>
      </c>
      <c r="K23" s="24">
        <v>934.15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850.2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8168.9299999999994</v>
      </c>
      <c r="Z23" s="24">
        <f t="shared" si="3"/>
        <v>2826.33</v>
      </c>
      <c r="AA23" s="24">
        <f t="shared" si="0"/>
        <v>5342.5999999999995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5522.34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 t="s">
        <v>45</v>
      </c>
      <c r="N24" s="24">
        <v>0</v>
      </c>
      <c r="O24" s="24"/>
      <c r="P24" s="24">
        <v>708.5</v>
      </c>
      <c r="Q24" s="24"/>
      <c r="R24" s="24" t="s">
        <v>45</v>
      </c>
      <c r="S24" s="24">
        <v>0</v>
      </c>
      <c r="T24" s="24"/>
      <c r="U24" s="24">
        <v>1072</v>
      </c>
      <c r="V24" s="24">
        <v>40</v>
      </c>
      <c r="W24" s="24" t="s">
        <v>45</v>
      </c>
      <c r="X24" s="24">
        <v>0</v>
      </c>
      <c r="Y24" s="24">
        <f t="shared" si="2"/>
        <v>8349.0499999999993</v>
      </c>
      <c r="Z24" s="24">
        <f t="shared" si="3"/>
        <v>2826.71</v>
      </c>
      <c r="AA24" s="24">
        <f t="shared" si="0"/>
        <v>5522.3399999999992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6594.34</v>
      </c>
      <c r="G25" s="24">
        <v>6902.55</v>
      </c>
      <c r="H25" s="24">
        <v>443</v>
      </c>
      <c r="I25" s="24">
        <v>295</v>
      </c>
      <c r="J25" s="24">
        <v>920.92</v>
      </c>
      <c r="K25" s="24">
        <v>793.79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708.5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8349.0499999999993</v>
      </c>
      <c r="Z25" s="24">
        <f t="shared" si="3"/>
        <v>1754.71</v>
      </c>
      <c r="AA25" s="24">
        <f t="shared" si="0"/>
        <v>6594.3399999999992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3279.46</v>
      </c>
      <c r="G26" s="24">
        <v>6423.45</v>
      </c>
      <c r="H26" s="24">
        <v>387.5</v>
      </c>
      <c r="I26" s="24">
        <v>248</v>
      </c>
      <c r="J26" s="24">
        <v>796.69</v>
      </c>
      <c r="K26" s="24">
        <v>738.7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708.5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7767.45</v>
      </c>
      <c r="Z26" s="24">
        <f t="shared" si="3"/>
        <v>4487.9900000000007</v>
      </c>
      <c r="AA26" s="24">
        <f t="shared" si="0"/>
        <v>3279.4599999999991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6594.34</v>
      </c>
      <c r="G27" s="24">
        <v>6902.55</v>
      </c>
      <c r="H27" s="24">
        <v>443</v>
      </c>
      <c r="I27" s="24">
        <v>295</v>
      </c>
      <c r="J27" s="24">
        <v>920.92</v>
      </c>
      <c r="K27" s="24">
        <v>793.79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708.5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8349.0499999999993</v>
      </c>
      <c r="Z27" s="24">
        <f t="shared" si="3"/>
        <v>1754.71</v>
      </c>
      <c r="AA27" s="24">
        <f t="shared" si="0"/>
        <v>6594.3399999999992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2276.4899999999998</v>
      </c>
      <c r="G28" s="24">
        <v>6258.31</v>
      </c>
      <c r="H28" s="24">
        <v>401.65</v>
      </c>
      <c r="I28" s="24">
        <v>267.45999999999998</v>
      </c>
      <c r="J28" s="24">
        <v>817.74</v>
      </c>
      <c r="K28" s="24">
        <v>793.79</v>
      </c>
      <c r="L28" s="24">
        <v>435</v>
      </c>
      <c r="M28" s="24">
        <v>2741.19</v>
      </c>
      <c r="N28" s="24">
        <v>113.1</v>
      </c>
      <c r="O28" s="24">
        <v>230.08</v>
      </c>
      <c r="P28" s="24">
        <v>708.5</v>
      </c>
      <c r="Q28" s="24"/>
      <c r="R28" s="24" t="s">
        <v>45</v>
      </c>
      <c r="S28" s="24">
        <v>0</v>
      </c>
      <c r="T28" s="24"/>
      <c r="U28" s="24">
        <v>590.69000000000005</v>
      </c>
      <c r="V28" s="24">
        <v>40</v>
      </c>
      <c r="W28" s="24">
        <v>58</v>
      </c>
      <c r="X28" s="24">
        <v>0</v>
      </c>
      <c r="Y28" s="24">
        <f t="shared" si="2"/>
        <v>7866</v>
      </c>
      <c r="Z28" s="24">
        <f t="shared" si="3"/>
        <v>5589.51</v>
      </c>
      <c r="AA28" s="24">
        <f t="shared" si="0"/>
        <v>2276.4899999999998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3576.66</v>
      </c>
      <c r="G29" s="24">
        <v>6902.55</v>
      </c>
      <c r="H29" s="24">
        <v>443</v>
      </c>
      <c r="I29" s="24">
        <v>295</v>
      </c>
      <c r="J29" s="24">
        <v>970.07</v>
      </c>
      <c r="K29" s="24">
        <v>793.79</v>
      </c>
      <c r="L29" s="24" t="s">
        <v>45</v>
      </c>
      <c r="M29" s="24">
        <v>2915.86</v>
      </c>
      <c r="N29" s="24">
        <v>282.75</v>
      </c>
      <c r="O29" s="24">
        <v>230.08</v>
      </c>
      <c r="P29" s="24">
        <v>708.5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8579.130000000001</v>
      </c>
      <c r="Z29" s="24">
        <f t="shared" si="3"/>
        <v>5002.47</v>
      </c>
      <c r="AA29" s="24">
        <f t="shared" si="0"/>
        <v>3576.6600000000008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3717.34</v>
      </c>
      <c r="G30" s="24">
        <v>6902.55</v>
      </c>
      <c r="H30" s="24">
        <v>443</v>
      </c>
      <c r="I30" s="24">
        <v>295</v>
      </c>
      <c r="J30" s="24">
        <v>920.92</v>
      </c>
      <c r="K30" s="24">
        <v>793.79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708.5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8349.0499999999993</v>
      </c>
      <c r="Z30" s="24">
        <f t="shared" si="3"/>
        <v>4631.71</v>
      </c>
      <c r="AA30" s="24">
        <f t="shared" si="0"/>
        <v>3717.3399999999992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5746.22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708.5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15896</v>
      </c>
      <c r="Z31" s="24">
        <f t="shared" si="3"/>
        <v>10149.780000000001</v>
      </c>
      <c r="AA31" s="24">
        <f t="shared" si="0"/>
        <v>5746.2199999999993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3885.27</v>
      </c>
      <c r="G32" s="24">
        <v>6423.45</v>
      </c>
      <c r="H32" s="24">
        <v>387.5</v>
      </c>
      <c r="I32" s="24">
        <v>248</v>
      </c>
      <c r="J32" s="24">
        <v>796.69</v>
      </c>
      <c r="K32" s="24">
        <v>738.7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708.5</v>
      </c>
      <c r="Q32" s="24"/>
      <c r="R32" s="24" t="s">
        <v>45</v>
      </c>
      <c r="S32" s="24">
        <v>0</v>
      </c>
      <c r="T32" s="24"/>
      <c r="U32" s="24">
        <v>228.37</v>
      </c>
      <c r="V32" s="24">
        <v>40</v>
      </c>
      <c r="W32" s="24">
        <v>58</v>
      </c>
      <c r="X32" s="24">
        <v>0</v>
      </c>
      <c r="Y32" s="24">
        <f t="shared" si="2"/>
        <v>7767.45</v>
      </c>
      <c r="Z32" s="24">
        <f t="shared" si="3"/>
        <v>3882.1800000000003</v>
      </c>
      <c r="AA32" s="24">
        <f t="shared" si="0"/>
        <v>3885.2699999999995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2844.34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>
        <v>2700</v>
      </c>
      <c r="M33" s="24" t="s">
        <v>45</v>
      </c>
      <c r="N33" s="24">
        <v>0</v>
      </c>
      <c r="O33" s="24" t="s">
        <v>45</v>
      </c>
      <c r="P33" s="24">
        <v>708.5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8349.0499999999993</v>
      </c>
      <c r="Z33" s="24">
        <f t="shared" si="3"/>
        <v>5504.71</v>
      </c>
      <c r="AA33" s="24">
        <f t="shared" si="0"/>
        <v>2844.3399999999992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6536.34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 t="s">
        <v>45</v>
      </c>
      <c r="N34" s="24" t="s">
        <v>45</v>
      </c>
      <c r="O34" s="24" t="s">
        <v>45</v>
      </c>
      <c r="P34" s="24">
        <v>708.5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8349.0499999999993</v>
      </c>
      <c r="Z34" s="24">
        <f t="shared" si="3"/>
        <v>1812.71</v>
      </c>
      <c r="AA34" s="24">
        <f t="shared" si="0"/>
        <v>6536.3399999999992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88.02</v>
      </c>
      <c r="G35" s="24">
        <v>6902.55</v>
      </c>
      <c r="H35" s="24">
        <v>443</v>
      </c>
      <c r="I35" s="24">
        <v>295</v>
      </c>
      <c r="J35" s="24">
        <v>920.92</v>
      </c>
      <c r="K35" s="24">
        <v>793.79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>
        <v>3500</v>
      </c>
      <c r="V35" s="24">
        <v>40</v>
      </c>
      <c r="W35" s="24">
        <v>58</v>
      </c>
      <c r="X35" s="24">
        <v>0</v>
      </c>
      <c r="Y35" s="24">
        <f t="shared" si="2"/>
        <v>8349.0499999999993</v>
      </c>
      <c r="Z35" s="24">
        <f t="shared" si="3"/>
        <v>8261.0299999999988</v>
      </c>
      <c r="AA35" s="24">
        <f t="shared" si="0"/>
        <v>88.020000000000437</v>
      </c>
      <c r="AB35" s="25">
        <f t="shared" si="1"/>
        <v>4.4053649617126212E-13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2414.2199999999998</v>
      </c>
      <c r="G36" s="24">
        <v>7467.45</v>
      </c>
      <c r="H36" s="24">
        <v>458.5</v>
      </c>
      <c r="I36" s="24">
        <v>330.5</v>
      </c>
      <c r="J36" s="24">
        <v>1052.48</v>
      </c>
      <c r="K36" s="24">
        <v>858.76</v>
      </c>
      <c r="L36" s="24">
        <v>1053</v>
      </c>
      <c r="M36" s="24" t="s">
        <v>45</v>
      </c>
      <c r="N36" s="24">
        <v>0</v>
      </c>
      <c r="O36" s="24" t="s">
        <v>45</v>
      </c>
      <c r="P36" s="24">
        <v>708.5</v>
      </c>
      <c r="Q36" s="24"/>
      <c r="R36" s="24" t="s">
        <v>45</v>
      </c>
      <c r="S36" s="24">
        <v>0</v>
      </c>
      <c r="T36" s="24"/>
      <c r="U36" s="24">
        <v>3488.49</v>
      </c>
      <c r="V36" s="24">
        <v>40</v>
      </c>
      <c r="W36" s="24">
        <v>58</v>
      </c>
      <c r="X36" s="24">
        <v>0</v>
      </c>
      <c r="Y36" s="24">
        <f t="shared" si="2"/>
        <v>8964.9500000000007</v>
      </c>
      <c r="Z36" s="24">
        <f t="shared" si="3"/>
        <v>6550.73</v>
      </c>
      <c r="AA36" s="24">
        <f t="shared" si="0"/>
        <v>2414.2200000000012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3185.06</v>
      </c>
      <c r="G37" s="24">
        <v>6423.45</v>
      </c>
      <c r="H37" s="24">
        <v>387.5</v>
      </c>
      <c r="I37" s="24">
        <v>248</v>
      </c>
      <c r="J37" s="24">
        <v>796.69</v>
      </c>
      <c r="K37" s="24">
        <v>738.7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708.5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7767.45</v>
      </c>
      <c r="Z37" s="24">
        <f t="shared" si="3"/>
        <v>4582.3900000000003</v>
      </c>
      <c r="AA37" s="24">
        <f t="shared" si="0"/>
        <v>3185.0599999999995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3150.36</v>
      </c>
      <c r="G38" s="24">
        <v>6423.45</v>
      </c>
      <c r="H38" s="24">
        <v>387.5</v>
      </c>
      <c r="I38" s="24">
        <v>248</v>
      </c>
      <c r="J38" s="24">
        <v>796.69</v>
      </c>
      <c r="K38" s="24">
        <v>738.7</v>
      </c>
      <c r="L38" s="24">
        <v>2800</v>
      </c>
      <c r="M38" s="24" t="s">
        <v>45</v>
      </c>
      <c r="N38" s="24" t="s">
        <v>45</v>
      </c>
      <c r="O38" s="24" t="s">
        <v>45</v>
      </c>
      <c r="P38" s="24">
        <v>566.79999999999995</v>
      </c>
      <c r="Q38" s="24"/>
      <c r="R38" s="24">
        <v>0</v>
      </c>
      <c r="S38" s="24">
        <v>0</v>
      </c>
      <c r="T38" s="24"/>
      <c r="U38" s="24">
        <v>100</v>
      </c>
      <c r="V38" s="24">
        <v>40</v>
      </c>
      <c r="W38" s="24" t="s">
        <v>45</v>
      </c>
      <c r="X38" s="24">
        <v>0</v>
      </c>
      <c r="Y38" s="24">
        <f t="shared" si="2"/>
        <v>7625.75</v>
      </c>
      <c r="Z38" s="24">
        <f t="shared" si="3"/>
        <v>4475.3900000000003</v>
      </c>
      <c r="AA38" s="24">
        <f t="shared" si="0"/>
        <v>3150.3599999999997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1389.23</v>
      </c>
      <c r="G39" s="24">
        <v>7127.55</v>
      </c>
      <c r="H39" s="24">
        <v>450.5</v>
      </c>
      <c r="I39" s="24">
        <v>322.5</v>
      </c>
      <c r="J39" s="24">
        <v>976.46</v>
      </c>
      <c r="K39" s="24">
        <v>819.66</v>
      </c>
      <c r="L39" s="24" t="s">
        <v>45</v>
      </c>
      <c r="M39" s="24" t="s">
        <v>45</v>
      </c>
      <c r="N39" s="24" t="s">
        <v>45</v>
      </c>
      <c r="O39" s="24" t="s">
        <v>45</v>
      </c>
      <c r="P39" s="24">
        <v>566.79999999999995</v>
      </c>
      <c r="Q39" s="24"/>
      <c r="R39" s="24">
        <v>650</v>
      </c>
      <c r="S39" s="24">
        <v>0</v>
      </c>
      <c r="T39" s="24"/>
      <c r="U39" s="24">
        <v>4592</v>
      </c>
      <c r="V39" s="24">
        <v>40</v>
      </c>
      <c r="W39" s="24" t="s">
        <v>45</v>
      </c>
      <c r="X39" s="24">
        <v>0</v>
      </c>
      <c r="Y39" s="24">
        <f t="shared" si="2"/>
        <v>8467.35</v>
      </c>
      <c r="Z39" s="24">
        <f t="shared" si="3"/>
        <v>7078.12</v>
      </c>
      <c r="AA39" s="24">
        <f t="shared" si="0"/>
        <v>1389.2300000000005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2904.61</v>
      </c>
      <c r="G40" s="24">
        <v>7467.45</v>
      </c>
      <c r="H40" s="24">
        <v>458.5</v>
      </c>
      <c r="I40" s="24">
        <v>330.5</v>
      </c>
      <c r="J40" s="24">
        <v>1052.48</v>
      </c>
      <c r="K40" s="24">
        <v>858.76</v>
      </c>
      <c r="L40" s="24" t="s">
        <v>45</v>
      </c>
      <c r="M40" s="24">
        <v>3253.7</v>
      </c>
      <c r="N40" s="24">
        <v>155.69999999999999</v>
      </c>
      <c r="O40" s="24" t="s">
        <v>45</v>
      </c>
      <c r="P40" s="24">
        <v>566.79999999999995</v>
      </c>
      <c r="Q40" s="24"/>
      <c r="R40" s="24">
        <v>0</v>
      </c>
      <c r="S40" s="24">
        <v>0</v>
      </c>
      <c r="T40" s="24"/>
      <c r="U40" s="24">
        <v>500</v>
      </c>
      <c r="V40" s="24">
        <v>40</v>
      </c>
      <c r="W40" s="24">
        <v>58</v>
      </c>
      <c r="X40" s="24">
        <v>0</v>
      </c>
      <c r="Y40" s="24">
        <f t="shared" si="2"/>
        <v>8823.25</v>
      </c>
      <c r="Z40" s="24">
        <f t="shared" si="3"/>
        <v>5918.6399999999994</v>
      </c>
      <c r="AA40" s="24">
        <f t="shared" si="0"/>
        <v>2904.6100000000006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6734.23</v>
      </c>
      <c r="G41" s="24">
        <v>7048.5</v>
      </c>
      <c r="H41" s="24">
        <v>529.5</v>
      </c>
      <c r="I41" s="24">
        <v>324.5</v>
      </c>
      <c r="J41" s="24">
        <v>1001.96</v>
      </c>
      <c r="K41" s="24">
        <v>810.58</v>
      </c>
      <c r="L41" s="24" t="s">
        <v>45</v>
      </c>
      <c r="M41" s="24" t="s">
        <v>45</v>
      </c>
      <c r="N41" s="24" t="s">
        <v>45</v>
      </c>
      <c r="O41" s="24">
        <v>117.47</v>
      </c>
      <c r="P41" s="24">
        <v>566.79999999999995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8586.77</v>
      </c>
      <c r="Z41" s="24">
        <f t="shared" si="3"/>
        <v>1852.54</v>
      </c>
      <c r="AA41" s="24">
        <f t="shared" si="0"/>
        <v>6734.2300000000005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2252.83</v>
      </c>
      <c r="G42" s="24">
        <v>6258.31</v>
      </c>
      <c r="H42" s="24">
        <v>401.65</v>
      </c>
      <c r="I42" s="24">
        <v>267.45999999999998</v>
      </c>
      <c r="J42" s="24">
        <v>768.6</v>
      </c>
      <c r="K42" s="24">
        <v>793.79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7494.22</v>
      </c>
      <c r="Z42" s="24">
        <f t="shared" si="3"/>
        <v>5241.3899999999994</v>
      </c>
      <c r="AA42" s="24">
        <f t="shared" si="0"/>
        <v>2252.8300000000008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5992.36</v>
      </c>
      <c r="G43" s="24">
        <v>6423.45</v>
      </c>
      <c r="H43" s="24">
        <v>387.5</v>
      </c>
      <c r="I43" s="24">
        <v>248</v>
      </c>
      <c r="J43" s="24">
        <v>796.69</v>
      </c>
      <c r="K43" s="24">
        <v>738.7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566.79999999999995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>
        <v>58</v>
      </c>
      <c r="X43" s="24">
        <v>0</v>
      </c>
      <c r="Y43" s="24">
        <f t="shared" si="2"/>
        <v>7625.75</v>
      </c>
      <c r="Z43" s="24">
        <f t="shared" si="3"/>
        <v>1633.39</v>
      </c>
      <c r="AA43" s="24">
        <f t="shared" si="0"/>
        <v>5992.36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3227.46</v>
      </c>
      <c r="G44" s="24">
        <v>6423.45</v>
      </c>
      <c r="H44" s="24">
        <v>387.5</v>
      </c>
      <c r="I44" s="24">
        <v>248</v>
      </c>
      <c r="J44" s="24">
        <v>796.69</v>
      </c>
      <c r="K44" s="24">
        <v>738.7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566.79999999999995</v>
      </c>
      <c r="Q44" s="24"/>
      <c r="R44" s="24" t="s">
        <v>45</v>
      </c>
      <c r="S44" s="24">
        <v>0</v>
      </c>
      <c r="T44" s="24"/>
      <c r="U44" s="24">
        <v>336.9</v>
      </c>
      <c r="V44" s="24">
        <v>40</v>
      </c>
      <c r="W44" s="24">
        <v>58</v>
      </c>
      <c r="X44" s="24">
        <v>0</v>
      </c>
      <c r="Y44" s="24">
        <f t="shared" si="2"/>
        <v>7625.75</v>
      </c>
      <c r="Z44" s="24">
        <f t="shared" si="3"/>
        <v>4398.29</v>
      </c>
      <c r="AA44" s="24">
        <f t="shared" si="0"/>
        <v>3227.46</v>
      </c>
      <c r="AB44" s="25">
        <f t="shared" si="1"/>
        <v>0</v>
      </c>
    </row>
    <row r="45" spans="1:28" x14ac:dyDescent="0.25">
      <c r="A45" s="29" t="s">
        <v>135</v>
      </c>
      <c r="B45" s="20" t="s">
        <v>47</v>
      </c>
      <c r="C45" s="28" t="s">
        <v>136</v>
      </c>
      <c r="D45" s="23" t="s">
        <v>137</v>
      </c>
      <c r="E45" s="23" t="s">
        <v>54</v>
      </c>
      <c r="F45" s="24">
        <v>3181.7</v>
      </c>
      <c r="G45" s="24">
        <v>6902.55</v>
      </c>
      <c r="H45" s="24">
        <v>443</v>
      </c>
      <c r="I45" s="24">
        <v>295</v>
      </c>
      <c r="J45" s="24">
        <v>970.07</v>
      </c>
      <c r="K45" s="24">
        <v>793.79</v>
      </c>
      <c r="L45" s="24">
        <v>1418</v>
      </c>
      <c r="M45" s="24">
        <v>1957.82</v>
      </c>
      <c r="N45" s="24">
        <v>76.05</v>
      </c>
      <c r="O45" s="24">
        <v>230.08</v>
      </c>
      <c r="P45" s="24">
        <v>566.79999999999995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 t="s">
        <v>45</v>
      </c>
      <c r="X45" s="24">
        <v>0</v>
      </c>
      <c r="Y45" s="24">
        <f t="shared" si="2"/>
        <v>8437.43</v>
      </c>
      <c r="Z45" s="24">
        <f t="shared" si="3"/>
        <v>5255.7300000000005</v>
      </c>
      <c r="AA45" s="24">
        <f t="shared" si="0"/>
        <v>3181.7</v>
      </c>
      <c r="AB45" s="25">
        <f t="shared" si="1"/>
        <v>0</v>
      </c>
    </row>
    <row r="46" spans="1:28" x14ac:dyDescent="0.25">
      <c r="A46" s="30" t="s">
        <v>138</v>
      </c>
      <c r="B46" s="20" t="s">
        <v>47</v>
      </c>
      <c r="C46" s="28" t="s">
        <v>139</v>
      </c>
      <c r="D46" s="23" t="s">
        <v>49</v>
      </c>
      <c r="E46" s="23" t="s">
        <v>50</v>
      </c>
      <c r="F46" s="24">
        <v>2933.94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>
        <v>2819</v>
      </c>
      <c r="M46" s="24" t="s">
        <v>45</v>
      </c>
      <c r="N46" s="24" t="s">
        <v>45</v>
      </c>
      <c r="O46" s="24">
        <v>0</v>
      </c>
      <c r="P46" s="24">
        <v>425.1</v>
      </c>
      <c r="Q46" s="24"/>
      <c r="R46" s="24">
        <v>0</v>
      </c>
      <c r="S46" s="24">
        <v>0</v>
      </c>
      <c r="T46" s="24"/>
      <c r="U46" s="24">
        <v>500</v>
      </c>
      <c r="V46" s="24">
        <v>40</v>
      </c>
      <c r="W46" s="24">
        <v>58</v>
      </c>
      <c r="X46" s="24">
        <v>0</v>
      </c>
      <c r="Y46" s="24">
        <f t="shared" si="2"/>
        <v>8065.6500000000005</v>
      </c>
      <c r="Z46" s="24">
        <f t="shared" si="3"/>
        <v>5131.71</v>
      </c>
      <c r="AA46" s="24">
        <f t="shared" si="0"/>
        <v>2933.9400000000005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137</v>
      </c>
      <c r="E47" s="23" t="s">
        <v>54</v>
      </c>
      <c r="F47" s="24">
        <v>1895.7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>
        <v>3288</v>
      </c>
      <c r="M47" s="24" t="s">
        <v>45</v>
      </c>
      <c r="N47" s="24" t="s">
        <v>45</v>
      </c>
      <c r="O47" s="24">
        <v>0</v>
      </c>
      <c r="P47" s="24">
        <v>425.1</v>
      </c>
      <c r="Q47" s="24">
        <v>0</v>
      </c>
      <c r="R47" s="24" t="s">
        <v>45</v>
      </c>
      <c r="S47" s="24">
        <v>0</v>
      </c>
      <c r="T47" s="24"/>
      <c r="U47" s="24">
        <v>1127.24</v>
      </c>
      <c r="V47" s="24">
        <v>40</v>
      </c>
      <c r="W47" s="24">
        <v>0</v>
      </c>
      <c r="X47" s="24">
        <v>0</v>
      </c>
      <c r="Y47" s="24">
        <f t="shared" si="2"/>
        <v>8065.6500000000005</v>
      </c>
      <c r="Z47" s="24">
        <f t="shared" si="3"/>
        <v>6169.95</v>
      </c>
      <c r="AA47" s="24">
        <f t="shared" si="0"/>
        <v>1895.7000000000007</v>
      </c>
      <c r="AB47" s="25">
        <f>+AA47-F47+Q47</f>
        <v>6.8212102632969618E-13</v>
      </c>
    </row>
    <row r="48" spans="1:28" x14ac:dyDescent="0.25">
      <c r="A48" s="31" t="s">
        <v>142</v>
      </c>
      <c r="B48" s="20" t="s">
        <v>47</v>
      </c>
      <c r="C48" s="23" t="s">
        <v>143</v>
      </c>
      <c r="D48" s="23" t="s">
        <v>49</v>
      </c>
      <c r="E48" s="23" t="s">
        <v>50</v>
      </c>
      <c r="F48" s="24">
        <v>6310.94</v>
      </c>
      <c r="G48" s="24">
        <v>6902.55</v>
      </c>
      <c r="H48" s="24">
        <v>443</v>
      </c>
      <c r="I48" s="24">
        <v>295</v>
      </c>
      <c r="J48" s="24">
        <v>920.92</v>
      </c>
      <c r="K48" s="24">
        <v>793.79</v>
      </c>
      <c r="L48" s="24" t="s">
        <v>45</v>
      </c>
      <c r="M48" s="24" t="s">
        <v>45</v>
      </c>
      <c r="N48" s="24" t="s">
        <v>45</v>
      </c>
      <c r="O48" s="24">
        <v>0</v>
      </c>
      <c r="P48" s="24">
        <v>425.1</v>
      </c>
      <c r="Q48" s="24">
        <v>0</v>
      </c>
      <c r="R48" s="24">
        <v>0</v>
      </c>
      <c r="S48" s="24">
        <v>0</v>
      </c>
      <c r="T48" s="24"/>
      <c r="U48" s="24" t="s">
        <v>45</v>
      </c>
      <c r="V48" s="24">
        <v>40</v>
      </c>
      <c r="W48" s="24" t="s">
        <v>45</v>
      </c>
      <c r="X48" s="24">
        <v>0</v>
      </c>
      <c r="Y48" s="24">
        <f>SUM(G48+H48+I48+O48+P48+Q48++X48)</f>
        <v>8065.6500000000005</v>
      </c>
      <c r="Z48" s="24">
        <f t="shared" si="3"/>
        <v>1754.71</v>
      </c>
      <c r="AA48" s="24">
        <f t="shared" si="0"/>
        <v>6310.9400000000005</v>
      </c>
      <c r="AB48" s="25">
        <f t="shared" si="1"/>
        <v>0</v>
      </c>
    </row>
    <row r="49" spans="1:28" x14ac:dyDescent="0.25">
      <c r="A49" s="31" t="s">
        <v>144</v>
      </c>
      <c r="B49" s="20" t="s">
        <v>47</v>
      </c>
      <c r="C49" s="23" t="s">
        <v>145</v>
      </c>
      <c r="D49" s="23" t="s">
        <v>146</v>
      </c>
      <c r="E49" s="23" t="s">
        <v>50</v>
      </c>
      <c r="F49" s="24">
        <v>3779.59</v>
      </c>
      <c r="G49" s="24">
        <v>13813.5</v>
      </c>
      <c r="H49" s="24">
        <v>822</v>
      </c>
      <c r="I49" s="24">
        <v>552</v>
      </c>
      <c r="J49" s="24">
        <v>2573.36</v>
      </c>
      <c r="K49" s="24">
        <v>1588.55</v>
      </c>
      <c r="L49" s="24">
        <v>5921</v>
      </c>
      <c r="M49" s="24" t="s">
        <v>45</v>
      </c>
      <c r="N49" s="24" t="s">
        <v>45</v>
      </c>
      <c r="O49" s="24">
        <v>0</v>
      </c>
      <c r="P49" s="24" t="s">
        <v>45</v>
      </c>
      <c r="Q49" s="24">
        <v>0</v>
      </c>
      <c r="R49" s="24">
        <v>800</v>
      </c>
      <c r="S49" s="24">
        <v>0</v>
      </c>
      <c r="T49" s="24"/>
      <c r="U49" s="24">
        <v>525</v>
      </c>
      <c r="V49" s="24" t="s">
        <v>45</v>
      </c>
      <c r="W49" s="24" t="s">
        <v>45</v>
      </c>
      <c r="X49" s="24">
        <v>0</v>
      </c>
      <c r="Y49" s="24">
        <f t="shared" si="2"/>
        <v>15187.5</v>
      </c>
      <c r="Z49" s="24">
        <f t="shared" si="3"/>
        <v>11407.91</v>
      </c>
      <c r="AA49" s="24">
        <f t="shared" si="0"/>
        <v>3779.59</v>
      </c>
      <c r="AB49" s="25">
        <f t="shared" si="1"/>
        <v>0</v>
      </c>
    </row>
    <row r="50" spans="1:28" ht="22.5" x14ac:dyDescent="0.25">
      <c r="A50" s="31" t="s">
        <v>147</v>
      </c>
      <c r="B50" s="20" t="s">
        <v>47</v>
      </c>
      <c r="C50" s="23" t="s">
        <v>148</v>
      </c>
      <c r="D50" s="32" t="s">
        <v>149</v>
      </c>
      <c r="E50" s="23" t="s">
        <v>50</v>
      </c>
      <c r="F50" s="24">
        <v>1761.47</v>
      </c>
      <c r="G50" s="24">
        <v>7712.4</v>
      </c>
      <c r="H50" s="24">
        <v>583.5</v>
      </c>
      <c r="I50" s="24">
        <v>357.5</v>
      </c>
      <c r="J50" s="24">
        <v>1137.27</v>
      </c>
      <c r="K50" s="24">
        <v>886.93</v>
      </c>
      <c r="L50" s="24">
        <v>3857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0</v>
      </c>
      <c r="S50" s="24">
        <v>0</v>
      </c>
      <c r="T50" s="24"/>
      <c r="U50" s="24">
        <v>1010.73</v>
      </c>
      <c r="V50" s="24" t="s">
        <v>45</v>
      </c>
      <c r="W50" s="24" t="s">
        <v>45</v>
      </c>
      <c r="X50" s="24">
        <v>0</v>
      </c>
      <c r="Y50" s="24">
        <f t="shared" si="2"/>
        <v>8653.4</v>
      </c>
      <c r="Z50" s="24">
        <f t="shared" si="3"/>
        <v>6891.93</v>
      </c>
      <c r="AA50" s="24">
        <f t="shared" si="0"/>
        <v>1761.4699999999993</v>
      </c>
      <c r="AB50" s="25">
        <f t="shared" si="1"/>
        <v>0</v>
      </c>
    </row>
    <row r="51" spans="1:28" x14ac:dyDescent="0.25">
      <c r="A51" s="33" t="s">
        <v>150</v>
      </c>
      <c r="B51" s="20" t="s">
        <v>47</v>
      </c>
      <c r="C51" s="23" t="s">
        <v>151</v>
      </c>
      <c r="D51" s="23" t="s">
        <v>57</v>
      </c>
      <c r="E51" s="23" t="s">
        <v>50</v>
      </c>
      <c r="F51" s="24">
        <v>5408.66</v>
      </c>
      <c r="G51" s="24">
        <v>6423.45</v>
      </c>
      <c r="H51" s="24">
        <v>387.5</v>
      </c>
      <c r="I51" s="24">
        <v>248</v>
      </c>
      <c r="J51" s="24">
        <v>796.69</v>
      </c>
      <c r="K51" s="24">
        <v>738.7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425.1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 t="shared" si="2"/>
        <v>7484.05</v>
      </c>
      <c r="Z51" s="24">
        <f t="shared" si="3"/>
        <v>2075.3900000000003</v>
      </c>
      <c r="AA51" s="24">
        <f t="shared" si="0"/>
        <v>5408.66</v>
      </c>
      <c r="AB51" s="25">
        <f t="shared" si="1"/>
        <v>0</v>
      </c>
    </row>
    <row r="52" spans="1:28" ht="15.75" thickBot="1" x14ac:dyDescent="0.3">
      <c r="A52" s="34" t="s">
        <v>152</v>
      </c>
      <c r="B52" s="20" t="s">
        <v>41</v>
      </c>
      <c r="C52" s="23" t="s">
        <v>153</v>
      </c>
      <c r="D52" s="23" t="s">
        <v>154</v>
      </c>
      <c r="E52" s="23" t="s">
        <v>155</v>
      </c>
      <c r="F52" s="24">
        <v>5810.94</v>
      </c>
      <c r="G52" s="24">
        <v>6902.55</v>
      </c>
      <c r="H52" s="24">
        <v>443</v>
      </c>
      <c r="I52" s="24">
        <v>295</v>
      </c>
      <c r="J52" s="24">
        <v>920.92</v>
      </c>
      <c r="K52" s="24">
        <v>793.79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425.1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>SUM(G52+H52+I52+O52+P52+X52)</f>
        <v>8065.6500000000005</v>
      </c>
      <c r="Z52" s="24">
        <f t="shared" si="3"/>
        <v>2254.71</v>
      </c>
      <c r="AA52" s="24">
        <f>+Y52-Z52</f>
        <v>5810.9400000000005</v>
      </c>
      <c r="AB52" s="25">
        <f>+AA52-F52</f>
        <v>0</v>
      </c>
    </row>
    <row r="53" spans="1:28" ht="15.75" thickBot="1" x14ac:dyDescent="0.3">
      <c r="A53" s="34" t="s">
        <v>156</v>
      </c>
      <c r="B53" s="20" t="s">
        <v>47</v>
      </c>
      <c r="C53" s="23" t="s">
        <v>157</v>
      </c>
      <c r="D53" s="23" t="s">
        <v>158</v>
      </c>
      <c r="E53" s="23" t="s">
        <v>50</v>
      </c>
      <c r="F53" s="24">
        <v>244.68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2753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2427.88</v>
      </c>
      <c r="V53" s="24">
        <v>40</v>
      </c>
      <c r="W53" s="24">
        <v>58</v>
      </c>
      <c r="X53" s="24" t="s">
        <v>45</v>
      </c>
      <c r="Y53" s="24">
        <f>SUM(G53+H53+I53+O53+P53+X53)</f>
        <v>7058.95</v>
      </c>
      <c r="Z53" s="24">
        <f t="shared" si="3"/>
        <v>6814.27</v>
      </c>
      <c r="AA53" s="24">
        <f>+Y53-Z53</f>
        <v>244.67999999999938</v>
      </c>
      <c r="AB53" s="25">
        <f>+AA53-F53</f>
        <v>-6.2527760746888816E-13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3325.56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2000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 t="s">
        <v>45</v>
      </c>
      <c r="Y54" s="24">
        <f t="shared" ref="Y54:Y57" si="4">SUM(G54+H54+I54+O54+P54+X54)</f>
        <v>7058.95</v>
      </c>
      <c r="Z54" s="24">
        <f t="shared" si="3"/>
        <v>3733.3900000000003</v>
      </c>
      <c r="AA54" s="24">
        <f t="shared" ref="AA54:AA57" si="5">+Y54-Z54</f>
        <v>3325.5599999999995</v>
      </c>
      <c r="AB54" s="25">
        <f t="shared" ref="AB54:AB57" si="6">+AA54-F54</f>
        <v>0</v>
      </c>
    </row>
    <row r="55" spans="1:28" ht="15.75" thickBot="1" x14ac:dyDescent="0.3">
      <c r="A55" s="34" t="s">
        <v>161</v>
      </c>
      <c r="B55" s="20" t="s">
        <v>47</v>
      </c>
      <c r="C55" s="35" t="s">
        <v>162</v>
      </c>
      <c r="D55" s="23" t="s">
        <v>158</v>
      </c>
      <c r="E55" s="23" t="s">
        <v>50</v>
      </c>
      <c r="F55" s="24">
        <v>4198.5600000000004</v>
      </c>
      <c r="G55" s="24">
        <v>6423.45</v>
      </c>
      <c r="H55" s="24">
        <v>387.5</v>
      </c>
      <c r="I55" s="24">
        <v>248</v>
      </c>
      <c r="J55" s="24">
        <v>796.69</v>
      </c>
      <c r="K55" s="24">
        <v>738.7</v>
      </c>
      <c r="L55" s="24">
        <v>1227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 t="s">
        <v>45</v>
      </c>
      <c r="V55" s="24">
        <v>40</v>
      </c>
      <c r="W55" s="24">
        <v>58</v>
      </c>
      <c r="X55" s="24" t="s">
        <v>45</v>
      </c>
      <c r="Y55" s="24">
        <f t="shared" si="4"/>
        <v>7058.95</v>
      </c>
      <c r="Z55" s="24">
        <f t="shared" si="3"/>
        <v>2860.3900000000003</v>
      </c>
      <c r="AA55" s="24">
        <f t="shared" si="5"/>
        <v>4198.5599999999995</v>
      </c>
      <c r="AB55" s="25">
        <f t="shared" si="6"/>
        <v>0</v>
      </c>
    </row>
    <row r="56" spans="1:28" ht="15.75" thickBot="1" x14ac:dyDescent="0.3">
      <c r="A56" s="34" t="s">
        <v>163</v>
      </c>
      <c r="B56" s="20" t="s">
        <v>47</v>
      </c>
      <c r="C56" s="35" t="s">
        <v>164</v>
      </c>
      <c r="D56" s="23" t="s">
        <v>57</v>
      </c>
      <c r="E56" s="23" t="s">
        <v>50</v>
      </c>
      <c r="F56" s="24">
        <v>5409.74</v>
      </c>
      <c r="G56" s="24">
        <v>6423.45</v>
      </c>
      <c r="H56" s="24">
        <v>387.5</v>
      </c>
      <c r="I56" s="24">
        <v>248</v>
      </c>
      <c r="J56" s="24">
        <v>819.56</v>
      </c>
      <c r="K56" s="24">
        <v>738.7</v>
      </c>
      <c r="L56" s="24" t="s">
        <v>45</v>
      </c>
      <c r="M56" s="24" t="s">
        <v>45</v>
      </c>
      <c r="N56" s="24" t="s">
        <v>45</v>
      </c>
      <c r="O56" s="24">
        <v>107.05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>
        <v>0</v>
      </c>
      <c r="Y56" s="24">
        <f t="shared" si="4"/>
        <v>7166</v>
      </c>
      <c r="Z56" s="24">
        <f t="shared" si="3"/>
        <v>1756.26</v>
      </c>
      <c r="AA56" s="24">
        <f t="shared" si="5"/>
        <v>5409.74</v>
      </c>
      <c r="AB56" s="25">
        <f t="shared" si="6"/>
        <v>0</v>
      </c>
    </row>
    <row r="57" spans="1:28" ht="15.75" thickBot="1" x14ac:dyDescent="0.3">
      <c r="A57" s="34" t="s">
        <v>165</v>
      </c>
      <c r="B57" s="9" t="s">
        <v>47</v>
      </c>
      <c r="C57" s="35" t="s">
        <v>166</v>
      </c>
      <c r="D57" s="23" t="s">
        <v>167</v>
      </c>
      <c r="E57" s="23" t="s">
        <v>168</v>
      </c>
      <c r="F57" s="24">
        <v>18967.95</v>
      </c>
      <c r="G57" s="24">
        <v>26289.9</v>
      </c>
      <c r="H57" s="24">
        <v>1028.5</v>
      </c>
      <c r="I57" s="24">
        <v>728</v>
      </c>
      <c r="J57" s="24">
        <v>6055.1</v>
      </c>
      <c r="K57" s="24">
        <v>3023.35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0</v>
      </c>
      <c r="V57" s="24">
        <v>0</v>
      </c>
      <c r="W57" s="24">
        <v>0</v>
      </c>
      <c r="X57" s="24" t="s">
        <v>45</v>
      </c>
      <c r="Y57" s="24">
        <f t="shared" si="4"/>
        <v>28046.400000000001</v>
      </c>
      <c r="Z57" s="24">
        <f t="shared" si="3"/>
        <v>9078.4500000000007</v>
      </c>
      <c r="AA57" s="24">
        <f t="shared" si="5"/>
        <v>18967.95</v>
      </c>
      <c r="AB57" s="25">
        <f t="shared" si="6"/>
        <v>0</v>
      </c>
    </row>
    <row r="58" spans="1:28" x14ac:dyDescent="0.25">
      <c r="R58" s="36"/>
      <c r="AA58" s="36"/>
    </row>
  </sheetData>
  <sheetProtection algorithmName="SHA-512" hashValue="G1PexfHAmX+pnmWun8vGWmMqdDNMSJUGOCM4LaCMupvDZhVNz1R7jzIy7vrSsUQutGUR/SdptGpbFCsinSRIng==" saltValue="MJA3UXIpBJszzWD9zhmAHA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cp:lastPrinted>2021-08-25T19:42:30Z</cp:lastPrinted>
  <dcterms:created xsi:type="dcterms:W3CDTF">2021-08-25T19:40:32Z</dcterms:created>
  <dcterms:modified xsi:type="dcterms:W3CDTF">2021-08-25T19:42:43Z</dcterms:modified>
</cp:coreProperties>
</file>