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02DIC191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<sst xmlns="http://schemas.openxmlformats.org/spreadsheetml/2006/main" count="595" uniqueCount="180">
  <si>
    <t>PARQUE METROPOLITANO DE GUADALAJARA</t>
  </si>
  <si>
    <t>24- Quincenal del lunes 16 de diciembre de 2019 al martes 31 de diciembre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</si>
  <si>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</si>
  <si>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</si>
  <si>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</si>
  <si>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</si>
  <si>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</si>
  <si>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</si>
  <si>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</si>
  <si>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</si>
  <si>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</si>
  <si>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</si>
  <si>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</si>
  <si>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</si>
  <si>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</si>
  <si>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</si>
  <si>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</si>
  <si>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</si>
  <si>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</si>
  <si>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</si>
  <si>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</si>
  <si>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</si>
  <si>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</si>
  <si>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</si>
  <si>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</si>
  <si>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</si>
  <si>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</si>
  <si>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</si>
  <si>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</si>
  <si>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</si>
  <si>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</si>
  <si>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</si>
  <si>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</si>
  <si>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</si>
  <si>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</si>
  <si>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</si>
  <si>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</si>
  <si>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</si>
  <si>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</si>
  <si>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</si>
  <si>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</si>
  <si>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</si>
  <si>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</si>
  <si>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</si>
  <si>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</si>
  <si>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</si>
  <si>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</si>
  <si>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</si>
  <si>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</si>
  <si>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</si>
  <si>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</si>
  <si>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</si>
  <si>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</si>
  <si>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</si>
  <si>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</si>
  <si>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</si>
  <si>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</si>
  <si>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</si>
  <si>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</si>
  <si>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</si>
  <si>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</si>
  <si>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</si>
  <si>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</si>
  <si>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</si>
  <si>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</si>
  <si>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</si>
  <si>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</si>
  <si>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</si>
  <si>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</si>
  <si>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</si>
  <si>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</si>
  <si>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</si>
  <si>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</si>
  <si>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</si>
  <si>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</si>
  <si>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</si>
  <si>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</si>
  <si>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</si>
  <si>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</si>
  <si>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</si>
  <si>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</si>
  <si>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</si>
  <si>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</si>
  <si>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</si>
  <si>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</si>
  <si>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</si>
  <si>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</si>
  <si>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</si>
  <si>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</si>
  <si>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</si>
  <si>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</si>
  <si>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</si>
  <si>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</si>
  <si>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</si>
  <si>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</si>
  <si>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</si>
  <si>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</si>
  <si>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</si>
  <si>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</si>
  <si>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</si>
  <si>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</si>
  <si>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</si>
  <si>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</si>
  <si>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</si>
  <si>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</si>
  <si>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</si>
  <si>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</si>
  <si>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</si>
  <si>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</si>
  <si>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</si>
  <si>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</si>
  <si>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</si>
  <si>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</si>
  <si>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</si>
  <si>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00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</si>
  <si>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</si>
  <si>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</si>
  <si>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</si>
  <si>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</si>
  <si>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</si>
  <si>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</si>
  <si>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</si>
  <si>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</si>
  <si>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</si>
  <si>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</si>
  <si>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</si>
  <si>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1200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</si>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</sst>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1406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.5703125" customWidth="1"/>
    <col min="18" max="18" width="10.28515625" hidden="1" customWidth="1"/>
    <col min="19" max="19" width="9.140625" hidden="1" customWidth="1"/>
    <col min="20" max="20" width="8" hidden="1" customWidth="1"/>
    <col min="21" max="21" width="7.5703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710937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6635.83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410.72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8643.2199999999993</v>
      </c>
      <c r="Z8" s="19">
        <f>SUM(J8+K8+L8+M8+N8+R8+S8+U8+V8+W8)</f>
        <v>2007.3899999999999</v>
      </c>
      <c r="AA8" s="19">
        <f t="shared" ref="AA8:AA54" si="0">+Y8-Z8</f>
        <v>6635.83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3146.79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513.4</v>
      </c>
      <c r="Q9" s="19"/>
      <c r="R9" s="19">
        <v>0</v>
      </c>
      <c r="S9" s="19">
        <v>0</v>
      </c>
      <c r="T9" s="19"/>
      <c r="U9" s="19">
        <v>200</v>
      </c>
      <c r="V9" s="19">
        <v>40</v>
      </c>
      <c r="W9" s="19">
        <v>58</v>
      </c>
      <c r="X9" s="19">
        <v>0</v>
      </c>
      <c r="Y9" s="19">
        <f t="shared" ref="Y9:Y54" si="2">SUM(G9+H9+I9+O9+P9+X9)</f>
        <v>8270.85</v>
      </c>
      <c r="Z9" s="19">
        <f t="shared" ref="Z9:Z60" si="3">SUM(J9+K9+L9+M9+N9+R9+S9+U9+V9+W9)</f>
        <v>5124.0599999999995</v>
      </c>
      <c r="AA9" s="19">
        <f t="shared" si="0"/>
        <v>3146.7900000000009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1841.93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513.4</v>
      </c>
      <c r="Q10" s="19"/>
      <c r="R10" s="19">
        <v>0</v>
      </c>
      <c r="S10" s="19">
        <v>814.25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8120.9</v>
      </c>
      <c r="Z10" s="19">
        <f t="shared" si="3"/>
        <v>6278.97</v>
      </c>
      <c r="AA10" s="19">
        <f t="shared" si="0"/>
        <v>1841.9299999999994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2710.53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45</v>
      </c>
      <c r="N11" s="19" t="s">
        <v>45</v>
      </c>
      <c r="O11" s="19" t="s">
        <v>45</v>
      </c>
      <c r="P11" s="19">
        <v>513.4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6947.45</v>
      </c>
      <c r="Z11" s="19">
        <f t="shared" si="3"/>
        <v>4236.92</v>
      </c>
      <c r="AA11" s="19">
        <f t="shared" si="0"/>
        <v>2710.5299999999997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7029.71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513.4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9166.7999999999993</v>
      </c>
      <c r="Z12" s="19">
        <f t="shared" si="3"/>
        <v>2137.09</v>
      </c>
      <c r="AA12" s="19">
        <f t="shared" si="0"/>
        <v>7029.7099999999991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4843.8500000000004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410.72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6844.77</v>
      </c>
      <c r="Z13" s="19">
        <f t="shared" si="3"/>
        <v>2000.92</v>
      </c>
      <c r="AA13" s="19">
        <f t="shared" si="0"/>
        <v>4843.8500000000004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4843.8500000000004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 t="s">
        <v>45</v>
      </c>
      <c r="M14" s="19" t="s">
        <v>45</v>
      </c>
      <c r="N14" s="19" t="s">
        <v>45</v>
      </c>
      <c r="O14" s="19" t="s">
        <v>45</v>
      </c>
      <c r="P14" s="19">
        <v>410.72</v>
      </c>
      <c r="Q14" s="19"/>
      <c r="R14" s="19">
        <v>0</v>
      </c>
      <c r="S14" s="19">
        <v>0</v>
      </c>
      <c r="T14" s="19"/>
      <c r="U14" s="19">
        <v>500</v>
      </c>
      <c r="V14" s="19">
        <v>40</v>
      </c>
      <c r="W14" s="19">
        <v>58</v>
      </c>
      <c r="X14" s="19" t="s">
        <v>45</v>
      </c>
      <c r="Y14" s="19">
        <f t="shared" si="2"/>
        <v>6844.77</v>
      </c>
      <c r="Z14" s="19">
        <f t="shared" si="3"/>
        <v>2000.92</v>
      </c>
      <c r="AA14" s="19">
        <f t="shared" si="0"/>
        <v>4843.8500000000004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2026.41</v>
      </c>
      <c r="G15" s="19">
        <v>5257.35</v>
      </c>
      <c r="H15" s="19">
        <v>351.33</v>
      </c>
      <c r="I15" s="19">
        <v>224.85</v>
      </c>
      <c r="J15" s="19">
        <v>611.01</v>
      </c>
      <c r="K15" s="19">
        <v>666.83</v>
      </c>
      <c r="L15" s="19">
        <v>2900</v>
      </c>
      <c r="M15" s="19" t="s">
        <v>45</v>
      </c>
      <c r="N15" s="19" t="s">
        <v>45</v>
      </c>
      <c r="O15" s="19" t="s">
        <v>45</v>
      </c>
      <c r="P15" s="19">
        <v>410.72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6244.2500000000009</v>
      </c>
      <c r="Z15" s="19">
        <f t="shared" si="3"/>
        <v>4217.84</v>
      </c>
      <c r="AA15" s="19">
        <f t="shared" si="0"/>
        <v>2026.4100000000008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5032.8500000000004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410.72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6844.77</v>
      </c>
      <c r="Z16" s="19">
        <f t="shared" si="3"/>
        <v>1811.92</v>
      </c>
      <c r="AA16" s="19">
        <f t="shared" si="0"/>
        <v>5032.8500000000004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2997.85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2346</v>
      </c>
      <c r="M17" s="19" t="s">
        <v>45</v>
      </c>
      <c r="N17" s="19" t="s">
        <v>45</v>
      </c>
      <c r="O17" s="19" t="s">
        <v>45</v>
      </c>
      <c r="P17" s="19">
        <v>410.72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 t="s">
        <v>45</v>
      </c>
      <c r="Y17" s="19">
        <f t="shared" si="2"/>
        <v>6844.77</v>
      </c>
      <c r="Z17" s="19">
        <f t="shared" si="3"/>
        <v>3846.92</v>
      </c>
      <c r="AA17" s="19">
        <f t="shared" si="0"/>
        <v>2997.8500000000004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3576.85</v>
      </c>
      <c r="G18" s="19">
        <v>5798.55</v>
      </c>
      <c r="H18" s="19">
        <v>387.5</v>
      </c>
      <c r="I18" s="19">
        <v>248</v>
      </c>
      <c r="J18" s="19">
        <v>736.09</v>
      </c>
      <c r="K18" s="19">
        <v>666.83</v>
      </c>
      <c r="L18" s="19">
        <v>1667</v>
      </c>
      <c r="M18" s="19" t="s">
        <v>45</v>
      </c>
      <c r="N18" s="19" t="s">
        <v>45</v>
      </c>
      <c r="O18" s="19" t="s">
        <v>45</v>
      </c>
      <c r="P18" s="19">
        <v>410.72</v>
      </c>
      <c r="Q18" s="19"/>
      <c r="R18" s="19" t="s">
        <v>45</v>
      </c>
      <c r="S18" s="19">
        <v>0</v>
      </c>
      <c r="T18" s="19"/>
      <c r="U18" s="19">
        <v>100</v>
      </c>
      <c r="V18" s="19">
        <v>40</v>
      </c>
      <c r="W18" s="19">
        <v>58</v>
      </c>
      <c r="X18" s="19" t="s">
        <v>45</v>
      </c>
      <c r="Y18" s="19">
        <f t="shared" si="2"/>
        <v>6844.77</v>
      </c>
      <c r="Z18" s="19">
        <f t="shared" si="3"/>
        <v>3267.92</v>
      </c>
      <c r="AA18" s="19">
        <f t="shared" si="0"/>
        <v>3576.8500000000004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2026.41</v>
      </c>
      <c r="G19" s="19">
        <v>5257.35</v>
      </c>
      <c r="H19" s="19">
        <v>351.33</v>
      </c>
      <c r="I19" s="19">
        <v>224.85</v>
      </c>
      <c r="J19" s="19">
        <v>611.01</v>
      </c>
      <c r="K19" s="19">
        <v>666.83</v>
      </c>
      <c r="L19" s="19">
        <v>2900</v>
      </c>
      <c r="M19" s="19" t="s">
        <v>45</v>
      </c>
      <c r="N19" s="19" t="s">
        <v>45</v>
      </c>
      <c r="O19" s="19" t="s">
        <v>45</v>
      </c>
      <c r="P19" s="19">
        <v>410.72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6244.2500000000009</v>
      </c>
      <c r="Z19" s="19">
        <f t="shared" si="3"/>
        <v>4217.84</v>
      </c>
      <c r="AA19" s="19">
        <f t="shared" si="0"/>
        <v>2026.4100000000008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2855.02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410.72</v>
      </c>
      <c r="Q20" s="19"/>
      <c r="R20" s="19">
        <v>0</v>
      </c>
      <c r="S20" s="19">
        <v>0</v>
      </c>
      <c r="T20" s="19"/>
      <c r="U20" s="19">
        <v>200</v>
      </c>
      <c r="V20" s="19">
        <v>40</v>
      </c>
      <c r="W20" s="19">
        <v>58</v>
      </c>
      <c r="X20" s="19">
        <v>0</v>
      </c>
      <c r="Y20" s="19">
        <f t="shared" si="2"/>
        <v>7426.22</v>
      </c>
      <c r="Z20" s="19">
        <f t="shared" si="3"/>
        <v>4571.2</v>
      </c>
      <c r="AA20" s="19">
        <f t="shared" si="0"/>
        <v>2855.0200000000004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7109.68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410.72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 t="s">
        <v>45</v>
      </c>
      <c r="Y21" s="19">
        <f t="shared" si="2"/>
        <v>9990.119999999999</v>
      </c>
      <c r="Z21" s="19">
        <f t="shared" si="3"/>
        <v>2880.44</v>
      </c>
      <c r="AA21" s="19">
        <f t="shared" si="0"/>
        <v>7109.6799999999985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 t="s">
        <v>45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 t="s">
        <v>45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5136.3999999999996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410.72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7426.22</v>
      </c>
      <c r="Z23" s="19">
        <f t="shared" si="3"/>
        <v>2289.8199999999997</v>
      </c>
      <c r="AA23" s="19">
        <f t="shared" si="0"/>
        <v>5136.4000000000005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5153.24</v>
      </c>
      <c r="G24" s="19">
        <v>6732</v>
      </c>
      <c r="H24" s="19">
        <v>462.54</v>
      </c>
      <c r="I24" s="19">
        <v>331.5</v>
      </c>
      <c r="J24" s="19">
        <v>969.34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410.72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7936.76</v>
      </c>
      <c r="Z24" s="19">
        <f t="shared" si="3"/>
        <v>2783.52</v>
      </c>
      <c r="AA24" s="19">
        <f t="shared" si="0"/>
        <v>5153.24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3891.23</v>
      </c>
      <c r="G25" s="19">
        <v>6277.5</v>
      </c>
      <c r="H25" s="19">
        <v>443</v>
      </c>
      <c r="I25" s="19">
        <v>295</v>
      </c>
      <c r="J25" s="19">
        <v>1033.44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156.93</v>
      </c>
      <c r="P25" s="19">
        <v>410.72</v>
      </c>
      <c r="Q25" s="19"/>
      <c r="R25" s="19" t="s">
        <v>45</v>
      </c>
      <c r="S25" s="19">
        <v>0</v>
      </c>
      <c r="T25" s="19"/>
      <c r="U25" s="19">
        <v>1000</v>
      </c>
      <c r="V25" s="19">
        <v>40</v>
      </c>
      <c r="W25" s="19" t="s">
        <v>45</v>
      </c>
      <c r="X25" s="19">
        <v>1076.1400000000001</v>
      </c>
      <c r="Y25" s="19">
        <f t="shared" si="2"/>
        <v>8659.2900000000009</v>
      </c>
      <c r="Z25" s="19">
        <f t="shared" si="3"/>
        <v>4768.0599999999995</v>
      </c>
      <c r="AA25" s="19">
        <f t="shared" si="0"/>
        <v>3891.2300000000014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4152.0200000000004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>
        <v>1652</v>
      </c>
      <c r="M26" s="19" t="s">
        <v>45</v>
      </c>
      <c r="N26" s="19" t="s">
        <v>45</v>
      </c>
      <c r="O26" s="19" t="s">
        <v>45</v>
      </c>
      <c r="P26" s="19">
        <v>410.72</v>
      </c>
      <c r="Q26" s="19"/>
      <c r="R26" s="19">
        <v>0</v>
      </c>
      <c r="S26" s="19">
        <v>0</v>
      </c>
      <c r="T26" s="19">
        <v>0</v>
      </c>
      <c r="U26" s="19" t="s">
        <v>45</v>
      </c>
      <c r="V26" s="19">
        <v>40</v>
      </c>
      <c r="W26" s="19" t="s">
        <v>45</v>
      </c>
      <c r="X26" s="19" t="s">
        <v>45</v>
      </c>
      <c r="Y26" s="19">
        <f>SUM(G26+H26+I26+O26+P26+T26+X26)</f>
        <v>7426.22</v>
      </c>
      <c r="Z26" s="19">
        <f t="shared" si="3"/>
        <v>3274.2</v>
      </c>
      <c r="AA26" s="19">
        <f t="shared" si="0"/>
        <v>4152.0200000000004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2618.69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2131.86</v>
      </c>
      <c r="N27" s="19">
        <v>93.3</v>
      </c>
      <c r="O27" s="19" t="s">
        <v>45</v>
      </c>
      <c r="P27" s="19">
        <v>410.72</v>
      </c>
      <c r="Q27" s="19"/>
      <c r="R27" s="19">
        <v>0</v>
      </c>
      <c r="S27" s="19">
        <v>0</v>
      </c>
      <c r="T27" s="19"/>
      <c r="U27" s="19">
        <v>500</v>
      </c>
      <c r="V27" s="19">
        <v>40</v>
      </c>
      <c r="W27" s="19">
        <v>58</v>
      </c>
      <c r="X27" s="19" t="s">
        <v>45</v>
      </c>
      <c r="Y27" s="19">
        <f t="shared" si="2"/>
        <v>6844.77</v>
      </c>
      <c r="Z27" s="19">
        <f t="shared" si="3"/>
        <v>4226.08</v>
      </c>
      <c r="AA27" s="19">
        <f t="shared" si="0"/>
        <v>2618.6900000000005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3554.66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410.72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7426.22</v>
      </c>
      <c r="Z28" s="19">
        <f t="shared" si="3"/>
        <v>3871.56</v>
      </c>
      <c r="AA28" s="19">
        <f t="shared" si="0"/>
        <v>3554.6600000000003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2271.19</v>
      </c>
      <c r="G29" s="19">
        <v>6277.5</v>
      </c>
      <c r="H29" s="19">
        <v>443</v>
      </c>
      <c r="I29" s="19">
        <v>295</v>
      </c>
      <c r="J29" s="19">
        <v>904.99</v>
      </c>
      <c r="K29" s="19">
        <v>721.91</v>
      </c>
      <c r="L29" s="19">
        <v>442</v>
      </c>
      <c r="M29" s="19">
        <v>2584.2800000000002</v>
      </c>
      <c r="N29" s="19">
        <v>113.1</v>
      </c>
      <c r="O29" s="19">
        <v>209.25</v>
      </c>
      <c r="P29" s="19">
        <v>410.72</v>
      </c>
      <c r="Q29" s="19"/>
      <c r="R29" s="19" t="s">
        <v>45</v>
      </c>
      <c r="S29" s="19">
        <v>0</v>
      </c>
      <c r="T29" s="19"/>
      <c r="U29" s="19">
        <v>500</v>
      </c>
      <c r="V29" s="19">
        <v>40</v>
      </c>
      <c r="W29" s="19">
        <v>58</v>
      </c>
      <c r="X29" s="19">
        <v>0</v>
      </c>
      <c r="Y29" s="19">
        <f t="shared" si="2"/>
        <v>7635.47</v>
      </c>
      <c r="Z29" s="19">
        <f t="shared" si="3"/>
        <v>5364.2800000000007</v>
      </c>
      <c r="AA29" s="19">
        <f t="shared" si="0"/>
        <v>2271.1899999999996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3019.14</v>
      </c>
      <c r="G30" s="19">
        <v>6277.5</v>
      </c>
      <c r="H30" s="19">
        <v>443</v>
      </c>
      <c r="I30" s="19">
        <v>295</v>
      </c>
      <c r="J30" s="19">
        <v>927.34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313.87</v>
      </c>
      <c r="P30" s="19">
        <v>410.72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7740.09</v>
      </c>
      <c r="Z30" s="19">
        <f t="shared" si="3"/>
        <v>4720.95</v>
      </c>
      <c r="AA30" s="19">
        <f t="shared" si="0"/>
        <v>3019.1400000000003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3846.1</v>
      </c>
      <c r="G31" s="19">
        <v>6277.5</v>
      </c>
      <c r="H31" s="19">
        <v>443</v>
      </c>
      <c r="I31" s="19">
        <v>295</v>
      </c>
      <c r="J31" s="19">
        <v>927.34</v>
      </c>
      <c r="K31" s="19">
        <v>721.91</v>
      </c>
      <c r="L31" s="19">
        <v>2146.7399999999998</v>
      </c>
      <c r="M31" s="19" t="s">
        <v>45</v>
      </c>
      <c r="N31" s="19" t="s">
        <v>45</v>
      </c>
      <c r="O31" s="19">
        <v>313.87</v>
      </c>
      <c r="P31" s="19">
        <v>410.72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>
        <v>58</v>
      </c>
      <c r="X31" s="19" t="s">
        <v>45</v>
      </c>
      <c r="Y31" s="19">
        <f>SUM(G31+H31+I31+O31+P31+T31+X31)</f>
        <v>7740.09</v>
      </c>
      <c r="Z31" s="19">
        <f t="shared" si="3"/>
        <v>3893.99</v>
      </c>
      <c r="AA31" s="19">
        <f t="shared" si="0"/>
        <v>3846.1000000000004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5646.62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410.72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15598.22</v>
      </c>
      <c r="Z32" s="19">
        <f t="shared" si="3"/>
        <v>9951.6</v>
      </c>
      <c r="AA32" s="19">
        <f t="shared" si="0"/>
        <v>5646.619999999999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2109.2600000000002</v>
      </c>
      <c r="G33" s="19">
        <v>5257.35</v>
      </c>
      <c r="H33" s="19">
        <v>351.33</v>
      </c>
      <c r="I33" s="19">
        <v>224.85</v>
      </c>
      <c r="J33" s="19">
        <v>611.01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410.72</v>
      </c>
      <c r="Q33" s="19"/>
      <c r="R33" s="19" t="s">
        <v>45</v>
      </c>
      <c r="S33" s="19">
        <v>0</v>
      </c>
      <c r="T33" s="19"/>
      <c r="U33" s="19">
        <v>100</v>
      </c>
      <c r="V33" s="19">
        <v>40</v>
      </c>
      <c r="W33" s="19">
        <v>58</v>
      </c>
      <c r="X33" s="19" t="s">
        <v>45</v>
      </c>
      <c r="Y33" s="19">
        <f t="shared" si="2"/>
        <v>6244.2500000000009</v>
      </c>
      <c r="Z33" s="19">
        <f t="shared" si="3"/>
        <v>4134.99</v>
      </c>
      <c r="AA33" s="19">
        <f t="shared" si="0"/>
        <v>2109.2600000000011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5754.02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>
        <v>0</v>
      </c>
      <c r="N34" s="19">
        <v>0</v>
      </c>
      <c r="O34" s="19" t="s">
        <v>45</v>
      </c>
      <c r="P34" s="19">
        <v>410.72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7426.22</v>
      </c>
      <c r="Z34" s="19">
        <f t="shared" si="3"/>
        <v>1672.1999999999998</v>
      </c>
      <c r="AA34" s="19">
        <f t="shared" si="0"/>
        <v>5754.02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2849.66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205.36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7220.86</v>
      </c>
      <c r="Z35" s="19">
        <f t="shared" si="3"/>
        <v>4371.2</v>
      </c>
      <c r="AA35" s="19">
        <f t="shared" si="0"/>
        <v>2849.66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1753.88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205.36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114</v>
      </c>
      <c r="Y36" s="19">
        <f t="shared" si="2"/>
        <v>7220.86</v>
      </c>
      <c r="Z36" s="19">
        <f t="shared" si="3"/>
        <v>5466.9800000000005</v>
      </c>
      <c r="AA36" s="19">
        <f t="shared" si="0"/>
        <v>1753.8799999999992</v>
      </c>
      <c r="AB36" s="20">
        <f t="shared" si="1"/>
        <v>0</v>
      </c>
    </row>
    <row r="37" spans="1:28" x14ac:dyDescent="0.25">
      <c r="A37" s="16" t="s">
        <v>115</v>
      </c>
      <c r="B37" s="15" t="s">
        <v>41</v>
      </c>
      <c r="C37" s="17" t="s">
        <v>116</v>
      </c>
      <c r="D37" s="18" t="s">
        <v>117</v>
      </c>
      <c r="E37" s="18" t="s">
        <v>54</v>
      </c>
      <c r="F37" s="19">
        <v>2038.65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967</v>
      </c>
      <c r="M37" s="19">
        <v>2272.4899999999998</v>
      </c>
      <c r="N37" s="19">
        <v>182</v>
      </c>
      <c r="O37" s="19" t="s">
        <v>45</v>
      </c>
      <c r="P37" s="19">
        <v>205.36</v>
      </c>
      <c r="Q37" s="19"/>
      <c r="R37" s="19" t="s">
        <v>45</v>
      </c>
      <c r="S37" s="19">
        <v>0</v>
      </c>
      <c r="T37" s="19"/>
      <c r="U37" s="19">
        <v>500</v>
      </c>
      <c r="V37" s="19">
        <v>40</v>
      </c>
      <c r="W37" s="19">
        <v>58</v>
      </c>
      <c r="X37" s="19" t="s">
        <v>45</v>
      </c>
      <c r="Y37" s="19">
        <f t="shared" si="2"/>
        <v>7836.91</v>
      </c>
      <c r="Z37" s="19">
        <f t="shared" si="3"/>
        <v>5798.26</v>
      </c>
      <c r="AA37" s="19">
        <f t="shared" si="0"/>
        <v>2038.6499999999996</v>
      </c>
      <c r="AB37" s="20">
        <f t="shared" si="1"/>
        <v>0</v>
      </c>
    </row>
    <row r="38" spans="1:28" x14ac:dyDescent="0.25">
      <c r="A38" s="16" t="s">
        <v>118</v>
      </c>
      <c r="B38" s="15" t="s">
        <v>47</v>
      </c>
      <c r="C38" s="17" t="s">
        <v>119</v>
      </c>
      <c r="D38" s="18" t="s">
        <v>57</v>
      </c>
      <c r="E38" s="18" t="s">
        <v>50</v>
      </c>
      <c r="F38" s="19">
        <v>3272.32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1866.17</v>
      </c>
      <c r="M38" s="19" t="s">
        <v>45</v>
      </c>
      <c r="N38" s="19" t="s">
        <v>45</v>
      </c>
      <c r="O38" s="19" t="s">
        <v>45</v>
      </c>
      <c r="P38" s="19">
        <v>205.36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6639.41</v>
      </c>
      <c r="Z38" s="19">
        <f t="shared" si="3"/>
        <v>3367.09</v>
      </c>
      <c r="AA38" s="19">
        <f t="shared" si="0"/>
        <v>3272.3199999999997</v>
      </c>
      <c r="AB38" s="20">
        <f t="shared" si="1"/>
        <v>0</v>
      </c>
    </row>
    <row r="39" spans="1:28" x14ac:dyDescent="0.25">
      <c r="A39" s="16" t="s">
        <v>120</v>
      </c>
      <c r="B39" s="15" t="s">
        <v>41</v>
      </c>
      <c r="C39" s="17" t="s">
        <v>121</v>
      </c>
      <c r="D39" s="18" t="s">
        <v>122</v>
      </c>
      <c r="E39" s="18" t="s">
        <v>54</v>
      </c>
      <c r="F39" s="19">
        <v>2347.4899999999998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205.36</v>
      </c>
      <c r="Q39" s="19"/>
      <c r="R39" s="19">
        <v>0</v>
      </c>
      <c r="S39" s="19">
        <v>0</v>
      </c>
      <c r="T39" s="19"/>
      <c r="U39" s="19">
        <v>100</v>
      </c>
      <c r="V39" s="19">
        <v>40</v>
      </c>
      <c r="W39" s="19" t="s">
        <v>45</v>
      </c>
      <c r="X39" s="19" t="s">
        <v>114</v>
      </c>
      <c r="Y39" s="19">
        <f t="shared" si="2"/>
        <v>6639.41</v>
      </c>
      <c r="Z39" s="19">
        <f t="shared" si="3"/>
        <v>4291.92</v>
      </c>
      <c r="AA39" s="19">
        <f t="shared" si="0"/>
        <v>2347.4899999999998</v>
      </c>
      <c r="AB39" s="20">
        <f t="shared" si="1"/>
        <v>0</v>
      </c>
    </row>
    <row r="40" spans="1:28" x14ac:dyDescent="0.25">
      <c r="A40" s="16" t="s">
        <v>123</v>
      </c>
      <c r="B40" s="15" t="s">
        <v>41</v>
      </c>
      <c r="C40" s="17" t="s">
        <v>124</v>
      </c>
      <c r="D40" s="18" t="s">
        <v>125</v>
      </c>
      <c r="E40" s="18" t="s">
        <v>54</v>
      </c>
      <c r="F40" s="19">
        <v>1072.56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102.68</v>
      </c>
      <c r="Q40" s="19"/>
      <c r="R40" s="19">
        <v>300</v>
      </c>
      <c r="S40" s="19">
        <v>0</v>
      </c>
      <c r="T40" s="19"/>
      <c r="U40" s="19" t="s">
        <v>126</v>
      </c>
      <c r="V40" s="19">
        <v>40</v>
      </c>
      <c r="W40" s="19" t="s">
        <v>45</v>
      </c>
      <c r="X40" s="19" t="s">
        <v>45</v>
      </c>
      <c r="Y40" s="19">
        <f t="shared" si="2"/>
        <v>7378.18</v>
      </c>
      <c r="Z40" s="19">
        <f t="shared" si="3"/>
        <v>6305.62</v>
      </c>
      <c r="AA40" s="19">
        <f t="shared" si="0"/>
        <v>1072.5600000000004</v>
      </c>
      <c r="AB40" s="20">
        <f t="shared" si="1"/>
        <v>0</v>
      </c>
    </row>
    <row r="41" spans="1:28" x14ac:dyDescent="0.25">
      <c r="A41" s="16" t="s">
        <v>127</v>
      </c>
      <c r="B41" s="15" t="s">
        <v>41</v>
      </c>
      <c r="C41" s="17" t="s">
        <v>128</v>
      </c>
      <c r="D41" s="18" t="s">
        <v>129</v>
      </c>
      <c r="E41" s="18" t="s">
        <v>54</v>
      </c>
      <c r="F41" s="19">
        <v>2287.98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205.36</v>
      </c>
      <c r="Q41" s="19"/>
      <c r="R41" s="19">
        <v>0</v>
      </c>
      <c r="S41" s="19">
        <v>0</v>
      </c>
      <c r="T41" s="19"/>
      <c r="U41" s="19">
        <v>250</v>
      </c>
      <c r="V41" s="19">
        <v>40</v>
      </c>
      <c r="W41" s="19">
        <v>58</v>
      </c>
      <c r="X41" s="19" t="s">
        <v>45</v>
      </c>
      <c r="Y41" s="19">
        <f t="shared" si="2"/>
        <v>7836.91</v>
      </c>
      <c r="Z41" s="19">
        <f t="shared" si="3"/>
        <v>5548.9299999999994</v>
      </c>
      <c r="AA41" s="19">
        <f t="shared" si="0"/>
        <v>2287.9800000000005</v>
      </c>
      <c r="AB41" s="20">
        <f t="shared" si="1"/>
        <v>0</v>
      </c>
    </row>
    <row r="42" spans="1:28" x14ac:dyDescent="0.25">
      <c r="A42" s="16" t="s">
        <v>130</v>
      </c>
      <c r="B42" s="15" t="s">
        <v>47</v>
      </c>
      <c r="C42" s="17" t="s">
        <v>131</v>
      </c>
      <c r="D42" s="18" t="s">
        <v>132</v>
      </c>
      <c r="E42" s="18" t="s">
        <v>54</v>
      </c>
      <c r="F42" s="19">
        <v>4900.6499999999996</v>
      </c>
      <c r="G42" s="19">
        <v>6723.45</v>
      </c>
      <c r="H42" s="19">
        <v>529.5</v>
      </c>
      <c r="I42" s="19">
        <v>324.5</v>
      </c>
      <c r="J42" s="19">
        <v>1052.1300000000001</v>
      </c>
      <c r="K42" s="19">
        <v>773.2</v>
      </c>
      <c r="L42" s="19">
        <v>1353</v>
      </c>
      <c r="M42" s="19" t="s">
        <v>45</v>
      </c>
      <c r="N42" s="19" t="s">
        <v>45</v>
      </c>
      <c r="O42" s="19">
        <v>336.17</v>
      </c>
      <c r="P42" s="19">
        <v>205.36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 t="s">
        <v>45</v>
      </c>
      <c r="Y42" s="19">
        <f t="shared" si="2"/>
        <v>8118.98</v>
      </c>
      <c r="Z42" s="19">
        <f t="shared" si="3"/>
        <v>3218.33</v>
      </c>
      <c r="AA42" s="19">
        <f t="shared" si="0"/>
        <v>4900.6499999999996</v>
      </c>
      <c r="AB42" s="20">
        <f t="shared" si="1"/>
        <v>0</v>
      </c>
    </row>
    <row r="43" spans="1:28" x14ac:dyDescent="0.25">
      <c r="A43" s="16" t="s">
        <v>133</v>
      </c>
      <c r="B43" s="15" t="s">
        <v>47</v>
      </c>
      <c r="C43" s="17" t="s">
        <v>134</v>
      </c>
      <c r="D43" s="18" t="s">
        <v>49</v>
      </c>
      <c r="E43" s="18" t="s">
        <v>50</v>
      </c>
      <c r="F43" s="19">
        <v>2495.98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102.68</v>
      </c>
      <c r="Q43" s="19"/>
      <c r="R43" s="19" t="s">
        <v>45</v>
      </c>
      <c r="S43" s="19">
        <v>0</v>
      </c>
      <c r="T43" s="19"/>
      <c r="U43" s="19">
        <v>3000</v>
      </c>
      <c r="V43" s="19">
        <v>40</v>
      </c>
      <c r="W43" s="19" t="s">
        <v>45</v>
      </c>
      <c r="X43" s="19" t="s">
        <v>45</v>
      </c>
      <c r="Y43" s="19">
        <f t="shared" si="2"/>
        <v>7118.18</v>
      </c>
      <c r="Z43" s="19">
        <f t="shared" si="3"/>
        <v>4622.2</v>
      </c>
      <c r="AA43" s="19">
        <f t="shared" si="0"/>
        <v>2495.9800000000005</v>
      </c>
      <c r="AB43" s="20">
        <f t="shared" si="1"/>
        <v>0</v>
      </c>
    </row>
    <row r="44" spans="1:28" x14ac:dyDescent="0.25">
      <c r="A44" s="16" t="s">
        <v>135</v>
      </c>
      <c r="B44" s="15" t="s">
        <v>47</v>
      </c>
      <c r="C44" s="17" t="s">
        <v>136</v>
      </c>
      <c r="D44" s="18" t="s">
        <v>57</v>
      </c>
      <c r="E44" s="18" t="s">
        <v>50</v>
      </c>
      <c r="F44" s="19">
        <v>4535.8100000000004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102.68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>
        <v>58</v>
      </c>
      <c r="X44" s="19" t="s">
        <v>45</v>
      </c>
      <c r="Y44" s="19">
        <f t="shared" si="2"/>
        <v>6536.7300000000005</v>
      </c>
      <c r="Z44" s="19">
        <f t="shared" si="3"/>
        <v>2000.92</v>
      </c>
      <c r="AA44" s="19">
        <f t="shared" si="0"/>
        <v>4535.8100000000004</v>
      </c>
      <c r="AB44" s="20">
        <f t="shared" si="1"/>
        <v>0</v>
      </c>
    </row>
    <row r="45" spans="1:28" x14ac:dyDescent="0.25">
      <c r="A45" s="16" t="s">
        <v>137</v>
      </c>
      <c r="B45" s="15" t="s">
        <v>47</v>
      </c>
      <c r="C45" s="17" t="s">
        <v>138</v>
      </c>
      <c r="D45" s="18" t="s">
        <v>122</v>
      </c>
      <c r="E45" s="18" t="s">
        <v>54</v>
      </c>
      <c r="F45" s="19">
        <v>2136.48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102.68</v>
      </c>
      <c r="Q45" s="19"/>
      <c r="R45" s="19" t="s">
        <v>45</v>
      </c>
      <c r="S45" s="19">
        <v>0</v>
      </c>
      <c r="T45" s="19"/>
      <c r="U45" s="19" t="s">
        <v>45</v>
      </c>
      <c r="V45" s="19">
        <v>40</v>
      </c>
      <c r="W45" s="19">
        <v>58</v>
      </c>
      <c r="X45" s="19" t="s">
        <v>45</v>
      </c>
      <c r="Y45" s="19">
        <f t="shared" si="2"/>
        <v>6536.7300000000005</v>
      </c>
      <c r="Z45" s="19">
        <f t="shared" si="3"/>
        <v>4400.25</v>
      </c>
      <c r="AA45" s="19">
        <f t="shared" si="0"/>
        <v>2136.4800000000005</v>
      </c>
      <c r="AB45" s="20">
        <f t="shared" si="1"/>
        <v>0</v>
      </c>
    </row>
    <row r="46" spans="1:28" x14ac:dyDescent="0.25">
      <c r="A46" s="16" t="s">
        <v>139</v>
      </c>
      <c r="B46" s="15" t="s">
        <v>47</v>
      </c>
      <c r="C46" s="17" t="s">
        <v>140</v>
      </c>
      <c r="D46" s="18" t="s">
        <v>49</v>
      </c>
      <c r="E46" s="18" t="s">
        <v>141</v>
      </c>
      <c r="F46" s="19">
        <v>3178.98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102.68</v>
      </c>
      <c r="Q46" s="19"/>
      <c r="R46" s="19">
        <v>250</v>
      </c>
      <c r="S46" s="19">
        <v>0</v>
      </c>
      <c r="T46" s="19"/>
      <c r="U46" s="19">
        <v>1000</v>
      </c>
      <c r="V46" s="19">
        <v>40</v>
      </c>
      <c r="W46" s="19">
        <v>58</v>
      </c>
      <c r="X46" s="19" t="s">
        <v>45</v>
      </c>
      <c r="Y46" s="19">
        <f t="shared" si="2"/>
        <v>7118.18</v>
      </c>
      <c r="Z46" s="19">
        <f t="shared" si="3"/>
        <v>3939.2</v>
      </c>
      <c r="AA46" s="19">
        <f>+Y46-Z46</f>
        <v>3178.9800000000005</v>
      </c>
      <c r="AB46" s="20">
        <f t="shared" si="1"/>
        <v>0</v>
      </c>
    </row>
    <row r="47" spans="1:28" x14ac:dyDescent="0.25">
      <c r="A47" s="24" t="s">
        <v>142</v>
      </c>
      <c r="B47" s="15" t="s">
        <v>47</v>
      </c>
      <c r="C47" s="23" t="s">
        <v>143</v>
      </c>
      <c r="D47" s="18" t="s">
        <v>144</v>
      </c>
      <c r="E47" s="18" t="s">
        <v>54</v>
      </c>
      <c r="F47" s="19">
        <v>2750.33</v>
      </c>
      <c r="G47" s="19">
        <v>6277.5</v>
      </c>
      <c r="H47" s="19">
        <v>443</v>
      </c>
      <c r="I47" s="19">
        <v>295</v>
      </c>
      <c r="J47" s="19">
        <v>927.34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313.87</v>
      </c>
      <c r="P47" s="19">
        <v>102.68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 t="s">
        <v>45</v>
      </c>
      <c r="Y47" s="19">
        <f t="shared" si="2"/>
        <v>7432.05</v>
      </c>
      <c r="Z47" s="19">
        <f t="shared" si="3"/>
        <v>4681.72</v>
      </c>
      <c r="AA47" s="19">
        <f t="shared" si="0"/>
        <v>2750.33</v>
      </c>
      <c r="AB47" s="20">
        <f t="shared" si="1"/>
        <v>0</v>
      </c>
    </row>
    <row r="48" spans="1:28" x14ac:dyDescent="0.25">
      <c r="A48" s="25" t="s">
        <v>145</v>
      </c>
      <c r="B48" s="15" t="s">
        <v>47</v>
      </c>
      <c r="C48" s="23" t="s">
        <v>146</v>
      </c>
      <c r="D48" s="18" t="s">
        <v>49</v>
      </c>
      <c r="E48" s="18" t="s">
        <v>50</v>
      </c>
      <c r="F48" s="19">
        <v>2611.98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2426</v>
      </c>
      <c r="M48" s="19" t="s">
        <v>45</v>
      </c>
      <c r="N48" s="19" t="s">
        <v>45</v>
      </c>
      <c r="O48" s="19">
        <v>0</v>
      </c>
      <c r="P48" s="19">
        <v>102.68</v>
      </c>
      <c r="Q48" s="19"/>
      <c r="R48" s="19">
        <v>0</v>
      </c>
      <c r="S48" s="19">
        <v>0</v>
      </c>
      <c r="T48" s="19"/>
      <c r="U48" s="19">
        <v>400</v>
      </c>
      <c r="V48" s="19">
        <v>40</v>
      </c>
      <c r="W48" s="19">
        <v>58</v>
      </c>
      <c r="X48" s="19" t="s">
        <v>45</v>
      </c>
      <c r="Y48" s="19">
        <f t="shared" si="2"/>
        <v>7118.18</v>
      </c>
      <c r="Z48" s="19">
        <f t="shared" si="3"/>
        <v>4506.2</v>
      </c>
      <c r="AA48" s="19">
        <f t="shared" si="0"/>
        <v>2611.9800000000005</v>
      </c>
      <c r="AB48" s="20">
        <f t="shared" si="1"/>
        <v>0</v>
      </c>
    </row>
    <row r="49" spans="1:28" x14ac:dyDescent="0.25">
      <c r="A49" s="26" t="s">
        <v>147</v>
      </c>
      <c r="B49" s="15" t="s">
        <v>47</v>
      </c>
      <c r="C49" s="18" t="s">
        <v>148</v>
      </c>
      <c r="D49" s="18" t="s">
        <v>144</v>
      </c>
      <c r="E49" s="18" t="s">
        <v>54</v>
      </c>
      <c r="F49" s="19">
        <v>1790.05</v>
      </c>
      <c r="G49" s="19">
        <v>5691.6</v>
      </c>
      <c r="H49" s="19">
        <v>401.65</v>
      </c>
      <c r="I49" s="19">
        <v>267.45999999999998</v>
      </c>
      <c r="J49" s="19">
        <v>720.43</v>
      </c>
      <c r="K49" s="19">
        <v>721.91</v>
      </c>
      <c r="L49" s="19">
        <v>2691</v>
      </c>
      <c r="M49" s="19" t="s">
        <v>45</v>
      </c>
      <c r="N49" s="19" t="s">
        <v>45</v>
      </c>
      <c r="O49" s="19">
        <v>0</v>
      </c>
      <c r="P49" s="19">
        <v>102.68</v>
      </c>
      <c r="Q49" s="19"/>
      <c r="R49" s="19" t="s">
        <v>45</v>
      </c>
      <c r="S49" s="19">
        <v>0</v>
      </c>
      <c r="T49" s="19"/>
      <c r="U49" s="19">
        <v>500</v>
      </c>
      <c r="V49" s="19">
        <v>40</v>
      </c>
      <c r="W49" s="19">
        <v>0</v>
      </c>
      <c r="X49" s="19">
        <v>0</v>
      </c>
      <c r="Y49" s="19">
        <f t="shared" si="2"/>
        <v>6463.39</v>
      </c>
      <c r="Z49" s="19">
        <f t="shared" si="3"/>
        <v>4673.34</v>
      </c>
      <c r="AA49" s="19">
        <f t="shared" si="0"/>
        <v>1790.0500000000002</v>
      </c>
      <c r="AB49" s="20">
        <f t="shared" si="1"/>
        <v>0</v>
      </c>
    </row>
    <row r="50" spans="1:28" x14ac:dyDescent="0.25">
      <c r="A50" s="26" t="s">
        <v>149</v>
      </c>
      <c r="B50" s="15" t="s">
        <v>47</v>
      </c>
      <c r="C50" s="18" t="s">
        <v>150</v>
      </c>
      <c r="D50" s="27" t="s">
        <v>151</v>
      </c>
      <c r="E50" s="18" t="s">
        <v>152</v>
      </c>
      <c r="F50" s="19">
        <v>6098.85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>
        <v>0</v>
      </c>
      <c r="P50" s="19">
        <v>102.68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7987.9800000000005</v>
      </c>
      <c r="Z50" s="19">
        <f t="shared" si="3"/>
        <v>1889.1299999999999</v>
      </c>
      <c r="AA50" s="19">
        <f t="shared" si="0"/>
        <v>6098.85</v>
      </c>
      <c r="AB50" s="20">
        <f t="shared" si="1"/>
        <v>0</v>
      </c>
    </row>
    <row r="51" spans="1:28" x14ac:dyDescent="0.25">
      <c r="A51" s="26" t="s">
        <v>153</v>
      </c>
      <c r="B51" s="15" t="s">
        <v>47</v>
      </c>
      <c r="C51" s="18" t="s">
        <v>154</v>
      </c>
      <c r="D51" s="18" t="s">
        <v>49</v>
      </c>
      <c r="E51" s="18" t="s">
        <v>50</v>
      </c>
      <c r="F51" s="19">
        <v>5495.98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>
        <v>0</v>
      </c>
      <c r="P51" s="19">
        <v>102.68</v>
      </c>
      <c r="Q51" s="19">
        <v>0</v>
      </c>
      <c r="R51" s="19">
        <v>0</v>
      </c>
      <c r="S51" s="19">
        <v>0</v>
      </c>
      <c r="T51" s="19"/>
      <c r="U51" s="19" t="s">
        <v>45</v>
      </c>
      <c r="V51" s="19">
        <v>40</v>
      </c>
      <c r="W51" s="19" t="s">
        <v>45</v>
      </c>
      <c r="X51" s="19" t="s">
        <v>45</v>
      </c>
      <c r="Y51" s="19">
        <f>SUM(G51+H51+I51+O51+P51+Q51++X51)</f>
        <v>7118.18</v>
      </c>
      <c r="Z51" s="19">
        <f t="shared" si="3"/>
        <v>1622.1999999999998</v>
      </c>
      <c r="AA51" s="19">
        <f t="shared" si="0"/>
        <v>5495.9800000000005</v>
      </c>
      <c r="AB51" s="20">
        <f t="shared" si="1"/>
        <v>0</v>
      </c>
    </row>
    <row r="52" spans="1:28" x14ac:dyDescent="0.25">
      <c r="A52" s="26" t="s">
        <v>155</v>
      </c>
      <c r="B52" s="15" t="s">
        <v>47</v>
      </c>
      <c r="C52" s="18" t="s">
        <v>156</v>
      </c>
      <c r="D52" s="18" t="s">
        <v>157</v>
      </c>
      <c r="E52" s="18" t="s">
        <v>50</v>
      </c>
      <c r="F52" s="19">
        <v>7287.16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>
        <v>0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1000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7900.34</v>
      </c>
      <c r="AA52" s="19">
        <f t="shared" si="0"/>
        <v>7287.16</v>
      </c>
      <c r="AB52" s="28">
        <f t="shared" si="1"/>
        <v>0</v>
      </c>
    </row>
    <row r="53" spans="1:28" ht="22.5" x14ac:dyDescent="0.25">
      <c r="A53" s="26" t="s">
        <v>158</v>
      </c>
      <c r="B53" s="15" t="s">
        <v>47</v>
      </c>
      <c r="C53" s="18" t="s">
        <v>159</v>
      </c>
      <c r="D53" s="27" t="s">
        <v>160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 t="s">
        <v>45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 x14ac:dyDescent="0.25">
      <c r="A54" s="29" t="s">
        <v>161</v>
      </c>
      <c r="B54" s="15" t="s">
        <v>47</v>
      </c>
      <c r="C54" s="18" t="s">
        <v>162</v>
      </c>
      <c r="D54" s="18" t="s">
        <v>57</v>
      </c>
      <c r="E54" s="18" t="s">
        <v>50</v>
      </c>
      <c r="F54" s="19">
        <v>4491.13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500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1942.92</v>
      </c>
      <c r="AA54" s="19">
        <f t="shared" si="0"/>
        <v>4491.13</v>
      </c>
      <c r="AB54" s="20">
        <f t="shared" si="1"/>
        <v>0</v>
      </c>
    </row>
    <row r="55" spans="1:28" ht="15.75" thickBot="1" x14ac:dyDescent="0.3">
      <c r="A55" s="30" t="s">
        <v>163</v>
      </c>
      <c r="B55" s="15" t="s">
        <v>41</v>
      </c>
      <c r="C55" s="18" t="s">
        <v>164</v>
      </c>
      <c r="D55" s="18" t="s">
        <v>165</v>
      </c>
      <c r="E55" s="18" t="s">
        <v>166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167</v>
      </c>
      <c r="B56" s="15" t="s">
        <v>47</v>
      </c>
      <c r="C56" s="18" t="s">
        <v>168</v>
      </c>
      <c r="D56" s="18" t="s">
        <v>169</v>
      </c>
      <c r="E56" s="18" t="s">
        <v>50</v>
      </c>
      <c r="F56" s="19">
        <v>1057.24</v>
      </c>
      <c r="G56" s="19">
        <v>5152.95</v>
      </c>
      <c r="H56" s="19">
        <v>340.5</v>
      </c>
      <c r="I56" s="19">
        <v>223.5</v>
      </c>
      <c r="J56" s="19">
        <v>590.11</v>
      </c>
      <c r="K56" s="19">
        <v>592.6</v>
      </c>
      <c r="L56" s="19">
        <v>2209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1170</v>
      </c>
      <c r="V56" s="19">
        <v>40</v>
      </c>
      <c r="W56" s="19">
        <v>58</v>
      </c>
      <c r="X56" s="19">
        <v>0</v>
      </c>
      <c r="Y56" s="19">
        <f>SUM(G56+H56+I56+O56+P56+X56)</f>
        <v>5716.95</v>
      </c>
      <c r="Z56" s="19">
        <f t="shared" si="3"/>
        <v>4659.71</v>
      </c>
      <c r="AA56" s="19">
        <f>+Y56-Z56</f>
        <v>1057.2399999999998</v>
      </c>
      <c r="AB56" s="20">
        <f>+AA56-F56</f>
        <v>0</v>
      </c>
    </row>
    <row r="57" spans="1:28" ht="15.75" thickBot="1" x14ac:dyDescent="0.3">
      <c r="A57" s="30" t="s">
        <v>170</v>
      </c>
      <c r="B57" s="15" t="s">
        <v>47</v>
      </c>
      <c r="C57" s="18" t="s">
        <v>171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172</v>
      </c>
      <c r="B58" s="15" t="s">
        <v>47</v>
      </c>
      <c r="C58" s="31" t="s">
        <v>173</v>
      </c>
      <c r="D58" s="18" t="s">
        <v>169</v>
      </c>
      <c r="E58" s="18" t="s">
        <v>50</v>
      </c>
      <c r="F58" s="19">
        <v>3527.24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100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2189.71</v>
      </c>
      <c r="AA58" s="19">
        <f t="shared" si="5"/>
        <v>3527.24</v>
      </c>
      <c r="AB58" s="20">
        <f t="shared" si="6"/>
        <v>0</v>
      </c>
    </row>
    <row r="59" spans="1:28" ht="15.75" thickBot="1" x14ac:dyDescent="0.3">
      <c r="A59" s="30" t="s">
        <v>174</v>
      </c>
      <c r="B59" s="15" t="s">
        <v>47</v>
      </c>
      <c r="C59" s="31" t="s">
        <v>175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 x14ac:dyDescent="0.3">
      <c r="A60" s="30" t="s">
        <v>176</v>
      </c>
      <c r="B60" s="4" t="s">
        <v>47</v>
      </c>
      <c r="C60" s="31" t="s">
        <v>177</v>
      </c>
      <c r="D60" s="18" t="s">
        <v>178</v>
      </c>
      <c r="E60" s="18" t="s">
        <v>179</v>
      </c>
      <c r="F60" s="19">
        <v>18726.189999999999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 t="s">
        <v>45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9320.2099999999991</v>
      </c>
      <c r="AA60" s="19">
        <f t="shared" si="5"/>
        <v>18726.190000000002</v>
      </c>
      <c r="AB60" s="20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02DIC191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2019-12-18T21:40:58Z</dcterms:created>
  <dcterms:modified xsi:type="dcterms:W3CDTF">2020-01-17T20:19:31Z</dcterms:modified>
</cp:coreProperties>
</file>