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FBA42F2E-E4FE-46CB-BB15-1E541ED53DA4}" xr6:coauthVersionLast="45" xr6:coauthVersionMax="45" xr10:uidLastSave="{00000000-0000-0000-0000-000000000000}"/>
  <bookViews>
    <workbookView xWindow="-120" yWindow="-120" windowWidth="20730" windowHeight="11160" xr2:uid="{3B314EF4-D2FF-4A60-AF24-047DA96DD32E}"/>
  </bookViews>
  <sheets>
    <sheet name="02ABR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9" i="1" l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<sst xmlns="http://schemas.openxmlformats.org/spreadsheetml/2006/main" count="584" uniqueCount="174">
  <si>
    <t>PARQUE METROPOLITANO DE GUADALAJARA</t>
  </si>
  <si>
    <t>08- Quincenal del jueves 16 de abril de 2020 al jueves 30 de abril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</si>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</sst>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CAC0A5C5-2F29-470D-9778-CF40E1752A27}"/>
    <cellStyle name="Normal 3" xfId="2" xr:uid="{43F2A2CA-0A8F-4285-B6DF-4A74BA1CB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BC76-3BE4-44A3-AFBD-1AC1166AC608}">
  <dimension ref="A1:AB60"/>
  <sheetViews>
    <sheetView tabSelected="1" zoomScale="95" zoomScaleNormal="95" workbookViewId="0">
      <selection activeCell="A5" sqref="A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8554687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710937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8.5703125" customWidth="1"/>
    <col min="18" max="18" width="10.28515625" hidden="1" customWidth="1"/>
    <col min="19" max="19" width="9.140625" hidden="1" customWidth="1"/>
    <col min="20" max="20" width="8" hidden="1" customWidth="1"/>
    <col min="21" max="21" width="7.710937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57031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6865.83</v>
      </c>
      <c r="G8" s="24">
        <v>7366.5</v>
      </c>
      <c r="H8" s="24">
        <v>714.5</v>
      </c>
      <c r="I8" s="24">
        <v>339.5</v>
      </c>
      <c r="J8" s="24">
        <v>1160.4000000000001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492.88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8913.3799999999992</v>
      </c>
      <c r="Z8" s="24">
        <f>SUM(J8+K8+L8+M8+N8+R8+S8+U8+V8+W8)</f>
        <v>2047.5500000000002</v>
      </c>
      <c r="AA8" s="24">
        <f t="shared" ref="AA8:AA53" si="0">+Y8-Z8</f>
        <v>6865.829999999999</v>
      </c>
      <c r="AB8" s="25">
        <f t="shared" ref="AB8:AB53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3227.49</v>
      </c>
      <c r="G9" s="24">
        <v>7002.45</v>
      </c>
      <c r="H9" s="24">
        <v>422</v>
      </c>
      <c r="I9" s="24">
        <v>333</v>
      </c>
      <c r="J9" s="24">
        <v>1018.77</v>
      </c>
      <c r="K9" s="24">
        <v>805.29</v>
      </c>
      <c r="L9" s="24">
        <v>3002</v>
      </c>
      <c r="M9" s="24" t="s">
        <v>45</v>
      </c>
      <c r="N9" s="24" t="s">
        <v>45</v>
      </c>
      <c r="O9" s="24">
        <v>0</v>
      </c>
      <c r="P9" s="24">
        <v>616.1</v>
      </c>
      <c r="Q9" s="24"/>
      <c r="R9" s="24">
        <v>0</v>
      </c>
      <c r="S9" s="24">
        <v>0</v>
      </c>
      <c r="T9" s="24"/>
      <c r="U9" s="24">
        <v>222</v>
      </c>
      <c r="V9" s="24">
        <v>40</v>
      </c>
      <c r="W9" s="24">
        <v>58</v>
      </c>
      <c r="X9" s="24">
        <v>0</v>
      </c>
      <c r="Y9" s="24">
        <f t="shared" ref="Y9:Y53" si="2">SUM(G9+H9+I9+O9+P9+X9)</f>
        <v>8373.5499999999993</v>
      </c>
      <c r="Z9" s="24">
        <f t="shared" ref="Z9:Z59" si="3">SUM(J9+K9+L9+M9+N9+R9+S9+U9+V9+W9)</f>
        <v>5146.0599999999995</v>
      </c>
      <c r="AA9" s="24">
        <f t="shared" si="0"/>
        <v>3227.49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1845.37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616.1</v>
      </c>
      <c r="Q10" s="24">
        <v>0</v>
      </c>
      <c r="R10" s="24">
        <v>0</v>
      </c>
      <c r="S10" s="24">
        <v>815.72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8223.6</v>
      </c>
      <c r="Z10" s="24">
        <f t="shared" si="3"/>
        <v>6378.2300000000005</v>
      </c>
      <c r="AA10" s="24">
        <f t="shared" si="0"/>
        <v>1845.37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2790.13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616.1</v>
      </c>
      <c r="Q11" s="24"/>
      <c r="R11" s="24">
        <v>0</v>
      </c>
      <c r="S11" s="24">
        <v>0</v>
      </c>
      <c r="T11" s="24"/>
      <c r="U11" s="24">
        <v>273.10000000000002</v>
      </c>
      <c r="V11" s="24">
        <v>40</v>
      </c>
      <c r="W11" s="24">
        <v>58</v>
      </c>
      <c r="X11" s="24" t="s">
        <v>45</v>
      </c>
      <c r="Y11" s="24">
        <f t="shared" si="2"/>
        <v>7050.1500000000005</v>
      </c>
      <c r="Z11" s="24">
        <f t="shared" si="3"/>
        <v>4260.0200000000004</v>
      </c>
      <c r="AA11" s="24">
        <f t="shared" si="0"/>
        <v>2790.13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7132.41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616.1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9269.5</v>
      </c>
      <c r="Z12" s="24">
        <f t="shared" si="3"/>
        <v>2137.09</v>
      </c>
      <c r="AA12" s="24">
        <f t="shared" si="0"/>
        <v>7132.41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5049.2299999999996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616.1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7050.1500000000005</v>
      </c>
      <c r="Z13" s="24">
        <f t="shared" si="3"/>
        <v>2000.92</v>
      </c>
      <c r="AA13" s="24">
        <f t="shared" si="0"/>
        <v>5049.2300000000005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5017.1099999999997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616.1</v>
      </c>
      <c r="Q14" s="24"/>
      <c r="R14" s="24">
        <v>0</v>
      </c>
      <c r="S14" s="24">
        <v>0</v>
      </c>
      <c r="T14" s="24"/>
      <c r="U14" s="24">
        <v>532.12</v>
      </c>
      <c r="V14" s="24">
        <v>40</v>
      </c>
      <c r="W14" s="24">
        <v>58</v>
      </c>
      <c r="X14" s="24" t="s">
        <v>45</v>
      </c>
      <c r="Y14" s="24">
        <f t="shared" si="2"/>
        <v>7050.1500000000005</v>
      </c>
      <c r="Z14" s="24">
        <f t="shared" si="3"/>
        <v>2033.04</v>
      </c>
      <c r="AA14" s="24">
        <f t="shared" si="0"/>
        <v>5017.1100000000006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2707.23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616.1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7050.1500000000005</v>
      </c>
      <c r="Z15" s="24">
        <f t="shared" si="3"/>
        <v>4342.92</v>
      </c>
      <c r="AA15" s="24">
        <f t="shared" si="0"/>
        <v>2707.2300000000005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5238.2299999999996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616.1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7050.1500000000005</v>
      </c>
      <c r="Z16" s="24">
        <f t="shared" si="3"/>
        <v>1811.92</v>
      </c>
      <c r="AA16" s="24">
        <f t="shared" si="0"/>
        <v>5238.2300000000005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3063.23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616.1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7050.1500000000005</v>
      </c>
      <c r="Z17" s="24">
        <f t="shared" si="3"/>
        <v>3986.92</v>
      </c>
      <c r="AA17" s="24">
        <f t="shared" si="0"/>
        <v>3063.2300000000005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3782.23</v>
      </c>
      <c r="G18" s="24">
        <v>5798.55</v>
      </c>
      <c r="H18" s="24">
        <v>387.5</v>
      </c>
      <c r="I18" s="24">
        <v>248</v>
      </c>
      <c r="J18" s="24">
        <v>736.09</v>
      </c>
      <c r="K18" s="24">
        <v>666.83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616.1</v>
      </c>
      <c r="Q18" s="24"/>
      <c r="R18" s="24" t="s">
        <v>45</v>
      </c>
      <c r="S18" s="24">
        <v>0</v>
      </c>
      <c r="T18" s="24"/>
      <c r="U18" s="24">
        <v>100</v>
      </c>
      <c r="V18" s="24">
        <v>40</v>
      </c>
      <c r="W18" s="24">
        <v>58</v>
      </c>
      <c r="X18" s="24" t="s">
        <v>45</v>
      </c>
      <c r="Y18" s="24">
        <f t="shared" si="2"/>
        <v>7050.1500000000005</v>
      </c>
      <c r="Z18" s="24">
        <f t="shared" si="3"/>
        <v>3267.92</v>
      </c>
      <c r="AA18" s="24">
        <f t="shared" si="0"/>
        <v>3782.2300000000005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2707.23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616.1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7050.1500000000005</v>
      </c>
      <c r="Z19" s="24">
        <f t="shared" si="3"/>
        <v>4342.92</v>
      </c>
      <c r="AA19" s="24">
        <f t="shared" si="0"/>
        <v>2707.2300000000005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2913.41</v>
      </c>
      <c r="G20" s="24">
        <v>6277.5</v>
      </c>
      <c r="H20" s="24">
        <v>443</v>
      </c>
      <c r="I20" s="24">
        <v>295</v>
      </c>
      <c r="J20" s="24">
        <v>860.29</v>
      </c>
      <c r="K20" s="24">
        <v>721.91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492.88</v>
      </c>
      <c r="Q20" s="24"/>
      <c r="R20" s="24">
        <v>0</v>
      </c>
      <c r="S20" s="24">
        <v>0</v>
      </c>
      <c r="T20" s="24"/>
      <c r="U20" s="24">
        <v>223.77</v>
      </c>
      <c r="V20" s="24">
        <v>40</v>
      </c>
      <c r="W20" s="24">
        <v>58</v>
      </c>
      <c r="X20" s="24">
        <v>0</v>
      </c>
      <c r="Y20" s="24">
        <f t="shared" si="2"/>
        <v>7508.38</v>
      </c>
      <c r="Z20" s="24">
        <f t="shared" si="3"/>
        <v>4594.97</v>
      </c>
      <c r="AA20" s="24">
        <f t="shared" si="0"/>
        <v>2913.41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7191.84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492.88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10072.279999999999</v>
      </c>
      <c r="Z21" s="24">
        <f t="shared" si="3"/>
        <v>2880.44</v>
      </c>
      <c r="AA21" s="24">
        <f t="shared" si="0"/>
        <v>7191.8399999999983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 t="s">
        <v>45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>SUM(G22+H22+I22+O22+P22+Q22+X22)</f>
        <v>687.42</v>
      </c>
      <c r="Z22" s="24">
        <f t="shared" si="3"/>
        <v>687.41</v>
      </c>
      <c r="AA22" s="24">
        <f t="shared" si="0"/>
        <v>9.9999999999909051E-3</v>
      </c>
      <c r="AB22" s="25">
        <f t="shared" si="1"/>
        <v>-9.0951551845463996E-15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5218.5600000000004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>
        <v>707.62</v>
      </c>
      <c r="M23" s="24" t="s">
        <v>45</v>
      </c>
      <c r="N23" s="24" t="s">
        <v>45</v>
      </c>
      <c r="O23" s="24" t="s">
        <v>45</v>
      </c>
      <c r="P23" s="24">
        <v>492.88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4">
        <f t="shared" si="2"/>
        <v>7508.38</v>
      </c>
      <c r="Z23" s="24">
        <f t="shared" si="3"/>
        <v>2289.8199999999997</v>
      </c>
      <c r="AA23" s="24">
        <f t="shared" si="0"/>
        <v>5218.5600000000004</v>
      </c>
      <c r="AB23" s="25">
        <f t="shared" si="1"/>
        <v>0</v>
      </c>
    </row>
    <row r="24" spans="1:28" x14ac:dyDescent="0.25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5299.46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492.88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4">
        <f t="shared" si="2"/>
        <v>8100.38</v>
      </c>
      <c r="Z24" s="24">
        <f t="shared" si="3"/>
        <v>2800.92</v>
      </c>
      <c r="AA24" s="24">
        <f t="shared" si="0"/>
        <v>5299.46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2859.71</v>
      </c>
      <c r="G25" s="24">
        <v>6277.5</v>
      </c>
      <c r="H25" s="24">
        <v>443</v>
      </c>
      <c r="I25" s="24">
        <v>295</v>
      </c>
      <c r="J25" s="24">
        <v>860.29</v>
      </c>
      <c r="K25" s="24">
        <v>721.91</v>
      </c>
      <c r="L25" s="24" t="s">
        <v>45</v>
      </c>
      <c r="M25" s="24">
        <v>1953.57</v>
      </c>
      <c r="N25" s="24">
        <v>72.900000000000006</v>
      </c>
      <c r="O25" s="24">
        <v>0</v>
      </c>
      <c r="P25" s="24">
        <v>492.88</v>
      </c>
      <c r="Q25" s="24"/>
      <c r="R25" s="24" t="s">
        <v>45</v>
      </c>
      <c r="S25" s="24">
        <v>0</v>
      </c>
      <c r="T25" s="24"/>
      <c r="U25" s="24">
        <v>1000</v>
      </c>
      <c r="V25" s="24">
        <v>40</v>
      </c>
      <c r="W25" s="24" t="s">
        <v>45</v>
      </c>
      <c r="X25" s="24"/>
      <c r="Y25" s="24">
        <f t="shared" si="2"/>
        <v>7508.38</v>
      </c>
      <c r="Z25" s="24">
        <f t="shared" si="3"/>
        <v>4648.67</v>
      </c>
      <c r="AA25" s="24">
        <f t="shared" si="0"/>
        <v>2859.71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4234.18</v>
      </c>
      <c r="G26" s="24">
        <v>6277.5</v>
      </c>
      <c r="H26" s="24">
        <v>443</v>
      </c>
      <c r="I26" s="24">
        <v>295</v>
      </c>
      <c r="J26" s="24">
        <v>860.29</v>
      </c>
      <c r="K26" s="24">
        <v>721.91</v>
      </c>
      <c r="L26" s="24">
        <v>1652</v>
      </c>
      <c r="M26" s="24" t="s">
        <v>45</v>
      </c>
      <c r="N26" s="24" t="s">
        <v>45</v>
      </c>
      <c r="O26" s="24" t="s">
        <v>45</v>
      </c>
      <c r="P26" s="24">
        <v>492.88</v>
      </c>
      <c r="Q26" s="24"/>
      <c r="R26" s="24">
        <v>0</v>
      </c>
      <c r="S26" s="24">
        <v>0</v>
      </c>
      <c r="T26" s="24">
        <v>0</v>
      </c>
      <c r="U26" s="24" t="s">
        <v>45</v>
      </c>
      <c r="V26" s="24">
        <v>40</v>
      </c>
      <c r="W26" s="24" t="s">
        <v>45</v>
      </c>
      <c r="X26" s="24" t="s">
        <v>45</v>
      </c>
      <c r="Y26" s="24">
        <f>SUM(G26+H26+I26+O26+P26+T26+X26)</f>
        <v>7508.38</v>
      </c>
      <c r="Z26" s="24">
        <f t="shared" si="3"/>
        <v>3274.2</v>
      </c>
      <c r="AA26" s="24">
        <f t="shared" si="0"/>
        <v>4234.18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2626.47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 t="s">
        <v>45</v>
      </c>
      <c r="M27" s="24">
        <v>2192.19</v>
      </c>
      <c r="N27" s="24">
        <v>93.3</v>
      </c>
      <c r="O27" s="24" t="s">
        <v>45</v>
      </c>
      <c r="P27" s="24">
        <v>492.88</v>
      </c>
      <c r="Q27" s="24"/>
      <c r="R27" s="24">
        <v>0</v>
      </c>
      <c r="S27" s="24">
        <v>0</v>
      </c>
      <c r="T27" s="24"/>
      <c r="U27" s="24">
        <v>514.04999999999995</v>
      </c>
      <c r="V27" s="24">
        <v>40</v>
      </c>
      <c r="W27" s="24">
        <v>58</v>
      </c>
      <c r="X27" s="24" t="s">
        <v>45</v>
      </c>
      <c r="Y27" s="24">
        <f t="shared" si="2"/>
        <v>6926.93</v>
      </c>
      <c r="Z27" s="24">
        <f t="shared" si="3"/>
        <v>4300.46</v>
      </c>
      <c r="AA27" s="24">
        <f t="shared" si="0"/>
        <v>2626.4700000000003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5886.18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 t="s">
        <v>45</v>
      </c>
      <c r="M28" s="24" t="s">
        <v>45</v>
      </c>
      <c r="N28" s="24" t="s">
        <v>45</v>
      </c>
      <c r="O28" s="24" t="s">
        <v>45</v>
      </c>
      <c r="P28" s="24">
        <v>492.88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4">
        <f t="shared" si="2"/>
        <v>7508.38</v>
      </c>
      <c r="Z28" s="24">
        <f t="shared" si="3"/>
        <v>1622.1999999999998</v>
      </c>
      <c r="AA28" s="24">
        <f t="shared" si="0"/>
        <v>5886.18</v>
      </c>
      <c r="AB28" s="25">
        <f t="shared" si="1"/>
        <v>0</v>
      </c>
    </row>
    <row r="29" spans="1:28" x14ac:dyDescent="0.25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2232.41</v>
      </c>
      <c r="G29" s="24">
        <v>6277.5</v>
      </c>
      <c r="H29" s="24">
        <v>443</v>
      </c>
      <c r="I29" s="24">
        <v>295</v>
      </c>
      <c r="J29" s="24">
        <v>904.99</v>
      </c>
      <c r="K29" s="24">
        <v>721.91</v>
      </c>
      <c r="L29" s="24">
        <v>442</v>
      </c>
      <c r="M29" s="24">
        <v>2657.41</v>
      </c>
      <c r="N29" s="24">
        <v>113.1</v>
      </c>
      <c r="O29" s="24">
        <v>209.25</v>
      </c>
      <c r="P29" s="24">
        <v>492.88</v>
      </c>
      <c r="Q29" s="24"/>
      <c r="R29" s="24" t="s">
        <v>45</v>
      </c>
      <c r="S29" s="24">
        <v>0</v>
      </c>
      <c r="T29" s="24"/>
      <c r="U29" s="24">
        <v>547.80999999999995</v>
      </c>
      <c r="V29" s="24">
        <v>40</v>
      </c>
      <c r="W29" s="24">
        <v>58</v>
      </c>
      <c r="X29" s="24" t="s">
        <v>45</v>
      </c>
      <c r="Y29" s="24">
        <f t="shared" si="2"/>
        <v>7717.63</v>
      </c>
      <c r="Z29" s="24">
        <f t="shared" si="3"/>
        <v>5485.2199999999993</v>
      </c>
      <c r="AA29" s="24">
        <f t="shared" si="0"/>
        <v>2232.4100000000008</v>
      </c>
      <c r="AB29" s="25">
        <f t="shared" si="1"/>
        <v>0</v>
      </c>
    </row>
    <row r="30" spans="1:28" x14ac:dyDescent="0.25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2776.69</v>
      </c>
      <c r="G30" s="24">
        <v>6277.5</v>
      </c>
      <c r="H30" s="24">
        <v>443</v>
      </c>
      <c r="I30" s="24">
        <v>295</v>
      </c>
      <c r="J30" s="24">
        <v>860.29</v>
      </c>
      <c r="K30" s="24">
        <v>721.91</v>
      </c>
      <c r="L30" s="24" t="s">
        <v>45</v>
      </c>
      <c r="M30" s="24">
        <v>2826.74</v>
      </c>
      <c r="N30" s="24">
        <v>282.75</v>
      </c>
      <c r="O30" s="24">
        <v>0</v>
      </c>
      <c r="P30" s="24">
        <v>492.88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4">
        <f t="shared" si="2"/>
        <v>7508.38</v>
      </c>
      <c r="Z30" s="24">
        <f t="shared" si="3"/>
        <v>4731.6899999999996</v>
      </c>
      <c r="AA30" s="24">
        <f t="shared" si="0"/>
        <v>2776.6900000000005</v>
      </c>
      <c r="AB30" s="25">
        <f t="shared" si="1"/>
        <v>0</v>
      </c>
    </row>
    <row r="31" spans="1:28" x14ac:dyDescent="0.25">
      <c r="A31" s="27" t="s">
        <v>101</v>
      </c>
      <c r="B31" s="20" t="s">
        <v>47</v>
      </c>
      <c r="C31" s="28" t="s">
        <v>102</v>
      </c>
      <c r="D31" s="23" t="s">
        <v>98</v>
      </c>
      <c r="E31" s="23" t="s">
        <v>54</v>
      </c>
      <c r="F31" s="24">
        <v>3845.99</v>
      </c>
      <c r="G31" s="24">
        <v>6277.5</v>
      </c>
      <c r="H31" s="24">
        <v>443</v>
      </c>
      <c r="I31" s="24">
        <v>295</v>
      </c>
      <c r="J31" s="24">
        <v>904.99</v>
      </c>
      <c r="K31" s="24">
        <v>721.91</v>
      </c>
      <c r="L31" s="24">
        <v>2146.7399999999998</v>
      </c>
      <c r="M31" s="24" t="s">
        <v>45</v>
      </c>
      <c r="N31" s="24" t="s">
        <v>45</v>
      </c>
      <c r="O31" s="24">
        <v>209.25</v>
      </c>
      <c r="P31" s="24">
        <v>492.88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>
        <v>58</v>
      </c>
      <c r="X31" s="24">
        <v>0</v>
      </c>
      <c r="Y31" s="24">
        <f>SUM(G31+H31+I31+O31+P31+T31+X31)</f>
        <v>7717.63</v>
      </c>
      <c r="Z31" s="24">
        <f t="shared" si="3"/>
        <v>3871.64</v>
      </c>
      <c r="AA31" s="24">
        <f t="shared" si="0"/>
        <v>3845.9900000000002</v>
      </c>
      <c r="AB31" s="25">
        <f t="shared" si="1"/>
        <v>0</v>
      </c>
    </row>
    <row r="32" spans="1:28" x14ac:dyDescent="0.25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5588.7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5090</v>
      </c>
      <c r="M32" s="24" t="s">
        <v>45</v>
      </c>
      <c r="N32" s="24">
        <v>137.4</v>
      </c>
      <c r="O32" s="24" t="s">
        <v>45</v>
      </c>
      <c r="P32" s="24">
        <v>492.88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4">
        <f t="shared" si="2"/>
        <v>15680.38</v>
      </c>
      <c r="Z32" s="24">
        <f t="shared" si="3"/>
        <v>10091.679999999998</v>
      </c>
      <c r="AA32" s="24">
        <f t="shared" si="0"/>
        <v>5588.7000000000007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3365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 t="s">
        <v>45</v>
      </c>
      <c r="M33" s="24">
        <v>1884.51</v>
      </c>
      <c r="N33" s="24">
        <v>76.5</v>
      </c>
      <c r="O33" s="24" t="s">
        <v>45</v>
      </c>
      <c r="P33" s="24">
        <v>492.88</v>
      </c>
      <c r="Q33" s="24"/>
      <c r="R33" s="24" t="s">
        <v>45</v>
      </c>
      <c r="S33" s="24">
        <v>0</v>
      </c>
      <c r="T33" s="24"/>
      <c r="U33" s="24">
        <v>100</v>
      </c>
      <c r="V33" s="24">
        <v>40</v>
      </c>
      <c r="W33" s="24">
        <v>58</v>
      </c>
      <c r="X33" s="24" t="s">
        <v>45</v>
      </c>
      <c r="Y33" s="24">
        <f t="shared" si="2"/>
        <v>6926.93</v>
      </c>
      <c r="Z33" s="24">
        <f t="shared" si="3"/>
        <v>3561.9300000000003</v>
      </c>
      <c r="AA33" s="24">
        <f t="shared" si="0"/>
        <v>3365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5836.18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 t="s">
        <v>45</v>
      </c>
      <c r="M34" s="24" t="s">
        <v>45</v>
      </c>
      <c r="N34" s="24">
        <v>0</v>
      </c>
      <c r="O34" s="24" t="s">
        <v>45</v>
      </c>
      <c r="P34" s="24">
        <v>492.88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4">
        <f t="shared" si="2"/>
        <v>7508.38</v>
      </c>
      <c r="Z34" s="24">
        <f t="shared" si="3"/>
        <v>1672.1999999999998</v>
      </c>
      <c r="AA34" s="24">
        <f t="shared" si="0"/>
        <v>5836.18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3137.18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2691</v>
      </c>
      <c r="M35" s="24" t="s">
        <v>45</v>
      </c>
      <c r="N35" s="24" t="s">
        <v>45</v>
      </c>
      <c r="O35" s="24" t="s">
        <v>45</v>
      </c>
      <c r="P35" s="24">
        <v>492.88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4">
        <f t="shared" si="2"/>
        <v>7508.38</v>
      </c>
      <c r="Z35" s="24">
        <f t="shared" si="3"/>
        <v>4371.2</v>
      </c>
      <c r="AA35" s="24">
        <f t="shared" si="0"/>
        <v>3137.1800000000003</v>
      </c>
      <c r="AB35" s="25">
        <f t="shared" si="1"/>
        <v>0</v>
      </c>
    </row>
    <row r="36" spans="1:28" x14ac:dyDescent="0.25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219.67</v>
      </c>
      <c r="G36" s="24">
        <v>6277.5</v>
      </c>
      <c r="H36" s="24">
        <v>443</v>
      </c>
      <c r="I36" s="24">
        <v>295</v>
      </c>
      <c r="J36" s="24">
        <v>860.29</v>
      </c>
      <c r="K36" s="24">
        <v>721.91</v>
      </c>
      <c r="L36" s="24" t="s">
        <v>45</v>
      </c>
      <c r="M36" s="24">
        <v>2735.77</v>
      </c>
      <c r="N36" s="24">
        <v>126.3</v>
      </c>
      <c r="O36" s="24" t="s">
        <v>45</v>
      </c>
      <c r="P36" s="24">
        <v>246.44</v>
      </c>
      <c r="Q36" s="24"/>
      <c r="R36" s="24" t="s">
        <v>45</v>
      </c>
      <c r="S36" s="24">
        <v>0</v>
      </c>
      <c r="T36" s="24"/>
      <c r="U36" s="24">
        <v>2500</v>
      </c>
      <c r="V36" s="24">
        <v>40</v>
      </c>
      <c r="W36" s="24">
        <v>58</v>
      </c>
      <c r="X36" s="24" t="s">
        <v>45</v>
      </c>
      <c r="Y36" s="24">
        <f t="shared" si="2"/>
        <v>7261.94</v>
      </c>
      <c r="Z36" s="24">
        <f t="shared" si="3"/>
        <v>7042.2699999999995</v>
      </c>
      <c r="AA36" s="24">
        <f t="shared" si="0"/>
        <v>219.67000000000007</v>
      </c>
      <c r="AB36" s="25">
        <f t="shared" si="1"/>
        <v>0</v>
      </c>
    </row>
    <row r="37" spans="1:28" x14ac:dyDescent="0.25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2015.43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967</v>
      </c>
      <c r="M37" s="24">
        <v>2336.79</v>
      </c>
      <c r="N37" s="24">
        <v>182</v>
      </c>
      <c r="O37" s="24" t="s">
        <v>45</v>
      </c>
      <c r="P37" s="24">
        <v>246.44</v>
      </c>
      <c r="Q37" s="24"/>
      <c r="R37" s="24" t="s">
        <v>45</v>
      </c>
      <c r="S37" s="24">
        <v>0</v>
      </c>
      <c r="T37" s="24"/>
      <c r="U37" s="24">
        <v>500</v>
      </c>
      <c r="V37" s="24">
        <v>40</v>
      </c>
      <c r="W37" s="24">
        <v>58</v>
      </c>
      <c r="X37" s="24" t="s">
        <v>45</v>
      </c>
      <c r="Y37" s="24">
        <f t="shared" si="2"/>
        <v>7877.99</v>
      </c>
      <c r="Z37" s="24">
        <f t="shared" si="3"/>
        <v>5862.5599999999995</v>
      </c>
      <c r="AA37" s="24">
        <f t="shared" si="0"/>
        <v>2015.4300000000003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3313.4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1866.17</v>
      </c>
      <c r="M38" s="24" t="s">
        <v>45</v>
      </c>
      <c r="N38" s="24" t="s">
        <v>45</v>
      </c>
      <c r="O38" s="24" t="s">
        <v>45</v>
      </c>
      <c r="P38" s="24">
        <v>246.44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4">
        <f t="shared" si="2"/>
        <v>6680.49</v>
      </c>
      <c r="Z38" s="24">
        <f t="shared" si="3"/>
        <v>3367.09</v>
      </c>
      <c r="AA38" s="24">
        <f t="shared" si="0"/>
        <v>3313.3999999999996</v>
      </c>
      <c r="AB38" s="25">
        <f t="shared" si="1"/>
        <v>0</v>
      </c>
    </row>
    <row r="39" spans="1:28" x14ac:dyDescent="0.25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2378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2749</v>
      </c>
      <c r="M39" s="24" t="s">
        <v>45</v>
      </c>
      <c r="N39" s="24" t="s">
        <v>45</v>
      </c>
      <c r="O39" s="24" t="s">
        <v>45</v>
      </c>
      <c r="P39" s="24">
        <v>246.44</v>
      </c>
      <c r="Q39" s="24"/>
      <c r="R39" s="24">
        <v>0</v>
      </c>
      <c r="S39" s="24">
        <v>0</v>
      </c>
      <c r="T39" s="24"/>
      <c r="U39" s="24">
        <v>110.57</v>
      </c>
      <c r="V39" s="24">
        <v>40</v>
      </c>
      <c r="W39" s="24" t="s">
        <v>45</v>
      </c>
      <c r="X39" s="24" t="s">
        <v>45</v>
      </c>
      <c r="Y39" s="24">
        <f t="shared" si="2"/>
        <v>6680.49</v>
      </c>
      <c r="Z39" s="24">
        <f t="shared" si="3"/>
        <v>4302.49</v>
      </c>
      <c r="AA39" s="24">
        <f t="shared" si="0"/>
        <v>2378</v>
      </c>
      <c r="AB39" s="25">
        <f t="shared" si="1"/>
        <v>0</v>
      </c>
    </row>
    <row r="40" spans="1:28" x14ac:dyDescent="0.25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1345.1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246.44</v>
      </c>
      <c r="Q40" s="24"/>
      <c r="R40" s="24">
        <v>300</v>
      </c>
      <c r="S40" s="24">
        <v>0</v>
      </c>
      <c r="T40" s="24"/>
      <c r="U40" s="24">
        <v>1071.22</v>
      </c>
      <c r="V40" s="24">
        <v>40</v>
      </c>
      <c r="W40" s="24" t="s">
        <v>45</v>
      </c>
      <c r="X40" s="24" t="s">
        <v>45</v>
      </c>
      <c r="Y40" s="24">
        <f t="shared" si="2"/>
        <v>7521.94</v>
      </c>
      <c r="Z40" s="24">
        <f t="shared" si="3"/>
        <v>6176.84</v>
      </c>
      <c r="AA40" s="24">
        <f t="shared" si="0"/>
        <v>1345.0999999999995</v>
      </c>
      <c r="AB40" s="25">
        <f t="shared" si="1"/>
        <v>0</v>
      </c>
    </row>
    <row r="41" spans="1:28" x14ac:dyDescent="0.25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2220.69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199</v>
      </c>
      <c r="M41" s="24">
        <v>3154.26</v>
      </c>
      <c r="N41" s="24">
        <v>155.69999999999999</v>
      </c>
      <c r="O41" s="24" t="s">
        <v>45</v>
      </c>
      <c r="P41" s="24">
        <v>246.44</v>
      </c>
      <c r="Q41" s="24"/>
      <c r="R41" s="24">
        <v>0</v>
      </c>
      <c r="S41" s="24">
        <v>0</v>
      </c>
      <c r="T41" s="24"/>
      <c r="U41" s="24">
        <v>271.57</v>
      </c>
      <c r="V41" s="24">
        <v>40</v>
      </c>
      <c r="W41" s="24">
        <v>58</v>
      </c>
      <c r="X41" s="24" t="s">
        <v>45</v>
      </c>
      <c r="Y41" s="24">
        <f t="shared" si="2"/>
        <v>7877.99</v>
      </c>
      <c r="Z41" s="24">
        <f t="shared" si="3"/>
        <v>5657.3</v>
      </c>
      <c r="AA41" s="24">
        <f t="shared" si="0"/>
        <v>2220.6899999999996</v>
      </c>
      <c r="AB41" s="25">
        <f t="shared" si="1"/>
        <v>0</v>
      </c>
    </row>
    <row r="42" spans="1:28" x14ac:dyDescent="0.25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4853.6000000000004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>
        <v>1353</v>
      </c>
      <c r="M42" s="24" t="s">
        <v>45</v>
      </c>
      <c r="N42" s="24" t="s">
        <v>45</v>
      </c>
      <c r="O42" s="24">
        <v>224.11</v>
      </c>
      <c r="P42" s="24">
        <v>246.44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4">
        <f t="shared" si="2"/>
        <v>8047.9999999999991</v>
      </c>
      <c r="Z42" s="24">
        <f t="shared" si="3"/>
        <v>3194.4</v>
      </c>
      <c r="AA42" s="24">
        <f t="shared" si="0"/>
        <v>4853.5999999999985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5516.52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123.22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 t="s">
        <v>45</v>
      </c>
      <c r="Y43" s="24">
        <f t="shared" si="2"/>
        <v>7138.72</v>
      </c>
      <c r="Z43" s="24">
        <f t="shared" si="3"/>
        <v>1622.1999999999998</v>
      </c>
      <c r="AA43" s="24">
        <f t="shared" si="0"/>
        <v>5516.52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1863.35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>
        <v>2693</v>
      </c>
      <c r="M44" s="24" t="s">
        <v>45</v>
      </c>
      <c r="N44" s="24" t="s">
        <v>45</v>
      </c>
      <c r="O44" s="24" t="s">
        <v>45</v>
      </c>
      <c r="P44" s="24">
        <v>123.22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 t="s">
        <v>45</v>
      </c>
      <c r="Y44" s="24">
        <f t="shared" si="2"/>
        <v>6557.27</v>
      </c>
      <c r="Z44" s="24">
        <f t="shared" si="3"/>
        <v>4693.92</v>
      </c>
      <c r="AA44" s="24">
        <f t="shared" si="0"/>
        <v>1863.3500000000004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2157.02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2899.33</v>
      </c>
      <c r="M45" s="24" t="s">
        <v>45</v>
      </c>
      <c r="N45" s="24" t="s">
        <v>45</v>
      </c>
      <c r="O45" s="24" t="s">
        <v>45</v>
      </c>
      <c r="P45" s="24">
        <v>123.22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>
        <v>58</v>
      </c>
      <c r="X45" s="24" t="s">
        <v>45</v>
      </c>
      <c r="Y45" s="24">
        <f t="shared" si="2"/>
        <v>6557.27</v>
      </c>
      <c r="Z45" s="24">
        <f t="shared" si="3"/>
        <v>4400.25</v>
      </c>
      <c r="AA45" s="24">
        <f t="shared" si="0"/>
        <v>2157.0200000000004</v>
      </c>
      <c r="AB45" s="25">
        <f t="shared" si="1"/>
        <v>0</v>
      </c>
    </row>
    <row r="46" spans="1:28" x14ac:dyDescent="0.25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3134.52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>
        <v>1009</v>
      </c>
      <c r="M46" s="24" t="s">
        <v>45</v>
      </c>
      <c r="N46" s="24" t="s">
        <v>45</v>
      </c>
      <c r="O46" s="24" t="s">
        <v>45</v>
      </c>
      <c r="P46" s="24">
        <v>123.22</v>
      </c>
      <c r="Q46" s="24"/>
      <c r="R46" s="24">
        <v>250</v>
      </c>
      <c r="S46" s="24">
        <v>0</v>
      </c>
      <c r="T46" s="24"/>
      <c r="U46" s="24">
        <v>1065</v>
      </c>
      <c r="V46" s="24">
        <v>40</v>
      </c>
      <c r="W46" s="24">
        <v>58</v>
      </c>
      <c r="X46" s="24" t="s">
        <v>45</v>
      </c>
      <c r="Y46" s="24">
        <f t="shared" si="2"/>
        <v>7138.72</v>
      </c>
      <c r="Z46" s="24">
        <f t="shared" si="3"/>
        <v>4004.2</v>
      </c>
      <c r="AA46" s="24">
        <f>+Y46-Z46</f>
        <v>3134.5200000000004</v>
      </c>
      <c r="AB46" s="25">
        <f t="shared" si="1"/>
        <v>0</v>
      </c>
    </row>
    <row r="47" spans="1:28" x14ac:dyDescent="0.25">
      <c r="A47" s="29" t="s">
        <v>140</v>
      </c>
      <c r="B47" s="20" t="s">
        <v>47</v>
      </c>
      <c r="C47" s="28" t="s">
        <v>141</v>
      </c>
      <c r="D47" s="23" t="s">
        <v>142</v>
      </c>
      <c r="E47" s="23" t="s">
        <v>54</v>
      </c>
      <c r="F47" s="24">
        <v>2524.36</v>
      </c>
      <c r="G47" s="24">
        <v>6277.5</v>
      </c>
      <c r="H47" s="24">
        <v>443</v>
      </c>
      <c r="I47" s="24">
        <v>295</v>
      </c>
      <c r="J47" s="24">
        <v>882.64</v>
      </c>
      <c r="K47" s="24">
        <v>721.91</v>
      </c>
      <c r="L47" s="24">
        <v>1080.27</v>
      </c>
      <c r="M47" s="24">
        <v>1897.98</v>
      </c>
      <c r="N47" s="24">
        <v>96.18</v>
      </c>
      <c r="O47" s="24">
        <v>104.62</v>
      </c>
      <c r="P47" s="24">
        <v>123.22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4">
        <f t="shared" si="2"/>
        <v>7243.34</v>
      </c>
      <c r="Z47" s="24">
        <f t="shared" si="3"/>
        <v>4718.9799999999996</v>
      </c>
      <c r="AA47" s="24">
        <f t="shared" si="0"/>
        <v>2524.3600000000006</v>
      </c>
      <c r="AB47" s="25">
        <f t="shared" si="1"/>
        <v>0</v>
      </c>
    </row>
    <row r="48" spans="1:28" x14ac:dyDescent="0.25">
      <c r="A48" s="30" t="s">
        <v>143</v>
      </c>
      <c r="B48" s="20" t="s">
        <v>47</v>
      </c>
      <c r="C48" s="28" t="s">
        <v>144</v>
      </c>
      <c r="D48" s="23" t="s">
        <v>49</v>
      </c>
      <c r="E48" s="23" t="s">
        <v>50</v>
      </c>
      <c r="F48" s="24">
        <v>2548.1799999999998</v>
      </c>
      <c r="G48" s="24">
        <v>6277.5</v>
      </c>
      <c r="H48" s="24">
        <v>443</v>
      </c>
      <c r="I48" s="24">
        <v>295</v>
      </c>
      <c r="J48" s="24">
        <v>860.29</v>
      </c>
      <c r="K48" s="24">
        <v>721.91</v>
      </c>
      <c r="L48" s="24">
        <v>2426</v>
      </c>
      <c r="M48" s="24" t="s">
        <v>45</v>
      </c>
      <c r="N48" s="24" t="s">
        <v>45</v>
      </c>
      <c r="O48" s="24">
        <v>0</v>
      </c>
      <c r="P48" s="24">
        <v>123.22</v>
      </c>
      <c r="Q48" s="24"/>
      <c r="R48" s="24">
        <v>0</v>
      </c>
      <c r="S48" s="24">
        <v>0</v>
      </c>
      <c r="T48" s="24"/>
      <c r="U48" s="24">
        <v>484.34</v>
      </c>
      <c r="V48" s="24">
        <v>40</v>
      </c>
      <c r="W48" s="24">
        <v>58</v>
      </c>
      <c r="X48" s="24" t="s">
        <v>45</v>
      </c>
      <c r="Y48" s="24">
        <f t="shared" si="2"/>
        <v>7138.72</v>
      </c>
      <c r="Z48" s="24">
        <f t="shared" si="3"/>
        <v>4590.54</v>
      </c>
      <c r="AA48" s="24">
        <f t="shared" si="0"/>
        <v>2548.1800000000003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1894.25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3078</v>
      </c>
      <c r="M49" s="24" t="s">
        <v>45</v>
      </c>
      <c r="N49" s="24" t="s">
        <v>45</v>
      </c>
      <c r="O49" s="24">
        <v>0</v>
      </c>
      <c r="P49" s="24">
        <v>123.22</v>
      </c>
      <c r="Q49" s="24"/>
      <c r="R49" s="24" t="s">
        <v>45</v>
      </c>
      <c r="S49" s="24">
        <v>0</v>
      </c>
      <c r="T49" s="24"/>
      <c r="U49" s="24">
        <v>544.27</v>
      </c>
      <c r="V49" s="24">
        <v>40</v>
      </c>
      <c r="W49" s="24">
        <v>0</v>
      </c>
      <c r="X49" s="24" t="s">
        <v>45</v>
      </c>
      <c r="Y49" s="24">
        <f t="shared" si="2"/>
        <v>7138.72</v>
      </c>
      <c r="Z49" s="24">
        <f t="shared" si="3"/>
        <v>5244.4699999999993</v>
      </c>
      <c r="AA49" s="24">
        <f t="shared" si="0"/>
        <v>1894.2500000000009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49</v>
      </c>
      <c r="E50" s="23" t="s">
        <v>50</v>
      </c>
      <c r="F50" s="24">
        <v>5516.52</v>
      </c>
      <c r="G50" s="24">
        <v>6277.5</v>
      </c>
      <c r="H50" s="24">
        <v>443</v>
      </c>
      <c r="I50" s="24">
        <v>295</v>
      </c>
      <c r="J50" s="24">
        <v>860.29</v>
      </c>
      <c r="K50" s="24">
        <v>721.91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123.22</v>
      </c>
      <c r="Q50" s="24">
        <v>0</v>
      </c>
      <c r="R50" s="24">
        <v>0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4">
        <f>SUM(G50+H50+I50+O50+P50+Q50++X50)</f>
        <v>7138.72</v>
      </c>
      <c r="Z50" s="24">
        <f t="shared" si="3"/>
        <v>1622.1999999999998</v>
      </c>
      <c r="AA50" s="24">
        <f t="shared" si="0"/>
        <v>5516.52</v>
      </c>
      <c r="AB50" s="25">
        <f t="shared" si="1"/>
        <v>0</v>
      </c>
    </row>
    <row r="51" spans="1:28" x14ac:dyDescent="0.25">
      <c r="A51" s="31" t="s">
        <v>149</v>
      </c>
      <c r="B51" s="20" t="s">
        <v>47</v>
      </c>
      <c r="C51" s="23" t="s">
        <v>150</v>
      </c>
      <c r="D51" s="23" t="s">
        <v>151</v>
      </c>
      <c r="E51" s="23" t="s">
        <v>50</v>
      </c>
      <c r="F51" s="24">
        <v>7287.16</v>
      </c>
      <c r="G51" s="24">
        <v>13813.5</v>
      </c>
      <c r="H51" s="24">
        <v>822</v>
      </c>
      <c r="I51" s="24">
        <v>552</v>
      </c>
      <c r="J51" s="24">
        <v>2675.73</v>
      </c>
      <c r="K51" s="24">
        <v>1588.55</v>
      </c>
      <c r="L51" s="24">
        <v>1836.06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800</v>
      </c>
      <c r="S51" s="24">
        <v>0</v>
      </c>
      <c r="T51" s="24"/>
      <c r="U51" s="24">
        <v>1000</v>
      </c>
      <c r="V51" s="24" t="s">
        <v>45</v>
      </c>
      <c r="W51" s="24" t="s">
        <v>45</v>
      </c>
      <c r="X51" s="24" t="s">
        <v>45</v>
      </c>
      <c r="Y51" s="24">
        <f t="shared" si="2"/>
        <v>15187.5</v>
      </c>
      <c r="Z51" s="24">
        <f t="shared" si="3"/>
        <v>7900.34</v>
      </c>
      <c r="AA51" s="24">
        <f t="shared" si="0"/>
        <v>7287.16</v>
      </c>
      <c r="AB51" s="25">
        <f t="shared" si="1"/>
        <v>0</v>
      </c>
    </row>
    <row r="52" spans="1:28" ht="22.5" x14ac:dyDescent="0.25">
      <c r="A52" s="31" t="s">
        <v>152</v>
      </c>
      <c r="B52" s="20" t="s">
        <v>47</v>
      </c>
      <c r="C52" s="23" t="s">
        <v>153</v>
      </c>
      <c r="D52" s="32" t="s">
        <v>154</v>
      </c>
      <c r="E52" s="23" t="s">
        <v>50</v>
      </c>
      <c r="F52" s="24">
        <v>2892.05</v>
      </c>
      <c r="G52" s="24">
        <v>7712.4</v>
      </c>
      <c r="H52" s="24">
        <v>583.5</v>
      </c>
      <c r="I52" s="24">
        <v>357.5</v>
      </c>
      <c r="J52" s="24">
        <v>1210.1500000000001</v>
      </c>
      <c r="K52" s="24">
        <v>886.93</v>
      </c>
      <c r="L52" s="24">
        <v>3306</v>
      </c>
      <c r="M52" s="24" t="s">
        <v>45</v>
      </c>
      <c r="N52" s="24" t="s">
        <v>45</v>
      </c>
      <c r="O52" s="24">
        <v>0</v>
      </c>
      <c r="P52" s="24" t="s">
        <v>45</v>
      </c>
      <c r="Q52" s="24">
        <v>0</v>
      </c>
      <c r="R52" s="24">
        <v>0</v>
      </c>
      <c r="S52" s="24">
        <v>0</v>
      </c>
      <c r="T52" s="24"/>
      <c r="U52" s="24">
        <v>358.27</v>
      </c>
      <c r="V52" s="24" t="s">
        <v>45</v>
      </c>
      <c r="W52" s="24" t="s">
        <v>45</v>
      </c>
      <c r="X52" s="24" t="s">
        <v>45</v>
      </c>
      <c r="Y52" s="24">
        <f t="shared" si="2"/>
        <v>8653.4</v>
      </c>
      <c r="Z52" s="24">
        <f t="shared" si="3"/>
        <v>5761.35</v>
      </c>
      <c r="AA52" s="24">
        <f t="shared" si="0"/>
        <v>2892.0499999999993</v>
      </c>
      <c r="AB52" s="25">
        <f t="shared" si="1"/>
        <v>0</v>
      </c>
    </row>
    <row r="53" spans="1:28" x14ac:dyDescent="0.25">
      <c r="A53" s="33" t="s">
        <v>155</v>
      </c>
      <c r="B53" s="20" t="s">
        <v>47</v>
      </c>
      <c r="C53" s="23" t="s">
        <v>156</v>
      </c>
      <c r="D53" s="23" t="s">
        <v>57</v>
      </c>
      <c r="E53" s="23" t="s">
        <v>50</v>
      </c>
      <c r="F53" s="24">
        <v>4614.3500000000004</v>
      </c>
      <c r="G53" s="24">
        <v>5798.55</v>
      </c>
      <c r="H53" s="24">
        <v>387.5</v>
      </c>
      <c r="I53" s="24">
        <v>248</v>
      </c>
      <c r="J53" s="24">
        <v>736.09</v>
      </c>
      <c r="K53" s="24">
        <v>666.83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123.22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 t="shared" si="2"/>
        <v>6557.27</v>
      </c>
      <c r="Z53" s="24">
        <f t="shared" si="3"/>
        <v>1942.92</v>
      </c>
      <c r="AA53" s="24">
        <f t="shared" si="0"/>
        <v>4614.3500000000004</v>
      </c>
      <c r="AB53" s="25">
        <f t="shared" si="1"/>
        <v>0</v>
      </c>
    </row>
    <row r="54" spans="1:28" ht="15.75" thickBot="1" x14ac:dyDescent="0.3">
      <c r="A54" s="34" t="s">
        <v>157</v>
      </c>
      <c r="B54" s="20" t="s">
        <v>41</v>
      </c>
      <c r="C54" s="23" t="s">
        <v>158</v>
      </c>
      <c r="D54" s="23" t="s">
        <v>159</v>
      </c>
      <c r="E54" s="23" t="s">
        <v>160</v>
      </c>
      <c r="F54" s="24">
        <v>4993.3</v>
      </c>
      <c r="G54" s="24">
        <v>6277.5</v>
      </c>
      <c r="H54" s="24">
        <v>443</v>
      </c>
      <c r="I54" s="24">
        <v>295</v>
      </c>
      <c r="J54" s="24">
        <v>860.29</v>
      </c>
      <c r="K54" s="24">
        <v>721.91</v>
      </c>
      <c r="L54" s="24" t="s">
        <v>45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4">
        <f>SUM(G54+H54+I54+O54+P54+X54)</f>
        <v>7015.5</v>
      </c>
      <c r="Z54" s="24">
        <f t="shared" si="3"/>
        <v>2022.1999999999998</v>
      </c>
      <c r="AA54" s="24">
        <f>+Y54-Z54</f>
        <v>4993.3</v>
      </c>
      <c r="AB54" s="25">
        <f>+AA54-F54</f>
        <v>0</v>
      </c>
    </row>
    <row r="55" spans="1:28" ht="15.75" thickBot="1" x14ac:dyDescent="0.3">
      <c r="A55" s="34" t="s">
        <v>161</v>
      </c>
      <c r="B55" s="20" t="s">
        <v>47</v>
      </c>
      <c r="C55" s="23" t="s">
        <v>162</v>
      </c>
      <c r="D55" s="23" t="s">
        <v>163</v>
      </c>
      <c r="E55" s="23" t="s">
        <v>50</v>
      </c>
      <c r="F55" s="24">
        <v>899.1</v>
      </c>
      <c r="G55" s="24">
        <v>5152.95</v>
      </c>
      <c r="H55" s="24">
        <v>340.5</v>
      </c>
      <c r="I55" s="24">
        <v>223.5</v>
      </c>
      <c r="J55" s="24">
        <v>590.11</v>
      </c>
      <c r="K55" s="24">
        <v>592.6</v>
      </c>
      <c r="L55" s="24">
        <v>2209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1328.14</v>
      </c>
      <c r="V55" s="24">
        <v>40</v>
      </c>
      <c r="W55" s="24">
        <v>58</v>
      </c>
      <c r="X55" s="24" t="s">
        <v>45</v>
      </c>
      <c r="Y55" s="24">
        <f>SUM(G55+H55+I55+O55+P55+X55)</f>
        <v>5716.95</v>
      </c>
      <c r="Z55" s="24">
        <f t="shared" si="3"/>
        <v>4817.8500000000004</v>
      </c>
      <c r="AA55" s="24">
        <f>+Y55-Z55</f>
        <v>899.09999999999945</v>
      </c>
      <c r="AB55" s="25">
        <f>+AA55-F55</f>
        <v>0</v>
      </c>
    </row>
    <row r="56" spans="1:28" ht="15.75" thickBot="1" x14ac:dyDescent="0.3">
      <c r="A56" s="34" t="s">
        <v>164</v>
      </c>
      <c r="B56" s="20" t="s">
        <v>47</v>
      </c>
      <c r="C56" s="23" t="s">
        <v>165</v>
      </c>
      <c r="D56" s="23" t="s">
        <v>57</v>
      </c>
      <c r="E56" s="23" t="s">
        <v>50</v>
      </c>
      <c r="F56" s="24">
        <v>3305.13</v>
      </c>
      <c r="G56" s="24">
        <v>5798.55</v>
      </c>
      <c r="H56" s="24">
        <v>387.5</v>
      </c>
      <c r="I56" s="24">
        <v>248</v>
      </c>
      <c r="J56" s="24">
        <v>736.09</v>
      </c>
      <c r="K56" s="24">
        <v>666.83</v>
      </c>
      <c r="L56" s="24">
        <v>1528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 t="s">
        <v>45</v>
      </c>
      <c r="Y56" s="24">
        <f t="shared" ref="Y56:Y59" si="4">SUM(G56+H56+I56+O56+P56+X56)</f>
        <v>6434.05</v>
      </c>
      <c r="Z56" s="24">
        <f t="shared" si="3"/>
        <v>3128.92</v>
      </c>
      <c r="AA56" s="24">
        <f t="shared" ref="AA56:AA59" si="5">+Y56-Z56</f>
        <v>3305.13</v>
      </c>
      <c r="AB56" s="25">
        <f t="shared" ref="AB56:AB59" si="6">+AA56-F56</f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163</v>
      </c>
      <c r="E57" s="23" t="s">
        <v>50</v>
      </c>
      <c r="F57" s="24">
        <v>3109.24</v>
      </c>
      <c r="G57" s="24">
        <v>5152.95</v>
      </c>
      <c r="H57" s="24">
        <v>340.5</v>
      </c>
      <c r="I57" s="24">
        <v>223.5</v>
      </c>
      <c r="J57" s="24">
        <v>590.11</v>
      </c>
      <c r="K57" s="24">
        <v>592.6</v>
      </c>
      <c r="L57" s="24">
        <v>1227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24">
        <f t="shared" si="4"/>
        <v>5716.95</v>
      </c>
      <c r="Z57" s="24">
        <f t="shared" si="3"/>
        <v>2607.71</v>
      </c>
      <c r="AA57" s="24">
        <f t="shared" si="5"/>
        <v>3109.24</v>
      </c>
      <c r="AB57" s="25">
        <f t="shared" si="6"/>
        <v>0</v>
      </c>
    </row>
    <row r="58" spans="1:28" ht="15.75" thickBot="1" x14ac:dyDescent="0.3">
      <c r="A58" s="34" t="s">
        <v>168</v>
      </c>
      <c r="B58" s="20" t="s">
        <v>47</v>
      </c>
      <c r="C58" s="35" t="s">
        <v>169</v>
      </c>
      <c r="D58" s="23" t="s">
        <v>57</v>
      </c>
      <c r="E58" s="23" t="s">
        <v>50</v>
      </c>
      <c r="F58" s="24">
        <v>4783.13</v>
      </c>
      <c r="G58" s="24">
        <v>5798.55</v>
      </c>
      <c r="H58" s="24">
        <v>387.5</v>
      </c>
      <c r="I58" s="24">
        <v>248</v>
      </c>
      <c r="J58" s="24">
        <v>736.09</v>
      </c>
      <c r="K58" s="24">
        <v>666.83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150</v>
      </c>
      <c r="V58" s="24">
        <v>40</v>
      </c>
      <c r="W58" s="24">
        <v>58</v>
      </c>
      <c r="X58" s="24">
        <v>0</v>
      </c>
      <c r="Y58" s="24">
        <f t="shared" si="4"/>
        <v>6434.05</v>
      </c>
      <c r="Z58" s="24">
        <f t="shared" si="3"/>
        <v>1650.92</v>
      </c>
      <c r="AA58" s="24">
        <f t="shared" si="5"/>
        <v>4783.13</v>
      </c>
      <c r="AB58" s="25">
        <f t="shared" si="6"/>
        <v>0</v>
      </c>
    </row>
    <row r="59" spans="1:28" ht="15.75" thickBot="1" x14ac:dyDescent="0.3">
      <c r="A59" s="34" t="s">
        <v>170</v>
      </c>
      <c r="B59" s="9" t="s">
        <v>47</v>
      </c>
      <c r="C59" s="35" t="s">
        <v>171</v>
      </c>
      <c r="D59" s="23" t="s">
        <v>172</v>
      </c>
      <c r="E59" s="23" t="s">
        <v>173</v>
      </c>
      <c r="F59" s="24">
        <v>18726.189999999999</v>
      </c>
      <c r="G59" s="24">
        <v>26289.9</v>
      </c>
      <c r="H59" s="24">
        <v>1028.5</v>
      </c>
      <c r="I59" s="24">
        <v>728</v>
      </c>
      <c r="J59" s="24">
        <v>6296.86</v>
      </c>
      <c r="K59" s="24">
        <v>3023.35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0</v>
      </c>
      <c r="V59" s="24">
        <v>0</v>
      </c>
      <c r="W59" s="24">
        <v>0</v>
      </c>
      <c r="X59" s="24" t="s">
        <v>45</v>
      </c>
      <c r="Y59" s="24">
        <f t="shared" si="4"/>
        <v>28046.400000000001</v>
      </c>
      <c r="Z59" s="24">
        <f t="shared" si="3"/>
        <v>9320.2099999999991</v>
      </c>
      <c r="AA59" s="24">
        <f t="shared" si="5"/>
        <v>18726.190000000002</v>
      </c>
      <c r="AB59" s="25">
        <f t="shared" si="6"/>
        <v>0</v>
      </c>
    </row>
    <row r="60" spans="1:28" x14ac:dyDescent="0.25">
      <c r="R60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02ABR20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2020-05-27T19:43:45Z</dcterms:created>
  <dcterms:modified xsi:type="dcterms:W3CDTF">2020-05-27T19:44:24Z</dcterms:modified>
</cp:coreProperties>
</file>