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6260CAB9-44F4-4701-A4DA-1E746A3DA653}" xr6:coauthVersionLast="45" xr6:coauthVersionMax="45" xr10:uidLastSave="{00000000-0000-0000-0000-000000000000}"/>
  <bookViews>
    <workbookView xWindow="-120" yWindow="-120" windowWidth="20730" windowHeight="11160" xr2:uid="{92760239-7C3F-4050-A594-BD5435ABBD80}"/>
  </bookViews>
  <sheets>
    <sheet name="01 JUL 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<sst xmlns="http://schemas.openxmlformats.org/spreadsheetml/2006/main" count="564" uniqueCount="172">
  <si>
    <t>PARQUE METROPOLITANO DE GUADALAJARA</t>
  </si>
  <si>
    <t>13- Quincenal del miércoles 01 de julio de 2020 al miércoles 15 de julio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</si>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</sst>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A4882C0B-53AF-4776-902E-9F457824A71B}"/>
    <cellStyle name="Normal 3" xfId="2" xr:uid="{221CC328-5D48-4FCB-95D6-0AA58629EE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076CB-EA52-4D56-955A-67853B50C2EB}">
  <dimension ref="A1:AB59"/>
  <sheetViews>
    <sheetView tabSelected="1" zoomScale="95" zoomScaleNormal="95" workbookViewId="0">
      <selection activeCell="U11" sqref="U11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5703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3.140625" customWidth="1"/>
    <col min="12" max="12" width="13.7109375" hidden="1" customWidth="1"/>
    <col min="13" max="13" width="8.28515625" hidden="1" customWidth="1"/>
    <col min="14" max="14" width="7.85546875" hidden="1" customWidth="1"/>
    <col min="15" max="15" width="8.85546875" customWidth="1"/>
    <col min="16" max="16" width="10.28515625" hidden="1" customWidth="1"/>
    <col min="17" max="17" width="8.7109375" hidden="1" customWidth="1"/>
    <col min="18" max="18" width="2.5703125" hidden="1" customWidth="1"/>
    <col min="19" max="19" width="9.140625" hidden="1" customWidth="1"/>
    <col min="20" max="20" width="8" hidden="1" customWidth="1"/>
    <col min="21" max="21" width="8.42578125" customWidth="1"/>
    <col min="22" max="23" width="8.42578125" hidden="1" customWidth="1"/>
    <col min="24" max="24" width="8.85546875" hidden="1" customWidth="1"/>
    <col min="25" max="25" width="10.85546875" customWidth="1"/>
    <col min="26" max="26" width="9.7109375" customWidth="1"/>
    <col min="27" max="27" width="9.2851562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6426.53</v>
      </c>
      <c r="G8" s="24">
        <v>7666.5</v>
      </c>
      <c r="H8" s="24">
        <v>526.5</v>
      </c>
      <c r="I8" s="24">
        <v>339.5</v>
      </c>
      <c r="J8" s="24">
        <v>1184.32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8532.5</v>
      </c>
      <c r="Z8" s="24">
        <f>SUM(J8+K8+L8+M8+N8+R8+S8+U8+V8+W8)</f>
        <v>2105.9699999999998</v>
      </c>
      <c r="AA8" s="24">
        <f t="shared" ref="AA8:AA52" si="0">+Y8-Z8</f>
        <v>6426.5300000000007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2817.76</v>
      </c>
      <c r="G9" s="24">
        <v>7302.45</v>
      </c>
      <c r="H9" s="24">
        <v>422</v>
      </c>
      <c r="I9" s="24">
        <v>333</v>
      </c>
      <c r="J9" s="24">
        <v>1082.8499999999999</v>
      </c>
      <c r="K9" s="24">
        <v>839.79</v>
      </c>
      <c r="L9" s="24">
        <v>3002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217.05</v>
      </c>
      <c r="V9" s="24">
        <v>40</v>
      </c>
      <c r="W9" s="24">
        <v>58</v>
      </c>
      <c r="X9" s="24">
        <v>0</v>
      </c>
      <c r="Y9" s="24">
        <f t="shared" ref="Y9:Y52" si="2">SUM(G9+H9+I9+O9+P9+X9)</f>
        <v>8057.45</v>
      </c>
      <c r="Z9" s="24">
        <f t="shared" ref="Z9:Z58" si="3">SUM(J9+K9+L9+M9+N9+R9+S9+U9+V9+W9)</f>
        <v>5239.6899999999996</v>
      </c>
      <c r="AA9" s="24">
        <f t="shared" si="0"/>
        <v>2817.76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1414.1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630.89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7607.5</v>
      </c>
      <c r="Z10" s="24">
        <f t="shared" si="3"/>
        <v>6193.4000000000005</v>
      </c>
      <c r="AA10" s="24">
        <f t="shared" si="0"/>
        <v>1414.0999999999995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2383.0100000000002</v>
      </c>
      <c r="G11" s="24">
        <v>6098.55</v>
      </c>
      <c r="H11" s="24">
        <v>387.5</v>
      </c>
      <c r="I11" s="24">
        <v>248</v>
      </c>
      <c r="J11" s="24">
        <v>800.17</v>
      </c>
      <c r="K11" s="24">
        <v>701.33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265.54000000000002</v>
      </c>
      <c r="V11" s="24">
        <v>40</v>
      </c>
      <c r="W11" s="24">
        <v>58</v>
      </c>
      <c r="X11" s="24" t="s">
        <v>45</v>
      </c>
      <c r="Y11" s="24">
        <f t="shared" si="2"/>
        <v>6734.05</v>
      </c>
      <c r="Z11" s="24">
        <f t="shared" si="3"/>
        <v>4351.04</v>
      </c>
      <c r="AA11" s="24">
        <f t="shared" si="0"/>
        <v>2383.0100000000002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6516.31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8653.4</v>
      </c>
      <c r="Z12" s="24">
        <f t="shared" si="3"/>
        <v>2137.09</v>
      </c>
      <c r="AA12" s="24">
        <f t="shared" si="0"/>
        <v>6516.3099999999995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4634.55</v>
      </c>
      <c r="G13" s="24">
        <v>6098.55</v>
      </c>
      <c r="H13" s="24">
        <v>387.5</v>
      </c>
      <c r="I13" s="24">
        <v>248</v>
      </c>
      <c r="J13" s="24">
        <v>800.17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6734.05</v>
      </c>
      <c r="Z13" s="24">
        <f t="shared" si="3"/>
        <v>2099.5</v>
      </c>
      <c r="AA13" s="24">
        <f t="shared" si="0"/>
        <v>4634.55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4123.22</v>
      </c>
      <c r="G14" s="24">
        <v>5529.35</v>
      </c>
      <c r="H14" s="24">
        <v>351.33</v>
      </c>
      <c r="I14" s="24">
        <v>224.85</v>
      </c>
      <c r="J14" s="24">
        <v>665.92</v>
      </c>
      <c r="K14" s="24">
        <v>701.33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>
        <v>517.05999999999995</v>
      </c>
      <c r="V14" s="24">
        <v>40</v>
      </c>
      <c r="W14" s="24">
        <v>58</v>
      </c>
      <c r="X14" s="24" t="s">
        <v>45</v>
      </c>
      <c r="Y14" s="24">
        <f t="shared" si="2"/>
        <v>6105.5300000000007</v>
      </c>
      <c r="Z14" s="24">
        <f t="shared" si="3"/>
        <v>1982.31</v>
      </c>
      <c r="AA14" s="24">
        <f t="shared" si="0"/>
        <v>4123.2200000000012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2292.5500000000002</v>
      </c>
      <c r="G15" s="24">
        <v>6098.55</v>
      </c>
      <c r="H15" s="24">
        <v>387.5</v>
      </c>
      <c r="I15" s="24">
        <v>248</v>
      </c>
      <c r="J15" s="24">
        <v>800.17</v>
      </c>
      <c r="K15" s="24">
        <v>701.33</v>
      </c>
      <c r="L15" s="24">
        <v>2900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6734.05</v>
      </c>
      <c r="Z15" s="24">
        <f t="shared" si="3"/>
        <v>4441.5</v>
      </c>
      <c r="AA15" s="24">
        <f t="shared" si="0"/>
        <v>2292.5500000000002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4823.55</v>
      </c>
      <c r="G16" s="24">
        <v>6098.55</v>
      </c>
      <c r="H16" s="24">
        <v>387.5</v>
      </c>
      <c r="I16" s="24">
        <v>248</v>
      </c>
      <c r="J16" s="24">
        <v>800.17</v>
      </c>
      <c r="K16" s="24">
        <v>701.33</v>
      </c>
      <c r="L16" s="24">
        <v>311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6734.05</v>
      </c>
      <c r="Z16" s="24">
        <f t="shared" si="3"/>
        <v>1910.5</v>
      </c>
      <c r="AA16" s="24">
        <f t="shared" si="0"/>
        <v>4823.55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3050.72</v>
      </c>
      <c r="G17" s="24">
        <v>6577.5</v>
      </c>
      <c r="H17" s="24">
        <v>443</v>
      </c>
      <c r="I17" s="24">
        <v>295</v>
      </c>
      <c r="J17" s="24">
        <v>924.37</v>
      </c>
      <c r="K17" s="24">
        <v>756.41</v>
      </c>
      <c r="L17" s="24">
        <v>2486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7315.5</v>
      </c>
      <c r="Z17" s="24">
        <f t="shared" si="3"/>
        <v>4264.78</v>
      </c>
      <c r="AA17" s="24">
        <f t="shared" si="0"/>
        <v>3050.7200000000003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3354.98</v>
      </c>
      <c r="G18" s="24">
        <v>6098.55</v>
      </c>
      <c r="H18" s="24">
        <v>387.5</v>
      </c>
      <c r="I18" s="24">
        <v>248</v>
      </c>
      <c r="J18" s="24">
        <v>800.17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112.57</v>
      </c>
      <c r="V18" s="24">
        <v>40</v>
      </c>
      <c r="W18" s="24">
        <v>58</v>
      </c>
      <c r="X18" s="24" t="s">
        <v>45</v>
      </c>
      <c r="Y18" s="24">
        <f t="shared" si="2"/>
        <v>6734.05</v>
      </c>
      <c r="Z18" s="24">
        <f t="shared" si="3"/>
        <v>3379.07</v>
      </c>
      <c r="AA18" s="24">
        <f t="shared" si="0"/>
        <v>3354.98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2292.5500000000002</v>
      </c>
      <c r="G19" s="24">
        <v>6098.55</v>
      </c>
      <c r="H19" s="24">
        <v>387.5</v>
      </c>
      <c r="I19" s="24">
        <v>248</v>
      </c>
      <c r="J19" s="24">
        <v>800.17</v>
      </c>
      <c r="K19" s="24">
        <v>701.33</v>
      </c>
      <c r="L19" s="24">
        <v>2900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6734.05</v>
      </c>
      <c r="Z19" s="24">
        <f t="shared" si="3"/>
        <v>4441.5</v>
      </c>
      <c r="AA19" s="24">
        <f t="shared" si="0"/>
        <v>2292.5500000000002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2628.01</v>
      </c>
      <c r="G20" s="24">
        <v>6577.5</v>
      </c>
      <c r="H20" s="24">
        <v>443</v>
      </c>
      <c r="I20" s="24">
        <v>295</v>
      </c>
      <c r="J20" s="24">
        <v>924.37</v>
      </c>
      <c r="K20" s="24">
        <v>756.41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217.71</v>
      </c>
      <c r="V20" s="24">
        <v>40</v>
      </c>
      <c r="W20" s="24">
        <v>58</v>
      </c>
      <c r="X20" s="24">
        <v>0</v>
      </c>
      <c r="Y20" s="24">
        <f t="shared" si="2"/>
        <v>7315.5</v>
      </c>
      <c r="Z20" s="24">
        <f t="shared" si="3"/>
        <v>4687.49</v>
      </c>
      <c r="AA20" s="24">
        <f t="shared" si="0"/>
        <v>2628.01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9579.4</v>
      </c>
      <c r="Z21" s="24">
        <f t="shared" si="3"/>
        <v>2880.44</v>
      </c>
      <c r="AA21" s="24">
        <f t="shared" si="0"/>
        <v>6698.9599999999991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4927.1000000000004</v>
      </c>
      <c r="G22" s="24">
        <v>6577.5</v>
      </c>
      <c r="H22" s="24">
        <v>443</v>
      </c>
      <c r="I22" s="24">
        <v>295</v>
      </c>
      <c r="J22" s="24">
        <v>924.37</v>
      </c>
      <c r="K22" s="24">
        <v>756.41</v>
      </c>
      <c r="L22" s="24">
        <v>707.62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 t="shared" si="2"/>
        <v>7315.5</v>
      </c>
      <c r="Z22" s="24">
        <f t="shared" si="3"/>
        <v>2388.4</v>
      </c>
      <c r="AA22" s="24">
        <f t="shared" si="0"/>
        <v>4927.1000000000004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4806.58</v>
      </c>
      <c r="G23" s="24">
        <v>6732</v>
      </c>
      <c r="H23" s="24">
        <v>544</v>
      </c>
      <c r="I23" s="24">
        <v>331.5</v>
      </c>
      <c r="J23" s="24">
        <v>986.74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 t="s">
        <v>45</v>
      </c>
      <c r="Y23" s="24">
        <f t="shared" si="2"/>
        <v>7607.5</v>
      </c>
      <c r="Z23" s="24">
        <f t="shared" si="3"/>
        <v>2800.92</v>
      </c>
      <c r="AA23" s="24">
        <f t="shared" si="0"/>
        <v>4806.58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2531.1799999999998</v>
      </c>
      <c r="G24" s="24">
        <v>6577.5</v>
      </c>
      <c r="H24" s="24">
        <v>443</v>
      </c>
      <c r="I24" s="24">
        <v>295</v>
      </c>
      <c r="J24" s="24">
        <v>924.37</v>
      </c>
      <c r="K24" s="24">
        <v>756.41</v>
      </c>
      <c r="L24" s="24" t="s">
        <v>45</v>
      </c>
      <c r="M24" s="24">
        <v>1953.57</v>
      </c>
      <c r="N24" s="24">
        <v>72.900000000000006</v>
      </c>
      <c r="O24" s="24">
        <v>0</v>
      </c>
      <c r="P24" s="24">
        <v>0</v>
      </c>
      <c r="Q24" s="24"/>
      <c r="R24" s="24" t="s">
        <v>45</v>
      </c>
      <c r="S24" s="24">
        <v>0</v>
      </c>
      <c r="T24" s="24"/>
      <c r="U24" s="24">
        <v>1037.07</v>
      </c>
      <c r="V24" s="24">
        <v>40</v>
      </c>
      <c r="W24" s="24" t="s">
        <v>45</v>
      </c>
      <c r="X24" s="24">
        <v>0</v>
      </c>
      <c r="Y24" s="24">
        <f t="shared" si="2"/>
        <v>7315.5</v>
      </c>
      <c r="Z24" s="24">
        <f t="shared" si="3"/>
        <v>4784.32</v>
      </c>
      <c r="AA24" s="24">
        <f t="shared" si="0"/>
        <v>2531.1800000000003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3942.72</v>
      </c>
      <c r="G25" s="24">
        <v>6577.5</v>
      </c>
      <c r="H25" s="24">
        <v>443</v>
      </c>
      <c r="I25" s="24">
        <v>295</v>
      </c>
      <c r="J25" s="24">
        <v>924.37</v>
      </c>
      <c r="K25" s="24">
        <v>756.41</v>
      </c>
      <c r="L25" s="24">
        <v>1652</v>
      </c>
      <c r="M25" s="24" t="s">
        <v>45</v>
      </c>
      <c r="N25" s="24" t="s">
        <v>45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 t="s">
        <v>45</v>
      </c>
      <c r="Y25" s="24">
        <f>SUM(G25+H25+I25+O25+P25+T25+X25)</f>
        <v>7315.5</v>
      </c>
      <c r="Z25" s="24">
        <f t="shared" si="3"/>
        <v>3372.7799999999997</v>
      </c>
      <c r="AA25" s="24">
        <f t="shared" si="0"/>
        <v>3942.7200000000003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2329.96</v>
      </c>
      <c r="G26" s="24">
        <v>6098.55</v>
      </c>
      <c r="H26" s="24">
        <v>387.5</v>
      </c>
      <c r="I26" s="24">
        <v>248</v>
      </c>
      <c r="J26" s="24">
        <v>800.17</v>
      </c>
      <c r="K26" s="24">
        <v>701.33</v>
      </c>
      <c r="L26" s="24" t="s">
        <v>45</v>
      </c>
      <c r="M26" s="24">
        <v>2192.19</v>
      </c>
      <c r="N26" s="24">
        <v>93.3</v>
      </c>
      <c r="O26" s="24" t="s">
        <v>45</v>
      </c>
      <c r="P26" s="24">
        <v>0</v>
      </c>
      <c r="Q26" s="24"/>
      <c r="R26" s="24">
        <v>0</v>
      </c>
      <c r="S26" s="24">
        <v>0</v>
      </c>
      <c r="T26" s="24"/>
      <c r="U26" s="24">
        <v>519.1</v>
      </c>
      <c r="V26" s="24">
        <v>40</v>
      </c>
      <c r="W26" s="24">
        <v>58</v>
      </c>
      <c r="X26" s="24" t="s">
        <v>45</v>
      </c>
      <c r="Y26" s="24">
        <f t="shared" si="2"/>
        <v>6734.05</v>
      </c>
      <c r="Z26" s="24">
        <f t="shared" si="3"/>
        <v>4404.09</v>
      </c>
      <c r="AA26" s="24">
        <f t="shared" si="0"/>
        <v>2329.96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5594.72</v>
      </c>
      <c r="G27" s="24">
        <v>6577.5</v>
      </c>
      <c r="H27" s="24">
        <v>443</v>
      </c>
      <c r="I27" s="24">
        <v>295</v>
      </c>
      <c r="J27" s="24">
        <v>924.37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 t="s">
        <v>45</v>
      </c>
      <c r="Y27" s="24">
        <f t="shared" si="2"/>
        <v>7315.5</v>
      </c>
      <c r="Z27" s="24">
        <f t="shared" si="3"/>
        <v>1720.78</v>
      </c>
      <c r="AA27" s="24">
        <f t="shared" si="0"/>
        <v>5594.72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2485.98</v>
      </c>
      <c r="G28" s="24">
        <v>7191.4</v>
      </c>
      <c r="H28" s="24">
        <v>484.34</v>
      </c>
      <c r="I28" s="24">
        <v>322.52999999999997</v>
      </c>
      <c r="J28" s="24">
        <v>1117.04</v>
      </c>
      <c r="K28" s="24">
        <v>756.41</v>
      </c>
      <c r="L28" s="24">
        <v>442</v>
      </c>
      <c r="M28" s="24">
        <v>2657.41</v>
      </c>
      <c r="N28" s="24">
        <v>113.1</v>
      </c>
      <c r="O28" s="24">
        <v>219.25</v>
      </c>
      <c r="P28" s="24">
        <v>0</v>
      </c>
      <c r="Q28" s="24"/>
      <c r="R28" s="24" t="s">
        <v>45</v>
      </c>
      <c r="S28" s="24">
        <v>0</v>
      </c>
      <c r="T28" s="24"/>
      <c r="U28" s="24">
        <v>547.58000000000004</v>
      </c>
      <c r="V28" s="24">
        <v>40</v>
      </c>
      <c r="W28" s="24">
        <v>58</v>
      </c>
      <c r="X28" s="24" t="s">
        <v>45</v>
      </c>
      <c r="Y28" s="24">
        <f t="shared" si="2"/>
        <v>8217.52</v>
      </c>
      <c r="Z28" s="24">
        <f t="shared" si="3"/>
        <v>5731.54</v>
      </c>
      <c r="AA28" s="24">
        <f t="shared" si="0"/>
        <v>2485.9800000000005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2485.23</v>
      </c>
      <c r="G29" s="24">
        <v>6577.5</v>
      </c>
      <c r="H29" s="24">
        <v>443</v>
      </c>
      <c r="I29" s="24">
        <v>295</v>
      </c>
      <c r="J29" s="24">
        <v>924.37</v>
      </c>
      <c r="K29" s="24">
        <v>756.41</v>
      </c>
      <c r="L29" s="24" t="s">
        <v>45</v>
      </c>
      <c r="M29" s="24">
        <v>2826.74</v>
      </c>
      <c r="N29" s="24">
        <v>282.75</v>
      </c>
      <c r="O29" s="24">
        <v>0</v>
      </c>
      <c r="P29" s="24">
        <v>0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7315.5</v>
      </c>
      <c r="Z29" s="24">
        <f t="shared" si="3"/>
        <v>4830.2699999999995</v>
      </c>
      <c r="AA29" s="24">
        <f t="shared" si="0"/>
        <v>2485.2300000000005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3562.4</v>
      </c>
      <c r="G30" s="24">
        <v>6577.5</v>
      </c>
      <c r="H30" s="24">
        <v>443</v>
      </c>
      <c r="I30" s="24">
        <v>295</v>
      </c>
      <c r="J30" s="24">
        <v>971.2</v>
      </c>
      <c r="K30" s="24">
        <v>756.41</v>
      </c>
      <c r="L30" s="24">
        <v>2146.7399999999998</v>
      </c>
      <c r="M30" s="24" t="s">
        <v>45</v>
      </c>
      <c r="N30" s="24" t="s">
        <v>45</v>
      </c>
      <c r="O30" s="24">
        <v>219.25</v>
      </c>
      <c r="P30" s="24">
        <v>0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>
        <v>0</v>
      </c>
      <c r="Y30" s="24">
        <f>SUM(G30+H30+I30+O30+P30+T30+X30)</f>
        <v>7534.75</v>
      </c>
      <c r="Z30" s="24">
        <f t="shared" si="3"/>
        <v>3972.35</v>
      </c>
      <c r="AA30" s="24">
        <f t="shared" si="0"/>
        <v>3562.4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5095.82</v>
      </c>
      <c r="G31" s="24">
        <v>13813.5</v>
      </c>
      <c r="H31" s="24">
        <v>822</v>
      </c>
      <c r="I31" s="24">
        <v>552</v>
      </c>
      <c r="J31" s="24">
        <v>2675.73</v>
      </c>
      <c r="K31" s="24">
        <v>1588.55</v>
      </c>
      <c r="L31" s="24">
        <v>5090</v>
      </c>
      <c r="M31" s="24" t="s">
        <v>45</v>
      </c>
      <c r="N31" s="24">
        <v>137.4</v>
      </c>
      <c r="O31" s="24" t="s">
        <v>45</v>
      </c>
      <c r="P31" s="24">
        <v>0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 t="s">
        <v>45</v>
      </c>
      <c r="Y31" s="24">
        <f t="shared" si="2"/>
        <v>15187.5</v>
      </c>
      <c r="Z31" s="24">
        <f t="shared" si="3"/>
        <v>10091.679999999998</v>
      </c>
      <c r="AA31" s="24">
        <f t="shared" si="0"/>
        <v>5095.8200000000015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3058.24</v>
      </c>
      <c r="G32" s="24">
        <v>6098.55</v>
      </c>
      <c r="H32" s="24">
        <v>387.5</v>
      </c>
      <c r="I32" s="24">
        <v>248</v>
      </c>
      <c r="J32" s="24">
        <v>800.17</v>
      </c>
      <c r="K32" s="24">
        <v>701.33</v>
      </c>
      <c r="L32" s="24" t="s">
        <v>45</v>
      </c>
      <c r="M32" s="24">
        <v>1884.51</v>
      </c>
      <c r="N32" s="24">
        <v>76.5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>
        <v>115.3</v>
      </c>
      <c r="V32" s="24">
        <v>40</v>
      </c>
      <c r="W32" s="24">
        <v>58</v>
      </c>
      <c r="X32" s="24" t="s">
        <v>45</v>
      </c>
      <c r="Y32" s="24">
        <f t="shared" si="2"/>
        <v>6734.05</v>
      </c>
      <c r="Z32" s="24">
        <f t="shared" si="3"/>
        <v>3675.8100000000004</v>
      </c>
      <c r="AA32" s="24">
        <f t="shared" si="0"/>
        <v>3058.24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5544.72</v>
      </c>
      <c r="G33" s="24">
        <v>6577.5</v>
      </c>
      <c r="H33" s="24">
        <v>443</v>
      </c>
      <c r="I33" s="24">
        <v>295</v>
      </c>
      <c r="J33" s="24">
        <v>924.37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0</v>
      </c>
      <c r="Q33" s="24"/>
      <c r="R33" s="24">
        <v>50</v>
      </c>
      <c r="S33" s="24">
        <v>0</v>
      </c>
      <c r="T33" s="24"/>
      <c r="U33" s="24" t="s">
        <v>45</v>
      </c>
      <c r="V33" s="24">
        <v>40</v>
      </c>
      <c r="W33" s="24" t="s">
        <v>45</v>
      </c>
      <c r="X33" s="24" t="s">
        <v>45</v>
      </c>
      <c r="Y33" s="24">
        <f t="shared" si="2"/>
        <v>7315.5</v>
      </c>
      <c r="Z33" s="24">
        <f t="shared" si="3"/>
        <v>1770.78</v>
      </c>
      <c r="AA33" s="24">
        <f t="shared" si="0"/>
        <v>5544.72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2845.72</v>
      </c>
      <c r="G34" s="24">
        <v>6577.5</v>
      </c>
      <c r="H34" s="24">
        <v>443</v>
      </c>
      <c r="I34" s="24">
        <v>295</v>
      </c>
      <c r="J34" s="24">
        <v>924.37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 t="s">
        <v>45</v>
      </c>
      <c r="Y34" s="24">
        <f t="shared" si="2"/>
        <v>7315.5</v>
      </c>
      <c r="Z34" s="24">
        <f t="shared" si="3"/>
        <v>4469.78</v>
      </c>
      <c r="AA34" s="24">
        <f t="shared" si="0"/>
        <v>2845.7200000000003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174.65</v>
      </c>
      <c r="G35" s="24">
        <v>6577.5</v>
      </c>
      <c r="H35" s="24">
        <v>443</v>
      </c>
      <c r="I35" s="24">
        <v>295</v>
      </c>
      <c r="J35" s="24">
        <v>924.37</v>
      </c>
      <c r="K35" s="24">
        <v>756.41</v>
      </c>
      <c r="L35" s="24" t="s">
        <v>45</v>
      </c>
      <c r="M35" s="24">
        <v>2735.77</v>
      </c>
      <c r="N35" s="24">
        <v>126.3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2500</v>
      </c>
      <c r="V35" s="24">
        <v>40</v>
      </c>
      <c r="W35" s="24">
        <v>58</v>
      </c>
      <c r="X35" s="24" t="s">
        <v>45</v>
      </c>
      <c r="Y35" s="24">
        <f t="shared" si="2"/>
        <v>7315.5</v>
      </c>
      <c r="Z35" s="24">
        <f t="shared" si="3"/>
        <v>7140.85</v>
      </c>
      <c r="AA35" s="24">
        <f t="shared" si="0"/>
        <v>174.64999999999964</v>
      </c>
      <c r="AB35" s="25">
        <f t="shared" si="1"/>
        <v>-3.694822225952521E-13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1812.81</v>
      </c>
      <c r="G36" s="24">
        <v>7142.55</v>
      </c>
      <c r="H36" s="24">
        <v>458.5</v>
      </c>
      <c r="I36" s="24">
        <v>330.5</v>
      </c>
      <c r="J36" s="24">
        <v>1055.96</v>
      </c>
      <c r="K36" s="24">
        <v>821.39</v>
      </c>
      <c r="L36" s="24">
        <v>967</v>
      </c>
      <c r="M36" s="24">
        <v>2336.79</v>
      </c>
      <c r="N36" s="24">
        <v>182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657.6</v>
      </c>
      <c r="V36" s="24">
        <v>40</v>
      </c>
      <c r="W36" s="24">
        <v>58</v>
      </c>
      <c r="X36" s="24" t="s">
        <v>45</v>
      </c>
      <c r="Y36" s="24">
        <f t="shared" si="2"/>
        <v>7931.55</v>
      </c>
      <c r="Z36" s="24">
        <f t="shared" si="3"/>
        <v>6118.74</v>
      </c>
      <c r="AA36" s="24">
        <f t="shared" si="0"/>
        <v>1812.8100000000004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3268.38</v>
      </c>
      <c r="G37" s="24">
        <v>6098.55</v>
      </c>
      <c r="H37" s="24">
        <v>387.5</v>
      </c>
      <c r="I37" s="24">
        <v>248</v>
      </c>
      <c r="J37" s="24">
        <v>800.17</v>
      </c>
      <c r="K37" s="24">
        <v>701.33</v>
      </c>
      <c r="L37" s="24">
        <v>1866.17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 t="s">
        <v>45</v>
      </c>
      <c r="Y37" s="24">
        <f t="shared" si="2"/>
        <v>6734.05</v>
      </c>
      <c r="Z37" s="24">
        <f t="shared" si="3"/>
        <v>3465.67</v>
      </c>
      <c r="AA37" s="24">
        <f t="shared" si="0"/>
        <v>3268.38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2335.5300000000002</v>
      </c>
      <c r="G38" s="24">
        <v>6098.55</v>
      </c>
      <c r="H38" s="24">
        <v>387.5</v>
      </c>
      <c r="I38" s="24">
        <v>248</v>
      </c>
      <c r="J38" s="24">
        <v>800.17</v>
      </c>
      <c r="K38" s="24">
        <v>701.33</v>
      </c>
      <c r="L38" s="24">
        <v>2749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0</v>
      </c>
      <c r="S38" s="24">
        <v>0</v>
      </c>
      <c r="T38" s="24"/>
      <c r="U38" s="24">
        <v>108.02</v>
      </c>
      <c r="V38" s="24">
        <v>40</v>
      </c>
      <c r="W38" s="24" t="s">
        <v>45</v>
      </c>
      <c r="X38" s="24" t="s">
        <v>45</v>
      </c>
      <c r="Y38" s="24">
        <f t="shared" si="2"/>
        <v>6734.05</v>
      </c>
      <c r="Z38" s="24">
        <f t="shared" si="3"/>
        <v>4398.5200000000004</v>
      </c>
      <c r="AA38" s="24">
        <f t="shared" si="0"/>
        <v>2335.5299999999997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1102.21</v>
      </c>
      <c r="G39" s="24">
        <v>6802.5</v>
      </c>
      <c r="H39" s="24">
        <v>450.5</v>
      </c>
      <c r="I39" s="24">
        <v>322.5</v>
      </c>
      <c r="J39" s="24">
        <v>979.91</v>
      </c>
      <c r="K39" s="24">
        <v>782.29</v>
      </c>
      <c r="L39" s="24">
        <v>3102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400</v>
      </c>
      <c r="S39" s="24">
        <v>0</v>
      </c>
      <c r="T39" s="24"/>
      <c r="U39" s="24">
        <v>1169.0899999999999</v>
      </c>
      <c r="V39" s="24">
        <v>40</v>
      </c>
      <c r="W39" s="24" t="s">
        <v>45</v>
      </c>
      <c r="X39" s="24" t="s">
        <v>45</v>
      </c>
      <c r="Y39" s="24">
        <f t="shared" si="2"/>
        <v>7575.5</v>
      </c>
      <c r="Z39" s="24">
        <f t="shared" si="3"/>
        <v>6473.29</v>
      </c>
      <c r="AA39" s="24">
        <f t="shared" si="0"/>
        <v>1102.21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2181.96</v>
      </c>
      <c r="G40" s="24">
        <v>7142.55</v>
      </c>
      <c r="H40" s="24">
        <v>458.5</v>
      </c>
      <c r="I40" s="24">
        <v>330.5</v>
      </c>
      <c r="J40" s="24">
        <v>1055.96</v>
      </c>
      <c r="K40" s="24">
        <v>821.39</v>
      </c>
      <c r="L40" s="24">
        <v>199</v>
      </c>
      <c r="M40" s="24">
        <v>3154.26</v>
      </c>
      <c r="N40" s="24">
        <v>155.69999999999999</v>
      </c>
      <c r="O40" s="24" t="s">
        <v>45</v>
      </c>
      <c r="P40" s="24">
        <v>0</v>
      </c>
      <c r="Q40" s="24"/>
      <c r="R40" s="24">
        <v>0</v>
      </c>
      <c r="S40" s="24">
        <v>0</v>
      </c>
      <c r="T40" s="24"/>
      <c r="U40" s="24">
        <v>265.27999999999997</v>
      </c>
      <c r="V40" s="24">
        <v>40</v>
      </c>
      <c r="W40" s="24">
        <v>58</v>
      </c>
      <c r="X40" s="24" t="s">
        <v>45</v>
      </c>
      <c r="Y40" s="24">
        <f t="shared" si="2"/>
        <v>7931.55</v>
      </c>
      <c r="Z40" s="24">
        <f t="shared" si="3"/>
        <v>5749.59</v>
      </c>
      <c r="AA40" s="24">
        <f t="shared" si="0"/>
        <v>2181.96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4607.16</v>
      </c>
      <c r="G41" s="24">
        <v>6723.45</v>
      </c>
      <c r="H41" s="24">
        <v>529.5</v>
      </c>
      <c r="I41" s="24">
        <v>324.5</v>
      </c>
      <c r="J41" s="24">
        <v>1028.2</v>
      </c>
      <c r="K41" s="24">
        <v>773.2</v>
      </c>
      <c r="L41" s="24">
        <v>1353</v>
      </c>
      <c r="M41" s="24" t="s">
        <v>45</v>
      </c>
      <c r="N41" s="24" t="s">
        <v>45</v>
      </c>
      <c r="O41" s="24">
        <v>224.11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0</v>
      </c>
      <c r="Y41" s="24">
        <f t="shared" si="2"/>
        <v>7801.5599999999995</v>
      </c>
      <c r="Z41" s="24">
        <f t="shared" si="3"/>
        <v>3194.4</v>
      </c>
      <c r="AA41" s="24">
        <f t="shared" si="0"/>
        <v>4607.16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2455.7199999999998</v>
      </c>
      <c r="G42" s="24">
        <v>6577.5</v>
      </c>
      <c r="H42" s="24">
        <v>443</v>
      </c>
      <c r="I42" s="24">
        <v>295</v>
      </c>
      <c r="J42" s="24">
        <v>924.37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 t="s">
        <v>45</v>
      </c>
      <c r="Y42" s="24">
        <f t="shared" si="2"/>
        <v>7315.5</v>
      </c>
      <c r="Z42" s="24">
        <f t="shared" si="3"/>
        <v>4859.78</v>
      </c>
      <c r="AA42" s="24">
        <f t="shared" si="0"/>
        <v>2455.7200000000003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1941.55</v>
      </c>
      <c r="G43" s="24">
        <v>6098.55</v>
      </c>
      <c r="H43" s="24">
        <v>387.5</v>
      </c>
      <c r="I43" s="24">
        <v>248</v>
      </c>
      <c r="J43" s="24">
        <v>800.17</v>
      </c>
      <c r="K43" s="24">
        <v>701.33</v>
      </c>
      <c r="L43" s="24">
        <v>2693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500</v>
      </c>
      <c r="V43" s="24">
        <v>40</v>
      </c>
      <c r="W43" s="24">
        <v>58</v>
      </c>
      <c r="X43" s="24" t="s">
        <v>45</v>
      </c>
      <c r="Y43" s="24">
        <f t="shared" si="2"/>
        <v>6734.05</v>
      </c>
      <c r="Z43" s="24">
        <f t="shared" si="3"/>
        <v>4792.5</v>
      </c>
      <c r="AA43" s="24">
        <f t="shared" si="0"/>
        <v>1941.5500000000002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910.29</v>
      </c>
      <c r="G44" s="24">
        <v>6098.55</v>
      </c>
      <c r="H44" s="24">
        <v>387.5</v>
      </c>
      <c r="I44" s="24">
        <v>248</v>
      </c>
      <c r="J44" s="24">
        <v>800.17</v>
      </c>
      <c r="K44" s="24">
        <v>701.33</v>
      </c>
      <c r="L44" s="24">
        <v>2899.33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1324.93</v>
      </c>
      <c r="V44" s="24">
        <v>40</v>
      </c>
      <c r="W44" s="24">
        <v>58</v>
      </c>
      <c r="X44" s="24" t="s">
        <v>45</v>
      </c>
      <c r="Y44" s="24">
        <f t="shared" si="2"/>
        <v>6734.05</v>
      </c>
      <c r="Z44" s="24">
        <f t="shared" si="3"/>
        <v>5823.76</v>
      </c>
      <c r="AA44" s="24">
        <f t="shared" si="0"/>
        <v>910.29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3252.72</v>
      </c>
      <c r="G45" s="24">
        <v>6577.5</v>
      </c>
      <c r="H45" s="24">
        <v>443</v>
      </c>
      <c r="I45" s="24">
        <v>295</v>
      </c>
      <c r="J45" s="24">
        <v>924.37</v>
      </c>
      <c r="K45" s="24">
        <v>756.41</v>
      </c>
      <c r="L45" s="24">
        <v>994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>
        <v>250</v>
      </c>
      <c r="S45" s="24">
        <v>0</v>
      </c>
      <c r="T45" s="24"/>
      <c r="U45" s="24">
        <v>1040</v>
      </c>
      <c r="V45" s="24">
        <v>40</v>
      </c>
      <c r="W45" s="24">
        <v>58</v>
      </c>
      <c r="X45" s="24" t="s">
        <v>45</v>
      </c>
      <c r="Y45" s="24">
        <f t="shared" si="2"/>
        <v>7315.5</v>
      </c>
      <c r="Z45" s="24">
        <f t="shared" si="3"/>
        <v>4062.7799999999997</v>
      </c>
      <c r="AA45" s="24">
        <f>+Y45-Z45</f>
        <v>3252.7200000000003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2692.71</v>
      </c>
      <c r="G46" s="24">
        <v>6577.5</v>
      </c>
      <c r="H46" s="24">
        <v>443</v>
      </c>
      <c r="I46" s="24">
        <v>295</v>
      </c>
      <c r="J46" s="24">
        <v>971.2</v>
      </c>
      <c r="K46" s="24">
        <v>756.41</v>
      </c>
      <c r="L46" s="24">
        <v>1080.27</v>
      </c>
      <c r="M46" s="24">
        <v>1897.98</v>
      </c>
      <c r="N46" s="24">
        <v>96.18</v>
      </c>
      <c r="O46" s="24">
        <v>219.25</v>
      </c>
      <c r="P46" s="24">
        <v>0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0</v>
      </c>
      <c r="Y46" s="24">
        <f t="shared" si="2"/>
        <v>7534.75</v>
      </c>
      <c r="Z46" s="24">
        <f t="shared" si="3"/>
        <v>4842.0400000000009</v>
      </c>
      <c r="AA46" s="24">
        <f t="shared" si="0"/>
        <v>2692.7099999999991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2639.34</v>
      </c>
      <c r="G47" s="24">
        <v>6577.5</v>
      </c>
      <c r="H47" s="24">
        <v>443</v>
      </c>
      <c r="I47" s="24">
        <v>295</v>
      </c>
      <c r="J47" s="24">
        <v>924.37</v>
      </c>
      <c r="K47" s="24">
        <v>756.41</v>
      </c>
      <c r="L47" s="24">
        <v>2426</v>
      </c>
      <c r="M47" s="24" t="s">
        <v>45</v>
      </c>
      <c r="N47" s="24" t="s">
        <v>45</v>
      </c>
      <c r="O47" s="24">
        <v>0</v>
      </c>
      <c r="P47" s="24">
        <v>0</v>
      </c>
      <c r="Q47" s="24"/>
      <c r="R47" s="24">
        <v>0</v>
      </c>
      <c r="S47" s="24">
        <v>0</v>
      </c>
      <c r="T47" s="24"/>
      <c r="U47" s="24">
        <v>471.38</v>
      </c>
      <c r="V47" s="24">
        <v>40</v>
      </c>
      <c r="W47" s="24">
        <v>58</v>
      </c>
      <c r="X47" s="24" t="s">
        <v>45</v>
      </c>
      <c r="Y47" s="24">
        <f t="shared" si="2"/>
        <v>7315.5</v>
      </c>
      <c r="Z47" s="24">
        <f t="shared" si="3"/>
        <v>4676.16</v>
      </c>
      <c r="AA47" s="24">
        <f t="shared" si="0"/>
        <v>2639.34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1976.29</v>
      </c>
      <c r="G48" s="24">
        <v>6577.5</v>
      </c>
      <c r="H48" s="24">
        <v>443</v>
      </c>
      <c r="I48" s="24">
        <v>295</v>
      </c>
      <c r="J48" s="24">
        <v>924.37</v>
      </c>
      <c r="K48" s="24">
        <v>756.41</v>
      </c>
      <c r="L48" s="24">
        <v>3078</v>
      </c>
      <c r="M48" s="24" t="s">
        <v>45</v>
      </c>
      <c r="N48" s="24" t="s">
        <v>45</v>
      </c>
      <c r="O48" s="24">
        <v>0</v>
      </c>
      <c r="P48" s="24">
        <v>0</v>
      </c>
      <c r="Q48" s="24"/>
      <c r="R48" s="24" t="s">
        <v>45</v>
      </c>
      <c r="S48" s="24">
        <v>0</v>
      </c>
      <c r="T48" s="24"/>
      <c r="U48" s="24">
        <v>540.42999999999995</v>
      </c>
      <c r="V48" s="24">
        <v>40</v>
      </c>
      <c r="W48" s="24">
        <v>0</v>
      </c>
      <c r="X48" s="24" t="s">
        <v>45</v>
      </c>
      <c r="Y48" s="24">
        <f t="shared" si="2"/>
        <v>7315.5</v>
      </c>
      <c r="Z48" s="24">
        <f t="shared" si="3"/>
        <v>5339.21</v>
      </c>
      <c r="AA48" s="24">
        <f t="shared" si="0"/>
        <v>1976.29</v>
      </c>
      <c r="AB48" s="25">
        <f t="shared" si="1"/>
        <v>0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5594.72</v>
      </c>
      <c r="G49" s="24">
        <v>6577.5</v>
      </c>
      <c r="H49" s="24">
        <v>443</v>
      </c>
      <c r="I49" s="24">
        <v>295</v>
      </c>
      <c r="J49" s="24">
        <v>924.37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 t="s">
        <v>45</v>
      </c>
      <c r="Y49" s="24">
        <f>SUM(G49+H49+I49+O49+P49+Q49++X49)</f>
        <v>7315.5</v>
      </c>
      <c r="Z49" s="24">
        <f t="shared" si="3"/>
        <v>1720.78</v>
      </c>
      <c r="AA49" s="24">
        <f t="shared" si="0"/>
        <v>5594.72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7287.16</v>
      </c>
      <c r="G50" s="24">
        <v>13813.5</v>
      </c>
      <c r="H50" s="24">
        <v>822</v>
      </c>
      <c r="I50" s="24">
        <v>552</v>
      </c>
      <c r="J50" s="24">
        <v>2675.73</v>
      </c>
      <c r="K50" s="24">
        <v>1588.55</v>
      </c>
      <c r="L50" s="24">
        <v>1836.06</v>
      </c>
      <c r="M50" s="24" t="s">
        <v>45</v>
      </c>
      <c r="N50" s="24" t="s">
        <v>45</v>
      </c>
      <c r="O50" s="24">
        <v>0</v>
      </c>
      <c r="P50" s="24">
        <v>0</v>
      </c>
      <c r="Q50" s="24">
        <v>0</v>
      </c>
      <c r="R50" s="24">
        <v>800</v>
      </c>
      <c r="S50" s="24">
        <v>0</v>
      </c>
      <c r="T50" s="24"/>
      <c r="U50" s="24">
        <v>1000</v>
      </c>
      <c r="V50" s="24" t="s">
        <v>45</v>
      </c>
      <c r="W50" s="24" t="s">
        <v>45</v>
      </c>
      <c r="X50" s="24" t="s">
        <v>45</v>
      </c>
      <c r="Y50" s="24">
        <f t="shared" si="2"/>
        <v>15187.5</v>
      </c>
      <c r="Z50" s="24">
        <f t="shared" si="3"/>
        <v>7900.34</v>
      </c>
      <c r="AA50" s="24">
        <f t="shared" si="0"/>
        <v>7287.16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2475.98</v>
      </c>
      <c r="G51" s="24">
        <v>7712.4</v>
      </c>
      <c r="H51" s="24">
        <v>583.5</v>
      </c>
      <c r="I51" s="24">
        <v>357.5</v>
      </c>
      <c r="J51" s="24">
        <v>1210.1500000000001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 t="s">
        <v>45</v>
      </c>
      <c r="Q51" s="24">
        <v>0</v>
      </c>
      <c r="R51" s="24">
        <v>0</v>
      </c>
      <c r="S51" s="24">
        <v>0</v>
      </c>
      <c r="T51" s="24"/>
      <c r="U51" s="24">
        <v>774.34</v>
      </c>
      <c r="V51" s="24" t="s">
        <v>45</v>
      </c>
      <c r="W51" s="24" t="s">
        <v>45</v>
      </c>
      <c r="X51" s="24" t="s">
        <v>45</v>
      </c>
      <c r="Y51" s="24">
        <f t="shared" si="2"/>
        <v>8653.4</v>
      </c>
      <c r="Z51" s="24">
        <f t="shared" si="3"/>
        <v>6177.42</v>
      </c>
      <c r="AA51" s="24">
        <f t="shared" si="0"/>
        <v>2475.9799999999996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4692.55</v>
      </c>
      <c r="G52" s="24">
        <v>6098.55</v>
      </c>
      <c r="H52" s="24">
        <v>387.5</v>
      </c>
      <c r="I52" s="24">
        <v>248</v>
      </c>
      <c r="J52" s="24">
        <v>800.17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500</v>
      </c>
      <c r="V52" s="24">
        <v>40</v>
      </c>
      <c r="W52" s="24" t="s">
        <v>45</v>
      </c>
      <c r="X52" s="24" t="s">
        <v>45</v>
      </c>
      <c r="Y52" s="24">
        <f t="shared" si="2"/>
        <v>6734.05</v>
      </c>
      <c r="Z52" s="24">
        <f t="shared" si="3"/>
        <v>2041.5</v>
      </c>
      <c r="AA52" s="24">
        <f t="shared" si="0"/>
        <v>4692.55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5194.72</v>
      </c>
      <c r="G53" s="24">
        <v>6577.5</v>
      </c>
      <c r="H53" s="24">
        <v>443</v>
      </c>
      <c r="I53" s="24">
        <v>295</v>
      </c>
      <c r="J53" s="24">
        <v>924.37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400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2120.7799999999997</v>
      </c>
      <c r="AA53" s="24">
        <f>+Y53-Z53</f>
        <v>5194.72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>
        <v>1222.8499999999999</v>
      </c>
      <c r="G54" s="24">
        <v>6098.55</v>
      </c>
      <c r="H54" s="24">
        <v>387.5</v>
      </c>
      <c r="I54" s="24">
        <v>248</v>
      </c>
      <c r="J54" s="24">
        <v>800.17</v>
      </c>
      <c r="K54" s="24">
        <v>701.33</v>
      </c>
      <c r="L54" s="24">
        <v>2209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1702.7</v>
      </c>
      <c r="V54" s="24">
        <v>40</v>
      </c>
      <c r="W54" s="24">
        <v>58</v>
      </c>
      <c r="X54" s="24" t="s">
        <v>45</v>
      </c>
      <c r="Y54" s="24">
        <f>SUM(G54+H54+I54+O54+P54+X54)</f>
        <v>6734.05</v>
      </c>
      <c r="Z54" s="24">
        <f t="shared" si="3"/>
        <v>5511.2</v>
      </c>
      <c r="AA54" s="24">
        <f>+Y54-Z54</f>
        <v>1222.8500000000004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3034.55</v>
      </c>
      <c r="G55" s="24">
        <v>6098.55</v>
      </c>
      <c r="H55" s="24">
        <v>387.5</v>
      </c>
      <c r="I55" s="24">
        <v>248</v>
      </c>
      <c r="J55" s="24">
        <v>800.17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3699.5</v>
      </c>
      <c r="AA55" s="24">
        <f t="shared" ref="AA55:AA58" si="5">+Y55-Z55</f>
        <v>3034.55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3309.27</v>
      </c>
      <c r="G56" s="24">
        <v>5452.95</v>
      </c>
      <c r="H56" s="24">
        <v>340.5</v>
      </c>
      <c r="I56" s="24">
        <v>223.5</v>
      </c>
      <c r="J56" s="24">
        <v>647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108.58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2707.68</v>
      </c>
      <c r="AA56" s="24">
        <f t="shared" si="5"/>
        <v>3309.27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4984.55</v>
      </c>
      <c r="G57" s="24">
        <v>6098.55</v>
      </c>
      <c r="H57" s="24">
        <v>387.5</v>
      </c>
      <c r="I57" s="24">
        <v>248</v>
      </c>
      <c r="J57" s="24">
        <v>800.17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150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1749.5</v>
      </c>
      <c r="AA57" s="24">
        <f t="shared" si="5"/>
        <v>4984.55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18726.189999999999</v>
      </c>
      <c r="G58" s="24">
        <v>26289.9</v>
      </c>
      <c r="H58" s="24">
        <v>1028.5</v>
      </c>
      <c r="I58" s="24">
        <v>728</v>
      </c>
      <c r="J58" s="24">
        <v>6296.86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9320.2099999999991</v>
      </c>
      <c r="AA58" s="24">
        <f t="shared" si="5"/>
        <v>18726.190000000002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JUL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2020-07-16T18:31:24Z</dcterms:created>
  <dcterms:modified xsi:type="dcterms:W3CDTF">2020-07-16T18:31:41Z</dcterms:modified>
</cp:coreProperties>
</file>