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01ENE19" sheetId="1" r:id="rId1"/>
  </sheets>
  <calcPr calcId="125725"/>
</workbook>
</file>

<file path=xl/calcChain.xml><?xml version="1.0" encoding="utf-8"?>
<calcChain xmlns="http://schemas.openxmlformats.org/spreadsheetml/2006/main">
  <c r="Z60" i="1"/>
  <c r="Y60"/>
  <c r="AA60" s="1"/>
  <c r="AB60" s="1"/>
  <c r="Z59"/>
  <c r="Y59"/>
  <c r="AA59" s="1"/>
  <c r="AB59" s="1"/>
  <c r="Z58"/>
  <c r="Y58"/>
  <c r="AA58" s="1"/>
  <c r="AB58" s="1"/>
  <c r="Z57"/>
  <c r="Y57"/>
  <c r="AA57" s="1"/>
  <c r="AB57" s="1"/>
  <c r="Z56"/>
  <c r="Y56"/>
  <c r="AA56" s="1"/>
  <c r="AB56" s="1"/>
  <c r="Z55"/>
  <c r="Y55"/>
  <c r="AA55" s="1"/>
  <c r="AB55" s="1"/>
  <c r="Z54"/>
  <c r="Y54"/>
  <c r="AA54" s="1"/>
  <c r="AB54" s="1"/>
  <c r="Z53"/>
  <c r="Y53"/>
  <c r="AA53" s="1"/>
  <c r="AB53" s="1"/>
  <c r="Z52"/>
  <c r="Y52"/>
  <c r="AA52" s="1"/>
  <c r="AB52" s="1"/>
  <c r="Z51"/>
  <c r="Y51"/>
  <c r="AA51" s="1"/>
  <c r="AB51" s="1"/>
  <c r="Z50"/>
  <c r="Y50"/>
  <c r="AA50" s="1"/>
  <c r="AB50" s="1"/>
  <c r="Z49"/>
  <c r="Y49"/>
  <c r="AA49" s="1"/>
  <c r="AB49" s="1"/>
  <c r="Z48"/>
  <c r="Y48"/>
  <c r="AA48" s="1"/>
  <c r="AB48" s="1"/>
  <c r="Z47"/>
  <c r="Y47"/>
  <c r="AA47" s="1"/>
  <c r="AB47" s="1"/>
  <c r="Z46"/>
  <c r="Y46"/>
  <c r="AA46" s="1"/>
  <c r="AB46" s="1"/>
  <c r="Z45"/>
  <c r="Y45"/>
  <c r="AA45" s="1"/>
  <c r="AB45" s="1"/>
  <c r="Z44"/>
  <c r="Y44"/>
  <c r="AA44" s="1"/>
  <c r="AB44" s="1"/>
  <c r="Z43"/>
  <c r="Y43"/>
  <c r="AA43" s="1"/>
  <c r="AB43" s="1"/>
  <c r="Z42"/>
  <c r="Y42"/>
  <c r="AA42" s="1"/>
  <c r="AB42" s="1"/>
  <c r="Z41"/>
  <c r="Y41"/>
  <c r="AA41" s="1"/>
  <c r="AB41" s="1"/>
  <c r="Z40"/>
  <c r="Y40"/>
  <c r="AA40" s="1"/>
  <c r="AB40" s="1"/>
  <c r="Z39"/>
  <c r="Y39"/>
  <c r="AA39" s="1"/>
  <c r="AB39" s="1"/>
  <c r="Z38"/>
  <c r="Y38"/>
  <c r="AA38" s="1"/>
  <c r="AB38" s="1"/>
  <c r="Z37"/>
  <c r="Y37"/>
  <c r="AA37" s="1"/>
  <c r="AB37" s="1"/>
  <c r="Z36"/>
  <c r="Y36"/>
  <c r="AA36" s="1"/>
  <c r="AB36" s="1"/>
  <c r="Z35"/>
  <c r="Y35"/>
  <c r="AA35" s="1"/>
  <c r="AB35" s="1"/>
  <c r="Z34"/>
  <c r="Y34"/>
  <c r="AA34" s="1"/>
  <c r="AB34" s="1"/>
  <c r="Z33"/>
  <c r="Y33"/>
  <c r="AA33" s="1"/>
  <c r="AB33" s="1"/>
  <c r="Z32"/>
  <c r="Y32"/>
  <c r="AA32" s="1"/>
  <c r="AB32" s="1"/>
  <c r="Z31"/>
  <c r="Y31"/>
  <c r="AA31" s="1"/>
  <c r="AB31" s="1"/>
  <c r="Z30"/>
  <c r="Y30"/>
  <c r="AA30" s="1"/>
  <c r="AB30" s="1"/>
  <c r="Z29"/>
  <c r="Y29"/>
  <c r="AA29" s="1"/>
  <c r="AB29" s="1"/>
  <c r="Z28"/>
  <c r="Y28"/>
  <c r="AA28" s="1"/>
  <c r="AB28" s="1"/>
  <c r="Z27"/>
  <c r="Y27"/>
  <c r="AA27" s="1"/>
  <c r="AB27" s="1"/>
  <c r="Z26"/>
  <c r="Y26"/>
  <c r="AA26" s="1"/>
  <c r="AB26" s="1"/>
  <c r="Z25"/>
  <c r="Y25"/>
  <c r="AA25" s="1"/>
  <c r="AB25" s="1"/>
  <c r="Z24"/>
  <c r="Y24"/>
  <c r="AA24" s="1"/>
  <c r="AB24" s="1"/>
  <c r="Z23"/>
  <c r="Y23"/>
  <c r="AA23" s="1"/>
  <c r="AB23" s="1"/>
  <c r="Z22"/>
  <c r="Y22"/>
  <c r="AA22" s="1"/>
  <c r="AB22" s="1"/>
  <c r="Z21"/>
  <c r="Y21"/>
  <c r="AA21" s="1"/>
  <c r="AB21" s="1"/>
  <c r="Z20"/>
  <c r="Y20"/>
  <c r="AA20" s="1"/>
  <c r="AB20" s="1"/>
  <c r="Z19"/>
  <c r="Y19"/>
  <c r="AA19" s="1"/>
  <c r="AB19" s="1"/>
  <c r="Z18"/>
  <c r="Y18"/>
  <c r="AA18" s="1"/>
  <c r="AB18" s="1"/>
  <c r="Z17"/>
  <c r="Y17"/>
  <c r="AA17" s="1"/>
  <c r="AB17" s="1"/>
  <c r="Z16"/>
  <c r="Y16"/>
  <c r="AA16" s="1"/>
  <c r="AB16" s="1"/>
  <c r="Z15"/>
  <c r="Y15"/>
  <c r="AA15" s="1"/>
  <c r="AB15" s="1"/>
  <c r="Z14"/>
  <c r="Y14"/>
  <c r="AA14" s="1"/>
  <c r="AB14" s="1"/>
  <c r="Z13"/>
  <c r="Y13"/>
  <c r="AA13" s="1"/>
  <c r="AB13" s="1"/>
  <c r="Z12"/>
  <c r="Y12"/>
  <c r="AA12" s="1"/>
  <c r="AB12" s="1"/>
  <c r="Z11"/>
  <c r="Y11"/>
  <c r="AA11" s="1"/>
  <c r="AB11" s="1"/>
  <c r="Z10"/>
  <c r="Y10"/>
  <c r="AA10" s="1"/>
  <c r="AB10" s="1"/>
  <c r="Z9"/>
  <c r="Y9"/>
  <c r="AA9" s="1"/>
  <c r="AB9" s="1"/>
  <c r="Z8"/>
  <c r="Y8"/>
  <c r="AA8" s="1"/>
  <c r="AB8" s="1"/>
</calcChain>
</file>

<file path=xl/sharedStrings.xml><?xml version="1.0" encoding="utf-8"?>
<sst xmlns="http://schemas.openxmlformats.org/spreadsheetml/2006/main" count="578" uniqueCount="180">
  <si>
    <t>PARQUE METROPOLITANO DE GUADALAJARA</t>
  </si>
  <si>
    <t>01- Quincenal del martes 01 de enero de 2019 al martes 15 de enero de 2019.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</si>
  <si>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</si>
  <si>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</si>
  <si>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</si>
  <si>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</si>
  <si>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</si>
  <si>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</si>
  <si>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</si>
  <si>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</si>
  <si>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</si>
  <si>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</si>
  <si>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</si>
  <si>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</si>
  <si>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</si>
  <si>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</si>
  <si>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</si>
  <si>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</si>
  <si>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</si>
  <si>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</si>
  <si>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</si>
  <si>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</si>
  <si>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</si>
  <si>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</si>
  <si>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</si>
  <si>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</si>
  <si>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</si>
  <si>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</si>
  <si>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</si>
  <si>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</si>
  <si>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</si>
  <si>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</si>
  <si>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</si>
  <si>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</si>
  <si>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</si>
  <si>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</si>
  <si>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</si>
  <si>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</si>
  <si>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</si>
  <si>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</si>
  <si>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</si>
  <si>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</si>
  <si>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</si>
  <si>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</si>
  <si>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</si>
  <si>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</si>
  <si>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</si>
  <si>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</si>
  <si>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</si>
  <si>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</si>
  <si>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</si>
  <si>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</si>
  <si>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</si>
  <si>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</si>
  <si>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</si>
  <si>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</si>
  <si>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</si>
  <si>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</si>
  <si>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</si>
  <si>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</si>
  <si>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</si>
  <si>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</si>
  <si>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</si>
  <si>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</si>
  <si>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</si>
  <si>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</si>
  <si>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</si>
  <si>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</si>
  <si>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</si>
  <si>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</si>
  <si>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</si>
  <si>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</si>
  <si>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</si>
  <si>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</si>
  <si>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</si>
  <si>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</si>
  <si>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</si>
  <si>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</si>
  <si>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</si>
  <si>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</si>
  <si>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1-095</t>
  </si>
  <si>
    <t>Perez Olmedo Everardo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</si>
  <si>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</si>
  <si>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</si>
  <si>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</si>
  <si>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</si>
  <si>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</si>
  <si>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</si>
  <si>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</si>
  <si>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</si>
  <si>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1000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</si>
  <si>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</si>
  <si>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</si>
  <si>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</si>
  <si>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</si>
  <si>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</si>
  <si>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</si>
  <si>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</si>
  <si>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</si>
  <si>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</si>
  <si>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500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</si>
  <si>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</si>
  <si>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</si>
  <si>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</si>
  <si>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</si>
  <si>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</si>
  <si>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</si>
  <si>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</si>
  <si>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</si>
  <si>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</si>
  <si>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</si>
  <si>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</si>
  <si>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</si>
  <si>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</si>
  <si>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</si>
  <si>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</si>
  <si>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</si>
  <si>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</si>
  <si>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</si>
  <si>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</si>
  <si>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</si>
  <si>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</si>
  <si>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</si>
  <si>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</si>
  <si>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</si>
  <si>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</si>
  <si>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</si>
  <si>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</si>
  <si>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</si>
  <si>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</si>
  <si>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</si>
  <si>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</si>
  <si>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</si>
  <si>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</si>
  <si>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</si>
  <si>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</si>
  <si>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</si>
  <si>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</si>
  <si>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</si>
  <si>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</si>
  <si>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</si>
  <si>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</si>
  <si>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</si>
  <si>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</si>
  <si>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</si>
  <si>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</si>
  <si>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</si>
  <si>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</si>
  <si>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</si>
  <si>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1-166</t>
  </si>
  <si>
    <t>Garcia Soto Ayax Fernando</t>
  </si>
  <si>
    <t>Coord. de comunicación social</t>
  </si>
  <si>
    <t>Vinculación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</si>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</sst>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" fillId="2" borderId="0" xfId="0" quotePrefix="1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5" fillId="2" borderId="7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0" fillId="0" borderId="9" xfId="0" applyBorder="1"/>
    <xf numFmtId="49" fontId="5" fillId="2" borderId="10" xfId="0" applyNumberFormat="1" applyFont="1" applyFill="1" applyBorder="1" applyAlignment="1">
      <alignment horizontal="left" vertical="top"/>
    </xf>
    <xf numFmtId="49" fontId="5" fillId="2" borderId="11" xfId="0" applyNumberFormat="1" applyFont="1" applyFill="1" applyBorder="1" applyAlignment="1">
      <alignment horizontal="left" vertical="top"/>
    </xf>
    <xf numFmtId="49" fontId="5" fillId="2" borderId="7" xfId="0" applyNumberFormat="1" applyFont="1" applyFill="1" applyBorder="1" applyAlignment="1">
      <alignment horizontal="left" vertical="top"/>
    </xf>
    <xf numFmtId="49" fontId="5" fillId="2" borderId="12" xfId="0" applyNumberFormat="1" applyFont="1" applyFill="1" applyBorder="1" applyAlignment="1">
      <alignment horizontal="center" vertical="top"/>
    </xf>
    <xf numFmtId="49" fontId="5" fillId="2" borderId="13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center" vertical="top"/>
    </xf>
    <xf numFmtId="49" fontId="8" fillId="2" borderId="14" xfId="2" applyNumberFormat="1" applyFont="1" applyFill="1" applyBorder="1" applyAlignment="1">
      <alignment horizontal="left" vertical="top"/>
    </xf>
    <xf numFmtId="49" fontId="8" fillId="2" borderId="7" xfId="2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/>
    </xf>
    <xf numFmtId="4" fontId="9" fillId="2" borderId="7" xfId="0" applyNumberFormat="1" applyFont="1" applyFill="1" applyBorder="1" applyAlignment="1">
      <alignment horizontal="right" vertical="top"/>
    </xf>
    <xf numFmtId="164" fontId="8" fillId="2" borderId="7" xfId="1" applyNumberFormat="1" applyFont="1" applyFill="1" applyBorder="1" applyAlignment="1">
      <alignment horizontal="left" vertical="top"/>
    </xf>
    <xf numFmtId="43" fontId="10" fillId="0" borderId="12" xfId="1" applyFont="1" applyBorder="1"/>
    <xf numFmtId="43" fontId="0" fillId="0" borderId="0" xfId="0" applyNumberFormat="1"/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15" xfId="3" applyNumberFormat="1" applyFont="1" applyFill="1" applyBorder="1" applyAlignment="1">
      <alignment horizontal="left" vertical="top"/>
    </xf>
    <xf numFmtId="49" fontId="8" fillId="2" borderId="7" xfId="3" applyNumberFormat="1" applyFont="1" applyFill="1" applyBorder="1" applyAlignment="1">
      <alignment horizontal="left" vertical="top"/>
    </xf>
    <xf numFmtId="49" fontId="8" fillId="2" borderId="14" xfId="3" applyNumberFormat="1" applyFont="1" applyFill="1" applyBorder="1" applyAlignment="1">
      <alignment horizontal="left" vertical="top"/>
    </xf>
    <xf numFmtId="49" fontId="8" fillId="2" borderId="16" xfId="3" applyNumberFormat="1" applyFont="1" applyFill="1" applyBorder="1" applyAlignment="1">
      <alignment horizontal="left" vertical="top"/>
    </xf>
    <xf numFmtId="49" fontId="8" fillId="2" borderId="14" xfId="0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 wrapText="1"/>
    </xf>
    <xf numFmtId="43" fontId="0" fillId="0" borderId="0" xfId="0" applyNumberFormat="1" applyFill="1"/>
    <xf numFmtId="49" fontId="8" fillId="2" borderId="17" xfId="0" applyNumberFormat="1" applyFont="1" applyFill="1" applyBorder="1" applyAlignment="1">
      <alignment horizontal="left" vertical="top"/>
    </xf>
    <xf numFmtId="43" fontId="10" fillId="0" borderId="18" xfId="1" applyFont="1" applyBorder="1"/>
    <xf numFmtId="49" fontId="8" fillId="2" borderId="19" xfId="0" applyNumberFormat="1" applyFont="1" applyFill="1" applyBorder="1" applyAlignment="1">
      <alignment horizontal="left" vertical="top"/>
    </xf>
    <xf numFmtId="164" fontId="8" fillId="2" borderId="8" xfId="1" applyNumberFormat="1" applyFont="1" applyFill="1" applyBorder="1" applyAlignment="1">
      <alignment horizontal="left" vertical="top"/>
    </xf>
    <xf numFmtId="49" fontId="8" fillId="2" borderId="20" xfId="0" applyNumberFormat="1" applyFont="1" applyFill="1" applyBorder="1" applyAlignment="1">
      <alignment horizontal="left" vertical="top"/>
    </xf>
  </cellXfs>
  <cellStyles count="7">
    <cellStyle name="Millares" xfId="1" builtinId="3"/>
    <cellStyle name="Millares 2" xfId="4"/>
    <cellStyle name="Normal" xfId="0" builtinId="0"/>
    <cellStyle name="Normal 2" xfId="2"/>
    <cellStyle name="Normal 3" xfId="3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0"/>
  <sheetViews>
    <sheetView tabSelected="1" zoomScaleNormal="100" workbookViewId="0">
      <selection activeCell="A53" sqref="A53"/>
    </sheetView>
  </sheetViews>
  <sheetFormatPr baseColWidth="10" defaultRowHeight="1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11" customWidth="1"/>
    <col min="6" max="6" width="9.28515625" hidden="1" customWidth="1"/>
    <col min="7" max="8" width="8.7109375" customWidth="1"/>
    <col min="9" max="9" width="8.5703125" customWidth="1"/>
    <col min="10" max="10" width="8.140625" customWidth="1"/>
    <col min="11" max="11" width="13.140625" customWidth="1"/>
    <col min="12" max="12" width="8.85546875" hidden="1" customWidth="1"/>
    <col min="13" max="13" width="8.7109375" hidden="1" customWidth="1"/>
    <col min="14" max="14" width="8" hidden="1" customWidth="1"/>
    <col min="15" max="15" width="7.5703125" customWidth="1"/>
    <col min="16" max="16" width="8" hidden="1" customWidth="1"/>
    <col min="17" max="17" width="8.5703125" hidden="1" customWidth="1"/>
    <col min="18" max="18" width="10.28515625" hidden="1" customWidth="1"/>
    <col min="19" max="19" width="9.42578125" hidden="1" customWidth="1"/>
    <col min="20" max="20" width="9.5703125" hidden="1" customWidth="1"/>
    <col min="21" max="21" width="8.140625" customWidth="1"/>
    <col min="22" max="23" width="8.42578125" hidden="1" customWidth="1"/>
    <col min="24" max="24" width="8.85546875" customWidth="1"/>
    <col min="25" max="25" width="10.85546875" customWidth="1"/>
    <col min="26" max="27" width="9.7109375" customWidth="1"/>
    <col min="28" max="28" width="11" hidden="1" customWidth="1"/>
  </cols>
  <sheetData>
    <row r="1" spans="1:28" ht="15.75" thickBot="1"/>
    <row r="2" spans="1:28" ht="15.75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4" spans="1:28" ht="15.75" thickBot="1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>
      <c r="A5" s="6" t="s">
        <v>2</v>
      </c>
      <c r="B5" s="7"/>
      <c r="C5" s="8"/>
      <c r="D5" s="8"/>
      <c r="E5" s="8"/>
      <c r="F5" s="8"/>
      <c r="G5" s="8"/>
      <c r="H5" s="9" t="s">
        <v>3</v>
      </c>
      <c r="I5" s="9" t="s">
        <v>3</v>
      </c>
      <c r="J5" s="8"/>
      <c r="K5" s="10" t="s">
        <v>4</v>
      </c>
      <c r="L5" s="8"/>
      <c r="M5" s="9" t="s">
        <v>5</v>
      </c>
      <c r="N5" s="8"/>
      <c r="O5" s="9" t="s">
        <v>6</v>
      </c>
      <c r="P5" s="8"/>
      <c r="Q5" s="9" t="s">
        <v>7</v>
      </c>
      <c r="R5" s="11" t="s">
        <v>8</v>
      </c>
      <c r="S5" s="9" t="s">
        <v>9</v>
      </c>
      <c r="T5" s="12" t="s">
        <v>10</v>
      </c>
      <c r="U5" s="10" t="s">
        <v>11</v>
      </c>
      <c r="V5" s="10" t="s">
        <v>12</v>
      </c>
      <c r="W5" s="10" t="s">
        <v>13</v>
      </c>
      <c r="X5" s="8"/>
      <c r="Y5" s="13" t="s">
        <v>14</v>
      </c>
      <c r="Z5" s="13" t="s">
        <v>14</v>
      </c>
      <c r="AA5" s="14"/>
    </row>
    <row r="6" spans="1:28">
      <c r="A6" s="15" t="s">
        <v>15</v>
      </c>
      <c r="B6" s="16" t="s">
        <v>16</v>
      </c>
      <c r="C6" s="17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9" t="s">
        <v>31</v>
      </c>
      <c r="R6" s="9" t="s">
        <v>32</v>
      </c>
      <c r="S6" s="9" t="s">
        <v>33</v>
      </c>
      <c r="T6" s="9"/>
      <c r="U6" s="9" t="s">
        <v>34</v>
      </c>
      <c r="V6" s="9" t="s">
        <v>35</v>
      </c>
      <c r="W6" s="9"/>
      <c r="X6" s="9" t="s">
        <v>36</v>
      </c>
      <c r="Y6" s="17" t="s">
        <v>37</v>
      </c>
      <c r="Z6" s="9" t="s">
        <v>38</v>
      </c>
      <c r="AA6" s="18" t="s">
        <v>20</v>
      </c>
    </row>
    <row r="7" spans="1:28">
      <c r="A7" s="15" t="s">
        <v>2</v>
      </c>
      <c r="B7" s="19"/>
      <c r="C7" s="19" t="s">
        <v>2</v>
      </c>
      <c r="D7" s="19"/>
      <c r="E7" s="19"/>
      <c r="F7" s="20" t="s">
        <v>39</v>
      </c>
      <c r="G7" s="20" t="s">
        <v>39</v>
      </c>
      <c r="H7" s="20" t="s">
        <v>39</v>
      </c>
      <c r="I7" s="20" t="s">
        <v>39</v>
      </c>
      <c r="J7" s="20" t="s">
        <v>39</v>
      </c>
      <c r="K7" s="20" t="s">
        <v>39</v>
      </c>
      <c r="L7" s="20" t="s">
        <v>39</v>
      </c>
      <c r="M7" s="20" t="s">
        <v>39</v>
      </c>
      <c r="N7" s="20" t="s">
        <v>39</v>
      </c>
      <c r="O7" s="20" t="s">
        <v>39</v>
      </c>
      <c r="P7" s="20" t="s">
        <v>39</v>
      </c>
      <c r="Q7" s="20"/>
      <c r="R7" s="20" t="s">
        <v>39</v>
      </c>
      <c r="S7" s="20" t="s">
        <v>39</v>
      </c>
      <c r="T7" s="20"/>
      <c r="U7" s="20" t="s">
        <v>39</v>
      </c>
      <c r="V7" s="20" t="s">
        <v>39</v>
      </c>
      <c r="W7" s="20" t="s">
        <v>39</v>
      </c>
      <c r="X7" s="20" t="s">
        <v>39</v>
      </c>
      <c r="Y7" s="20" t="s">
        <v>39</v>
      </c>
      <c r="Z7" s="20" t="s">
        <v>39</v>
      </c>
      <c r="AA7" s="18" t="s">
        <v>39</v>
      </c>
    </row>
    <row r="8" spans="1:28">
      <c r="A8" s="21" t="s">
        <v>40</v>
      </c>
      <c r="B8" s="9" t="s">
        <v>41</v>
      </c>
      <c r="C8" s="22" t="s">
        <v>42</v>
      </c>
      <c r="D8" s="23" t="s">
        <v>43</v>
      </c>
      <c r="E8" s="23" t="s">
        <v>44</v>
      </c>
      <c r="F8" s="24">
        <v>6023.69</v>
      </c>
      <c r="G8" s="24">
        <v>7066.5</v>
      </c>
      <c r="H8" s="24">
        <v>526.5</v>
      </c>
      <c r="I8" s="24">
        <v>339.5</v>
      </c>
      <c r="J8" s="24">
        <v>1056.1600000000001</v>
      </c>
      <c r="K8" s="24">
        <v>812.65</v>
      </c>
      <c r="L8" s="24" t="s">
        <v>45</v>
      </c>
      <c r="M8" s="24" t="s">
        <v>45</v>
      </c>
      <c r="N8" s="24" t="s">
        <v>45</v>
      </c>
      <c r="O8" s="24" t="s">
        <v>45</v>
      </c>
      <c r="P8" s="24">
        <v>0</v>
      </c>
      <c r="Q8" s="24">
        <v>0</v>
      </c>
      <c r="R8" s="24">
        <v>0</v>
      </c>
      <c r="S8" s="24">
        <v>0</v>
      </c>
      <c r="T8" s="24"/>
      <c r="U8" s="24" t="s">
        <v>45</v>
      </c>
      <c r="V8" s="24">
        <v>40</v>
      </c>
      <c r="W8" s="24" t="s">
        <v>45</v>
      </c>
      <c r="X8" s="24" t="s">
        <v>45</v>
      </c>
      <c r="Y8" s="25">
        <f>SUM(G8+H8+I8+O8+P8+X8)</f>
        <v>7932.5</v>
      </c>
      <c r="Z8" s="25">
        <f>SUM(J8+K8+L8+M8+N8+R8+S8+U8+V8+W8)</f>
        <v>1908.81</v>
      </c>
      <c r="AA8" s="26">
        <f t="shared" ref="AA8:AA54" si="0">+Y8-Z8</f>
        <v>6023.6900000000005</v>
      </c>
      <c r="AB8" s="27">
        <f t="shared" ref="AB8:AB54" si="1">+AA8-F8</f>
        <v>0</v>
      </c>
    </row>
    <row r="9" spans="1:28">
      <c r="A9" s="21" t="s">
        <v>46</v>
      </c>
      <c r="B9" s="20" t="s">
        <v>47</v>
      </c>
      <c r="C9" s="22" t="s">
        <v>48</v>
      </c>
      <c r="D9" s="23" t="s">
        <v>49</v>
      </c>
      <c r="E9" s="23" t="s">
        <v>50</v>
      </c>
      <c r="F9" s="24">
        <v>2751.98</v>
      </c>
      <c r="G9" s="24">
        <v>6702.45</v>
      </c>
      <c r="H9" s="24">
        <v>422</v>
      </c>
      <c r="I9" s="24">
        <v>333</v>
      </c>
      <c r="J9" s="24">
        <v>954.69</v>
      </c>
      <c r="K9" s="24">
        <v>770.78</v>
      </c>
      <c r="L9" s="24">
        <v>2682</v>
      </c>
      <c r="M9" s="24" t="s">
        <v>45</v>
      </c>
      <c r="N9" s="24" t="s">
        <v>45</v>
      </c>
      <c r="O9" s="24" t="s">
        <v>45</v>
      </c>
      <c r="P9" s="24">
        <v>0</v>
      </c>
      <c r="Q9" s="24"/>
      <c r="R9" s="24">
        <v>0</v>
      </c>
      <c r="S9" s="24">
        <v>0</v>
      </c>
      <c r="T9" s="24"/>
      <c r="U9" s="24">
        <v>200</v>
      </c>
      <c r="V9" s="24">
        <v>40</v>
      </c>
      <c r="W9" s="24">
        <v>58</v>
      </c>
      <c r="X9" s="24">
        <v>0</v>
      </c>
      <c r="Y9" s="25">
        <f t="shared" ref="Y9:Y54" si="2">SUM(G9+H9+I9+O9+P9+X9)</f>
        <v>7457.45</v>
      </c>
      <c r="Z9" s="25">
        <f t="shared" ref="Z9:Z60" si="3">SUM(J9+K9+L9+M9+N9+R9+S9+U9+V9+W9)</f>
        <v>4705.47</v>
      </c>
      <c r="AA9" s="26">
        <f t="shared" si="0"/>
        <v>2751.9799999999996</v>
      </c>
      <c r="AB9" s="27">
        <f t="shared" si="1"/>
        <v>0</v>
      </c>
    </row>
    <row r="10" spans="1:28" ht="22.5">
      <c r="A10" s="21" t="s">
        <v>51</v>
      </c>
      <c r="B10" s="20" t="s">
        <v>47</v>
      </c>
      <c r="C10" s="22" t="s">
        <v>52</v>
      </c>
      <c r="D10" s="28" t="s">
        <v>53</v>
      </c>
      <c r="E10" s="23" t="s">
        <v>54</v>
      </c>
      <c r="F10" s="24">
        <v>1593.99</v>
      </c>
      <c r="G10" s="24">
        <v>6732</v>
      </c>
      <c r="H10" s="24">
        <v>544</v>
      </c>
      <c r="I10" s="24">
        <v>331.5</v>
      </c>
      <c r="J10" s="24">
        <v>986.74</v>
      </c>
      <c r="K10" s="24">
        <v>774.18</v>
      </c>
      <c r="L10" s="24" t="s">
        <v>45</v>
      </c>
      <c r="M10" s="24">
        <v>3296.3</v>
      </c>
      <c r="N10" s="24">
        <v>150.30000000000001</v>
      </c>
      <c r="O10" s="24">
        <v>0</v>
      </c>
      <c r="P10" s="24">
        <v>0</v>
      </c>
      <c r="Q10" s="24"/>
      <c r="R10" s="24">
        <v>0</v>
      </c>
      <c r="S10" s="24">
        <v>707.99</v>
      </c>
      <c r="T10" s="24"/>
      <c r="U10" s="24" t="s">
        <v>45</v>
      </c>
      <c r="V10" s="24">
        <v>40</v>
      </c>
      <c r="W10" s="24">
        <v>58</v>
      </c>
      <c r="X10" s="24" t="s">
        <v>45</v>
      </c>
      <c r="Y10" s="25">
        <f t="shared" si="2"/>
        <v>7607.5</v>
      </c>
      <c r="Z10" s="25">
        <f t="shared" si="3"/>
        <v>6013.51</v>
      </c>
      <c r="AA10" s="26">
        <f t="shared" si="0"/>
        <v>1593.9899999999998</v>
      </c>
      <c r="AB10" s="27">
        <f t="shared" si="1"/>
        <v>0</v>
      </c>
    </row>
    <row r="11" spans="1:28">
      <c r="A11" s="21" t="s">
        <v>55</v>
      </c>
      <c r="B11" s="20" t="s">
        <v>47</v>
      </c>
      <c r="C11" s="22" t="s">
        <v>56</v>
      </c>
      <c r="D11" s="23" t="s">
        <v>57</v>
      </c>
      <c r="E11" s="23" t="s">
        <v>50</v>
      </c>
      <c r="F11" s="24">
        <v>2548.71</v>
      </c>
      <c r="G11" s="24">
        <v>5498.55</v>
      </c>
      <c r="H11" s="24">
        <v>387.5</v>
      </c>
      <c r="I11" s="24">
        <v>248</v>
      </c>
      <c r="J11" s="24">
        <v>672.01</v>
      </c>
      <c r="K11" s="24">
        <v>632.33000000000004</v>
      </c>
      <c r="L11" s="24">
        <v>1733</v>
      </c>
      <c r="M11" s="24" t="s">
        <v>45</v>
      </c>
      <c r="N11" s="24" t="s">
        <v>45</v>
      </c>
      <c r="O11" s="24">
        <v>0</v>
      </c>
      <c r="P11" s="24">
        <v>0</v>
      </c>
      <c r="Q11" s="24"/>
      <c r="R11" s="24">
        <v>0</v>
      </c>
      <c r="S11" s="24">
        <v>0</v>
      </c>
      <c r="T11" s="24"/>
      <c r="U11" s="24">
        <v>450</v>
      </c>
      <c r="V11" s="24">
        <v>40</v>
      </c>
      <c r="W11" s="24">
        <v>58</v>
      </c>
      <c r="X11" s="24" t="s">
        <v>45</v>
      </c>
      <c r="Y11" s="25">
        <f t="shared" si="2"/>
        <v>6134.05</v>
      </c>
      <c r="Z11" s="25">
        <f t="shared" si="3"/>
        <v>3585.34</v>
      </c>
      <c r="AA11" s="26">
        <f t="shared" si="0"/>
        <v>2548.71</v>
      </c>
      <c r="AB11" s="27">
        <f t="shared" si="1"/>
        <v>0</v>
      </c>
    </row>
    <row r="12" spans="1:28" ht="22.5">
      <c r="A12" s="21" t="s">
        <v>58</v>
      </c>
      <c r="B12" s="20" t="s">
        <v>47</v>
      </c>
      <c r="C12" s="22" t="s">
        <v>59</v>
      </c>
      <c r="D12" s="28" t="s">
        <v>60</v>
      </c>
      <c r="E12" s="23" t="s">
        <v>50</v>
      </c>
      <c r="F12" s="24">
        <v>6516.31</v>
      </c>
      <c r="G12" s="24">
        <v>7712.4</v>
      </c>
      <c r="H12" s="24">
        <v>583.5</v>
      </c>
      <c r="I12" s="24">
        <v>357.5</v>
      </c>
      <c r="J12" s="24">
        <v>1210.1500000000001</v>
      </c>
      <c r="K12" s="24">
        <v>886.94</v>
      </c>
      <c r="L12" s="24" t="s">
        <v>45</v>
      </c>
      <c r="M12" s="24" t="s">
        <v>45</v>
      </c>
      <c r="N12" s="24" t="s">
        <v>45</v>
      </c>
      <c r="O12" s="24">
        <v>0</v>
      </c>
      <c r="P12" s="24">
        <v>0</v>
      </c>
      <c r="Q12" s="24"/>
      <c r="R12" s="24" t="s">
        <v>45</v>
      </c>
      <c r="S12" s="24">
        <v>0</v>
      </c>
      <c r="T12" s="24"/>
      <c r="U12" s="24" t="s">
        <v>45</v>
      </c>
      <c r="V12" s="24">
        <v>40</v>
      </c>
      <c r="W12" s="24" t="s">
        <v>45</v>
      </c>
      <c r="X12" s="24" t="s">
        <v>45</v>
      </c>
      <c r="Y12" s="25">
        <f t="shared" si="2"/>
        <v>8653.4</v>
      </c>
      <c r="Z12" s="25">
        <f t="shared" si="3"/>
        <v>2137.09</v>
      </c>
      <c r="AA12" s="26">
        <f t="shared" si="0"/>
        <v>6516.3099999999995</v>
      </c>
      <c r="AB12" s="27">
        <f t="shared" si="1"/>
        <v>0</v>
      </c>
    </row>
    <row r="13" spans="1:28">
      <c r="A13" s="21" t="s">
        <v>61</v>
      </c>
      <c r="B13" s="20" t="s">
        <v>47</v>
      </c>
      <c r="C13" s="22" t="s">
        <v>62</v>
      </c>
      <c r="D13" s="23" t="s">
        <v>57</v>
      </c>
      <c r="E13" s="23" t="s">
        <v>50</v>
      </c>
      <c r="F13" s="24">
        <v>4231.71</v>
      </c>
      <c r="G13" s="24">
        <v>5498.55</v>
      </c>
      <c r="H13" s="24">
        <v>387.5</v>
      </c>
      <c r="I13" s="24">
        <v>248</v>
      </c>
      <c r="J13" s="24">
        <v>672.01</v>
      </c>
      <c r="K13" s="24">
        <v>632.33000000000004</v>
      </c>
      <c r="L13" s="24" t="s">
        <v>45</v>
      </c>
      <c r="M13" s="24" t="s">
        <v>45</v>
      </c>
      <c r="N13" s="24" t="s">
        <v>45</v>
      </c>
      <c r="O13" s="24">
        <v>0</v>
      </c>
      <c r="P13" s="24">
        <v>0</v>
      </c>
      <c r="Q13" s="24"/>
      <c r="R13" s="24" t="s">
        <v>45</v>
      </c>
      <c r="S13" s="24">
        <v>0</v>
      </c>
      <c r="T13" s="24"/>
      <c r="U13" s="24">
        <v>500</v>
      </c>
      <c r="V13" s="24">
        <v>40</v>
      </c>
      <c r="W13" s="24">
        <v>58</v>
      </c>
      <c r="X13" s="24" t="s">
        <v>45</v>
      </c>
      <c r="Y13" s="25">
        <f t="shared" si="2"/>
        <v>6134.05</v>
      </c>
      <c r="Z13" s="25">
        <f t="shared" si="3"/>
        <v>1902.3400000000001</v>
      </c>
      <c r="AA13" s="26">
        <f t="shared" si="0"/>
        <v>4231.71</v>
      </c>
      <c r="AB13" s="27">
        <f t="shared" si="1"/>
        <v>0</v>
      </c>
    </row>
    <row r="14" spans="1:28">
      <c r="A14" s="21" t="s">
        <v>63</v>
      </c>
      <c r="B14" s="20" t="s">
        <v>47</v>
      </c>
      <c r="C14" s="22" t="s">
        <v>64</v>
      </c>
      <c r="D14" s="23" t="s">
        <v>57</v>
      </c>
      <c r="E14" s="23" t="s">
        <v>50</v>
      </c>
      <c r="F14" s="24">
        <v>2548.71</v>
      </c>
      <c r="G14" s="24">
        <v>5498.55</v>
      </c>
      <c r="H14" s="24">
        <v>387.5</v>
      </c>
      <c r="I14" s="24">
        <v>248</v>
      </c>
      <c r="J14" s="24">
        <v>672.01</v>
      </c>
      <c r="K14" s="24">
        <v>632.33000000000004</v>
      </c>
      <c r="L14" s="24">
        <v>1733</v>
      </c>
      <c r="M14" s="24" t="s">
        <v>45</v>
      </c>
      <c r="N14" s="24" t="s">
        <v>45</v>
      </c>
      <c r="O14" s="24">
        <v>0</v>
      </c>
      <c r="P14" s="24">
        <v>0</v>
      </c>
      <c r="Q14" s="24"/>
      <c r="R14" s="24">
        <v>0</v>
      </c>
      <c r="S14" s="24">
        <v>0</v>
      </c>
      <c r="T14" s="24"/>
      <c r="U14" s="24">
        <v>450</v>
      </c>
      <c r="V14" s="24">
        <v>40</v>
      </c>
      <c r="W14" s="24">
        <v>58</v>
      </c>
      <c r="X14" s="24" t="s">
        <v>45</v>
      </c>
      <c r="Y14" s="25">
        <f t="shared" si="2"/>
        <v>6134.05</v>
      </c>
      <c r="Z14" s="25">
        <f t="shared" si="3"/>
        <v>3585.34</v>
      </c>
      <c r="AA14" s="26">
        <f t="shared" si="0"/>
        <v>2548.71</v>
      </c>
      <c r="AB14" s="27">
        <f t="shared" si="1"/>
        <v>0</v>
      </c>
    </row>
    <row r="15" spans="1:28">
      <c r="A15" s="21" t="s">
        <v>65</v>
      </c>
      <c r="B15" s="20" t="s">
        <v>47</v>
      </c>
      <c r="C15" s="22" t="s">
        <v>66</v>
      </c>
      <c r="D15" s="23" t="s">
        <v>57</v>
      </c>
      <c r="E15" s="23" t="s">
        <v>50</v>
      </c>
      <c r="F15" s="24">
        <v>2956.71</v>
      </c>
      <c r="G15" s="24">
        <v>5498.55</v>
      </c>
      <c r="H15" s="24">
        <v>387.5</v>
      </c>
      <c r="I15" s="24">
        <v>248</v>
      </c>
      <c r="J15" s="24">
        <v>672.01</v>
      </c>
      <c r="K15" s="24">
        <v>632.33000000000004</v>
      </c>
      <c r="L15" s="24">
        <v>1833</v>
      </c>
      <c r="M15" s="24" t="s">
        <v>45</v>
      </c>
      <c r="N15" s="24" t="s">
        <v>45</v>
      </c>
      <c r="O15" s="24">
        <v>0</v>
      </c>
      <c r="P15" s="24">
        <v>0</v>
      </c>
      <c r="Q15" s="24"/>
      <c r="R15" s="24" t="s">
        <v>45</v>
      </c>
      <c r="S15" s="24">
        <v>0</v>
      </c>
      <c r="T15" s="24"/>
      <c r="U15" s="24" t="s">
        <v>45</v>
      </c>
      <c r="V15" s="24">
        <v>40</v>
      </c>
      <c r="W15" s="24" t="s">
        <v>45</v>
      </c>
      <c r="X15" s="24" t="s">
        <v>45</v>
      </c>
      <c r="Y15" s="25">
        <f t="shared" si="2"/>
        <v>6134.05</v>
      </c>
      <c r="Z15" s="25">
        <f t="shared" si="3"/>
        <v>3177.34</v>
      </c>
      <c r="AA15" s="26">
        <f t="shared" si="0"/>
        <v>2956.71</v>
      </c>
      <c r="AB15" s="27">
        <f t="shared" si="1"/>
        <v>0</v>
      </c>
    </row>
    <row r="16" spans="1:28">
      <c r="A16" s="21" t="s">
        <v>67</v>
      </c>
      <c r="B16" s="20" t="s">
        <v>47</v>
      </c>
      <c r="C16" s="22" t="s">
        <v>68</v>
      </c>
      <c r="D16" s="23" t="s">
        <v>57</v>
      </c>
      <c r="E16" s="23" t="s">
        <v>50</v>
      </c>
      <c r="F16" s="24">
        <v>4423.71</v>
      </c>
      <c r="G16" s="24">
        <v>5498.55</v>
      </c>
      <c r="H16" s="24">
        <v>387.5</v>
      </c>
      <c r="I16" s="24">
        <v>248</v>
      </c>
      <c r="J16" s="24">
        <v>672.01</v>
      </c>
      <c r="K16" s="24">
        <v>632.33000000000004</v>
      </c>
      <c r="L16" s="24">
        <v>308</v>
      </c>
      <c r="M16" s="24" t="s">
        <v>45</v>
      </c>
      <c r="N16" s="24" t="s">
        <v>45</v>
      </c>
      <c r="O16" s="24">
        <v>0</v>
      </c>
      <c r="P16" s="24">
        <v>0</v>
      </c>
      <c r="Q16" s="24"/>
      <c r="R16" s="24">
        <v>0</v>
      </c>
      <c r="S16" s="24">
        <v>0</v>
      </c>
      <c r="T16" s="24"/>
      <c r="U16" s="24" t="s">
        <v>45</v>
      </c>
      <c r="V16" s="24">
        <v>40</v>
      </c>
      <c r="W16" s="24">
        <v>58</v>
      </c>
      <c r="X16" s="24" t="s">
        <v>45</v>
      </c>
      <c r="Y16" s="25">
        <f t="shared" si="2"/>
        <v>6134.05</v>
      </c>
      <c r="Z16" s="25">
        <f t="shared" si="3"/>
        <v>1710.3400000000001</v>
      </c>
      <c r="AA16" s="26">
        <f t="shared" si="0"/>
        <v>4423.71</v>
      </c>
      <c r="AB16" s="27">
        <f t="shared" si="1"/>
        <v>0</v>
      </c>
    </row>
    <row r="17" spans="1:28">
      <c r="A17" s="21" t="s">
        <v>69</v>
      </c>
      <c r="B17" s="20" t="s">
        <v>47</v>
      </c>
      <c r="C17" s="22" t="s">
        <v>70</v>
      </c>
      <c r="D17" s="23" t="s">
        <v>57</v>
      </c>
      <c r="E17" s="23" t="s">
        <v>50</v>
      </c>
      <c r="F17" s="24">
        <v>2174.0300000000002</v>
      </c>
      <c r="G17" s="24">
        <v>5498.55</v>
      </c>
      <c r="H17" s="24">
        <v>387.5</v>
      </c>
      <c r="I17" s="24">
        <v>248</v>
      </c>
      <c r="J17" s="24">
        <v>672.01</v>
      </c>
      <c r="K17" s="24">
        <v>632.33000000000004</v>
      </c>
      <c r="L17" s="24">
        <v>2615.6799999999998</v>
      </c>
      <c r="M17" s="24" t="s">
        <v>45</v>
      </c>
      <c r="N17" s="24" t="s">
        <v>45</v>
      </c>
      <c r="O17" s="24">
        <v>0</v>
      </c>
      <c r="P17" s="24">
        <v>0</v>
      </c>
      <c r="Q17" s="24"/>
      <c r="R17" s="24" t="s">
        <v>45</v>
      </c>
      <c r="S17" s="24">
        <v>0</v>
      </c>
      <c r="T17" s="24"/>
      <c r="U17" s="24" t="s">
        <v>45</v>
      </c>
      <c r="V17" s="24">
        <v>40</v>
      </c>
      <c r="W17" s="24" t="s">
        <v>45</v>
      </c>
      <c r="X17" s="24" t="s">
        <v>45</v>
      </c>
      <c r="Y17" s="25">
        <f t="shared" si="2"/>
        <v>6134.05</v>
      </c>
      <c r="Z17" s="25">
        <f t="shared" si="3"/>
        <v>3960.02</v>
      </c>
      <c r="AA17" s="26">
        <f t="shared" si="0"/>
        <v>2174.0300000000002</v>
      </c>
      <c r="AB17" s="27">
        <f t="shared" si="1"/>
        <v>0</v>
      </c>
    </row>
    <row r="18" spans="1:28">
      <c r="A18" s="21" t="s">
        <v>71</v>
      </c>
      <c r="B18" s="20" t="s">
        <v>47</v>
      </c>
      <c r="C18" s="22" t="s">
        <v>72</v>
      </c>
      <c r="D18" s="23" t="s">
        <v>57</v>
      </c>
      <c r="E18" s="23" t="s">
        <v>50</v>
      </c>
      <c r="F18" s="24">
        <v>3707.52</v>
      </c>
      <c r="G18" s="24">
        <v>5498.55</v>
      </c>
      <c r="H18" s="24">
        <v>387.5</v>
      </c>
      <c r="I18" s="24">
        <v>248</v>
      </c>
      <c r="J18" s="24">
        <v>672.01</v>
      </c>
      <c r="K18" s="24">
        <v>632.33000000000004</v>
      </c>
      <c r="L18" s="24">
        <v>824.19</v>
      </c>
      <c r="M18" s="24" t="s">
        <v>45</v>
      </c>
      <c r="N18" s="24" t="s">
        <v>45</v>
      </c>
      <c r="O18" s="24">
        <v>0</v>
      </c>
      <c r="P18" s="24">
        <v>0</v>
      </c>
      <c r="Q18" s="24"/>
      <c r="R18" s="24" t="s">
        <v>45</v>
      </c>
      <c r="S18" s="24">
        <v>0</v>
      </c>
      <c r="T18" s="24"/>
      <c r="U18" s="24">
        <v>200</v>
      </c>
      <c r="V18" s="24">
        <v>40</v>
      </c>
      <c r="W18" s="24">
        <v>58</v>
      </c>
      <c r="X18" s="24" t="s">
        <v>45</v>
      </c>
      <c r="Y18" s="25">
        <f t="shared" si="2"/>
        <v>6134.05</v>
      </c>
      <c r="Z18" s="25">
        <f t="shared" si="3"/>
        <v>2426.5300000000002</v>
      </c>
      <c r="AA18" s="26">
        <f t="shared" si="0"/>
        <v>3707.52</v>
      </c>
      <c r="AB18" s="27">
        <f t="shared" si="1"/>
        <v>0</v>
      </c>
    </row>
    <row r="19" spans="1:28">
      <c r="A19" s="21" t="s">
        <v>73</v>
      </c>
      <c r="B19" s="20" t="s">
        <v>47</v>
      </c>
      <c r="C19" s="22" t="s">
        <v>74</v>
      </c>
      <c r="D19" s="23" t="s">
        <v>57</v>
      </c>
      <c r="E19" s="23" t="s">
        <v>50</v>
      </c>
      <c r="F19" s="24">
        <v>2956.71</v>
      </c>
      <c r="G19" s="24">
        <v>5498.55</v>
      </c>
      <c r="H19" s="24">
        <v>387.5</v>
      </c>
      <c r="I19" s="24">
        <v>248</v>
      </c>
      <c r="J19" s="24">
        <v>672.01</v>
      </c>
      <c r="K19" s="24">
        <v>632.33000000000004</v>
      </c>
      <c r="L19" s="24">
        <v>1833</v>
      </c>
      <c r="M19" s="24" t="s">
        <v>45</v>
      </c>
      <c r="N19" s="24" t="s">
        <v>45</v>
      </c>
      <c r="O19" s="24">
        <v>0</v>
      </c>
      <c r="P19" s="24">
        <v>0</v>
      </c>
      <c r="Q19" s="24"/>
      <c r="R19" s="24" t="s">
        <v>45</v>
      </c>
      <c r="S19" s="24">
        <v>0</v>
      </c>
      <c r="T19" s="24"/>
      <c r="U19" s="24" t="s">
        <v>45</v>
      </c>
      <c r="V19" s="24">
        <v>40</v>
      </c>
      <c r="W19" s="24" t="s">
        <v>45</v>
      </c>
      <c r="X19" s="24" t="s">
        <v>45</v>
      </c>
      <c r="Y19" s="25">
        <f t="shared" si="2"/>
        <v>6134.05</v>
      </c>
      <c r="Z19" s="25">
        <f t="shared" si="3"/>
        <v>3177.34</v>
      </c>
      <c r="AA19" s="26">
        <f t="shared" si="0"/>
        <v>2956.71</v>
      </c>
      <c r="AB19" s="27">
        <f t="shared" si="1"/>
        <v>0</v>
      </c>
    </row>
    <row r="20" spans="1:28">
      <c r="A20" s="21" t="s">
        <v>75</v>
      </c>
      <c r="B20" s="20" t="s">
        <v>47</v>
      </c>
      <c r="C20" s="22" t="s">
        <v>76</v>
      </c>
      <c r="D20" s="23" t="s">
        <v>49</v>
      </c>
      <c r="E20" s="23" t="s">
        <v>50</v>
      </c>
      <c r="F20" s="24">
        <v>2940.88</v>
      </c>
      <c r="G20" s="24">
        <v>5977.5</v>
      </c>
      <c r="H20" s="24">
        <v>443</v>
      </c>
      <c r="I20" s="24">
        <v>295</v>
      </c>
      <c r="J20" s="24">
        <v>796.21</v>
      </c>
      <c r="K20" s="24">
        <v>687.41</v>
      </c>
      <c r="L20" s="24">
        <v>1993</v>
      </c>
      <c r="M20" s="24" t="s">
        <v>45</v>
      </c>
      <c r="N20" s="24" t="s">
        <v>45</v>
      </c>
      <c r="O20" s="24">
        <v>0</v>
      </c>
      <c r="P20" s="24">
        <v>0</v>
      </c>
      <c r="Q20" s="24"/>
      <c r="R20" s="24">
        <v>0</v>
      </c>
      <c r="S20" s="24">
        <v>0</v>
      </c>
      <c r="T20" s="24"/>
      <c r="U20" s="24">
        <v>200</v>
      </c>
      <c r="V20" s="24">
        <v>40</v>
      </c>
      <c r="W20" s="24">
        <v>58</v>
      </c>
      <c r="X20" s="24" t="s">
        <v>45</v>
      </c>
      <c r="Y20" s="25">
        <f t="shared" si="2"/>
        <v>6715.5</v>
      </c>
      <c r="Z20" s="25">
        <f t="shared" si="3"/>
        <v>3774.62</v>
      </c>
      <c r="AA20" s="26">
        <f t="shared" si="0"/>
        <v>2940.88</v>
      </c>
      <c r="AB20" s="27">
        <f t="shared" si="1"/>
        <v>0</v>
      </c>
    </row>
    <row r="21" spans="1:28">
      <c r="A21" s="21" t="s">
        <v>77</v>
      </c>
      <c r="B21" s="20" t="s">
        <v>47</v>
      </c>
      <c r="C21" s="22" t="s">
        <v>78</v>
      </c>
      <c r="D21" s="23" t="s">
        <v>79</v>
      </c>
      <c r="E21" s="23" t="s">
        <v>50</v>
      </c>
      <c r="F21" s="24">
        <v>6698.96</v>
      </c>
      <c r="G21" s="24">
        <v>8606.4</v>
      </c>
      <c r="H21" s="24">
        <v>603.5</v>
      </c>
      <c r="I21" s="24">
        <v>369.5</v>
      </c>
      <c r="J21" s="24">
        <v>1407.94</v>
      </c>
      <c r="K21" s="24">
        <v>972.5</v>
      </c>
      <c r="L21" s="24" t="s">
        <v>45</v>
      </c>
      <c r="M21" s="24" t="s">
        <v>45</v>
      </c>
      <c r="N21" s="24" t="s">
        <v>45</v>
      </c>
      <c r="O21" s="24">
        <v>0</v>
      </c>
      <c r="P21" s="24">
        <v>0</v>
      </c>
      <c r="Q21" s="24"/>
      <c r="R21" s="24" t="s">
        <v>45</v>
      </c>
      <c r="S21" s="24">
        <v>0</v>
      </c>
      <c r="T21" s="24"/>
      <c r="U21" s="24">
        <v>500</v>
      </c>
      <c r="V21" s="24" t="s">
        <v>45</v>
      </c>
      <c r="W21" s="24" t="s">
        <v>45</v>
      </c>
      <c r="X21" s="24" t="s">
        <v>45</v>
      </c>
      <c r="Y21" s="25">
        <f t="shared" si="2"/>
        <v>9579.4</v>
      </c>
      <c r="Z21" s="25">
        <f t="shared" si="3"/>
        <v>2880.44</v>
      </c>
      <c r="AA21" s="26">
        <f t="shared" si="0"/>
        <v>6698.9599999999991</v>
      </c>
      <c r="AB21" s="27">
        <f t="shared" si="1"/>
        <v>0</v>
      </c>
    </row>
    <row r="22" spans="1:28">
      <c r="A22" s="21" t="s">
        <v>80</v>
      </c>
      <c r="B22" s="20" t="s">
        <v>47</v>
      </c>
      <c r="C22" s="22" t="s">
        <v>81</v>
      </c>
      <c r="D22" s="23" t="s">
        <v>49</v>
      </c>
      <c r="E22" s="23" t="s">
        <v>50</v>
      </c>
      <c r="F22" s="24">
        <v>1495.25</v>
      </c>
      <c r="G22" s="24">
        <v>5180.5</v>
      </c>
      <c r="H22" s="24">
        <v>383.92</v>
      </c>
      <c r="I22" s="24">
        <v>255.58</v>
      </c>
      <c r="J22" s="24">
        <v>608.58000000000004</v>
      </c>
      <c r="K22" s="24">
        <v>687.41</v>
      </c>
      <c r="L22" s="24">
        <v>488</v>
      </c>
      <c r="M22" s="24">
        <v>2294.7600000000002</v>
      </c>
      <c r="N22" s="24">
        <v>96</v>
      </c>
      <c r="O22" s="24">
        <v>0</v>
      </c>
      <c r="P22" s="24">
        <v>0</v>
      </c>
      <c r="Q22" s="24"/>
      <c r="R22" s="24" t="s">
        <v>45</v>
      </c>
      <c r="S22" s="24">
        <v>0</v>
      </c>
      <c r="T22" s="24"/>
      <c r="U22" s="24">
        <v>150</v>
      </c>
      <c r="V22" s="24" t="s">
        <v>45</v>
      </c>
      <c r="W22" s="24" t="s">
        <v>45</v>
      </c>
      <c r="X22" s="24" t="s">
        <v>45</v>
      </c>
      <c r="Y22" s="25">
        <f t="shared" si="2"/>
        <v>5820</v>
      </c>
      <c r="Z22" s="25">
        <f t="shared" si="3"/>
        <v>4324.75</v>
      </c>
      <c r="AA22" s="26">
        <f t="shared" si="0"/>
        <v>1495.25</v>
      </c>
      <c r="AB22" s="27">
        <f t="shared" si="1"/>
        <v>0</v>
      </c>
    </row>
    <row r="23" spans="1:28">
      <c r="A23" s="21" t="s">
        <v>82</v>
      </c>
      <c r="B23" s="20" t="s">
        <v>47</v>
      </c>
      <c r="C23" s="22" t="s">
        <v>83</v>
      </c>
      <c r="D23" s="23" t="s">
        <v>49</v>
      </c>
      <c r="E23" s="23" t="s">
        <v>50</v>
      </c>
      <c r="F23" s="24">
        <v>5231.88</v>
      </c>
      <c r="G23" s="24">
        <v>5977.5</v>
      </c>
      <c r="H23" s="24">
        <v>443</v>
      </c>
      <c r="I23" s="24">
        <v>295</v>
      </c>
      <c r="J23" s="24">
        <v>796.21</v>
      </c>
      <c r="K23" s="24">
        <v>687.41</v>
      </c>
      <c r="L23" s="24" t="s">
        <v>45</v>
      </c>
      <c r="M23" s="24" t="s">
        <v>45</v>
      </c>
      <c r="N23" s="24" t="s">
        <v>45</v>
      </c>
      <c r="O23" s="24">
        <v>0</v>
      </c>
      <c r="P23" s="24">
        <v>0</v>
      </c>
      <c r="Q23" s="24"/>
      <c r="R23" s="24" t="s">
        <v>45</v>
      </c>
      <c r="S23" s="24">
        <v>0</v>
      </c>
      <c r="T23" s="24"/>
      <c r="U23" s="24" t="s">
        <v>45</v>
      </c>
      <c r="V23" s="24" t="s">
        <v>45</v>
      </c>
      <c r="W23" s="24" t="s">
        <v>45</v>
      </c>
      <c r="X23" s="24" t="s">
        <v>45</v>
      </c>
      <c r="Y23" s="25">
        <f t="shared" si="2"/>
        <v>6715.5</v>
      </c>
      <c r="Z23" s="25">
        <f t="shared" si="3"/>
        <v>1483.62</v>
      </c>
      <c r="AA23" s="26">
        <f t="shared" si="0"/>
        <v>5231.88</v>
      </c>
      <c r="AB23" s="27">
        <f t="shared" si="1"/>
        <v>0</v>
      </c>
    </row>
    <row r="24" spans="1:28">
      <c r="A24" s="21" t="s">
        <v>84</v>
      </c>
      <c r="B24" s="20" t="s">
        <v>47</v>
      </c>
      <c r="C24" s="22" t="s">
        <v>85</v>
      </c>
      <c r="D24" s="23" t="s">
        <v>86</v>
      </c>
      <c r="E24" s="23" t="s">
        <v>87</v>
      </c>
      <c r="F24" s="24">
        <v>4806.58</v>
      </c>
      <c r="G24" s="24">
        <v>6732</v>
      </c>
      <c r="H24" s="24">
        <v>544</v>
      </c>
      <c r="I24" s="24">
        <v>331.5</v>
      </c>
      <c r="J24" s="24">
        <v>986.74</v>
      </c>
      <c r="K24" s="24">
        <v>774.18</v>
      </c>
      <c r="L24" s="24" t="s">
        <v>45</v>
      </c>
      <c r="M24" s="24" t="s">
        <v>45</v>
      </c>
      <c r="N24" s="24" t="s">
        <v>45</v>
      </c>
      <c r="O24" s="24">
        <v>0</v>
      </c>
      <c r="P24" s="24">
        <v>0</v>
      </c>
      <c r="Q24" s="24"/>
      <c r="R24" s="24" t="s">
        <v>45</v>
      </c>
      <c r="S24" s="24">
        <v>0</v>
      </c>
      <c r="T24" s="24"/>
      <c r="U24" s="24">
        <v>1000</v>
      </c>
      <c r="V24" s="24">
        <v>40</v>
      </c>
      <c r="W24" s="24" t="s">
        <v>45</v>
      </c>
      <c r="X24" s="24" t="s">
        <v>45</v>
      </c>
      <c r="Y24" s="25">
        <f t="shared" si="2"/>
        <v>7607.5</v>
      </c>
      <c r="Z24" s="25">
        <f t="shared" si="3"/>
        <v>2800.92</v>
      </c>
      <c r="AA24" s="26">
        <f t="shared" si="0"/>
        <v>4806.58</v>
      </c>
      <c r="AB24" s="27">
        <f t="shared" si="1"/>
        <v>0</v>
      </c>
    </row>
    <row r="25" spans="1:28">
      <c r="A25" s="21" t="s">
        <v>88</v>
      </c>
      <c r="B25" s="20" t="s">
        <v>47</v>
      </c>
      <c r="C25" s="22" t="s">
        <v>89</v>
      </c>
      <c r="D25" s="23" t="s">
        <v>49</v>
      </c>
      <c r="E25" s="23" t="s">
        <v>50</v>
      </c>
      <c r="F25" s="24">
        <v>3202.21</v>
      </c>
      <c r="G25" s="24">
        <v>5977.5</v>
      </c>
      <c r="H25" s="24">
        <v>443</v>
      </c>
      <c r="I25" s="24">
        <v>295</v>
      </c>
      <c r="J25" s="24">
        <v>924.7</v>
      </c>
      <c r="K25" s="24">
        <v>687.41</v>
      </c>
      <c r="L25" s="24" t="s">
        <v>45</v>
      </c>
      <c r="M25" s="24">
        <v>1812.28</v>
      </c>
      <c r="N25" s="24">
        <v>72.900000000000006</v>
      </c>
      <c r="O25" s="24">
        <v>0</v>
      </c>
      <c r="P25" s="24">
        <v>0</v>
      </c>
      <c r="Q25" s="24"/>
      <c r="R25" s="24" t="s">
        <v>45</v>
      </c>
      <c r="S25" s="24">
        <v>0</v>
      </c>
      <c r="T25" s="24"/>
      <c r="U25" s="24" t="s">
        <v>90</v>
      </c>
      <c r="V25" s="24">
        <v>40</v>
      </c>
      <c r="W25" s="24" t="s">
        <v>45</v>
      </c>
      <c r="X25" s="24">
        <v>1024</v>
      </c>
      <c r="Y25" s="25">
        <f t="shared" si="2"/>
        <v>7739.5</v>
      </c>
      <c r="Z25" s="25">
        <f t="shared" si="3"/>
        <v>4537.2900000000009</v>
      </c>
      <c r="AA25" s="26">
        <f t="shared" si="0"/>
        <v>3202.2099999999991</v>
      </c>
      <c r="AB25" s="27">
        <f t="shared" si="1"/>
        <v>0</v>
      </c>
    </row>
    <row r="26" spans="1:28">
      <c r="A26" s="21" t="s">
        <v>91</v>
      </c>
      <c r="B26" s="20" t="s">
        <v>47</v>
      </c>
      <c r="C26" s="22" t="s">
        <v>92</v>
      </c>
      <c r="D26" s="23" t="s">
        <v>49</v>
      </c>
      <c r="E26" s="23" t="s">
        <v>50</v>
      </c>
      <c r="F26" s="24">
        <v>4691.88</v>
      </c>
      <c r="G26" s="24">
        <v>5977.5</v>
      </c>
      <c r="H26" s="24">
        <v>443</v>
      </c>
      <c r="I26" s="24">
        <v>295</v>
      </c>
      <c r="J26" s="24">
        <v>796.21</v>
      </c>
      <c r="K26" s="24">
        <v>687.41</v>
      </c>
      <c r="L26" s="24" t="s">
        <v>45</v>
      </c>
      <c r="M26" s="24" t="s">
        <v>45</v>
      </c>
      <c r="N26" s="24" t="s">
        <v>45</v>
      </c>
      <c r="O26" s="24">
        <v>0</v>
      </c>
      <c r="P26" s="24">
        <v>0</v>
      </c>
      <c r="Q26" s="24"/>
      <c r="R26" s="24">
        <v>0</v>
      </c>
      <c r="S26" s="24">
        <v>0</v>
      </c>
      <c r="T26" s="24">
        <v>0</v>
      </c>
      <c r="U26" s="24">
        <v>500</v>
      </c>
      <c r="V26" s="24">
        <v>40</v>
      </c>
      <c r="W26" s="24" t="s">
        <v>45</v>
      </c>
      <c r="X26" s="24" t="s">
        <v>45</v>
      </c>
      <c r="Y26" s="25">
        <f>SUM(G26+H26+I26+O26+P26+T26+X26)</f>
        <v>6715.5</v>
      </c>
      <c r="Z26" s="25">
        <f t="shared" si="3"/>
        <v>2023.62</v>
      </c>
      <c r="AA26" s="26">
        <f t="shared" si="0"/>
        <v>4691.88</v>
      </c>
      <c r="AB26" s="27">
        <f t="shared" si="1"/>
        <v>0</v>
      </c>
    </row>
    <row r="27" spans="1:28">
      <c r="A27" s="21" t="s">
        <v>93</v>
      </c>
      <c r="B27" s="20" t="s">
        <v>47</v>
      </c>
      <c r="C27" s="22" t="s">
        <v>94</v>
      </c>
      <c r="D27" s="23" t="s">
        <v>57</v>
      </c>
      <c r="E27" s="23" t="s">
        <v>50</v>
      </c>
      <c r="F27" s="24">
        <v>1535.76</v>
      </c>
      <c r="G27" s="24">
        <v>5498.55</v>
      </c>
      <c r="H27" s="24">
        <v>387.5</v>
      </c>
      <c r="I27" s="24">
        <v>248</v>
      </c>
      <c r="J27" s="24">
        <v>672.01</v>
      </c>
      <c r="K27" s="24">
        <v>632.33000000000004</v>
      </c>
      <c r="L27" s="24">
        <v>569.01</v>
      </c>
      <c r="M27" s="24">
        <v>2033.64</v>
      </c>
      <c r="N27" s="24">
        <v>93.3</v>
      </c>
      <c r="O27" s="24">
        <v>0</v>
      </c>
      <c r="P27" s="24">
        <v>0</v>
      </c>
      <c r="Q27" s="24"/>
      <c r="R27" s="24">
        <v>0</v>
      </c>
      <c r="S27" s="24">
        <v>0</v>
      </c>
      <c r="T27" s="24"/>
      <c r="U27" s="24">
        <v>500</v>
      </c>
      <c r="V27" s="24">
        <v>40</v>
      </c>
      <c r="W27" s="24">
        <v>58</v>
      </c>
      <c r="X27" s="24">
        <v>0</v>
      </c>
      <c r="Y27" s="25">
        <f t="shared" si="2"/>
        <v>6134.05</v>
      </c>
      <c r="Z27" s="25">
        <f t="shared" si="3"/>
        <v>4598.2900000000009</v>
      </c>
      <c r="AA27" s="26">
        <f t="shared" si="0"/>
        <v>1535.7599999999993</v>
      </c>
      <c r="AB27" s="27">
        <f t="shared" si="1"/>
        <v>0</v>
      </c>
    </row>
    <row r="28" spans="1:28">
      <c r="A28" s="21" t="s">
        <v>95</v>
      </c>
      <c r="B28" s="20" t="s">
        <v>47</v>
      </c>
      <c r="C28" s="22" t="s">
        <v>96</v>
      </c>
      <c r="D28" s="23" t="s">
        <v>49</v>
      </c>
      <c r="E28" s="23" t="s">
        <v>50</v>
      </c>
      <c r="F28" s="24">
        <v>5191.88</v>
      </c>
      <c r="G28" s="24">
        <v>5977.5</v>
      </c>
      <c r="H28" s="24">
        <v>443</v>
      </c>
      <c r="I28" s="24">
        <v>295</v>
      </c>
      <c r="J28" s="24">
        <v>796.21</v>
      </c>
      <c r="K28" s="24">
        <v>687.41</v>
      </c>
      <c r="L28" s="24" t="s">
        <v>45</v>
      </c>
      <c r="M28" s="24" t="s">
        <v>45</v>
      </c>
      <c r="N28" s="24" t="s">
        <v>45</v>
      </c>
      <c r="O28" s="24">
        <v>0</v>
      </c>
      <c r="P28" s="24">
        <v>0</v>
      </c>
      <c r="Q28" s="24"/>
      <c r="R28" s="24" t="s">
        <v>45</v>
      </c>
      <c r="S28" s="24">
        <v>0</v>
      </c>
      <c r="T28" s="24"/>
      <c r="U28" s="24" t="s">
        <v>45</v>
      </c>
      <c r="V28" s="24">
        <v>40</v>
      </c>
      <c r="W28" s="24" t="s">
        <v>45</v>
      </c>
      <c r="X28" s="24" t="s">
        <v>45</v>
      </c>
      <c r="Y28" s="25">
        <f t="shared" si="2"/>
        <v>6715.5</v>
      </c>
      <c r="Z28" s="25">
        <f t="shared" si="3"/>
        <v>1523.62</v>
      </c>
      <c r="AA28" s="26">
        <f t="shared" si="0"/>
        <v>5191.88</v>
      </c>
      <c r="AB28" s="27">
        <f t="shared" si="1"/>
        <v>0</v>
      </c>
    </row>
    <row r="29" spans="1:28">
      <c r="A29" s="21" t="s">
        <v>97</v>
      </c>
      <c r="B29" s="20" t="s">
        <v>47</v>
      </c>
      <c r="C29" s="22" t="s">
        <v>98</v>
      </c>
      <c r="D29" s="23" t="s">
        <v>99</v>
      </c>
      <c r="E29" s="23" t="s">
        <v>54</v>
      </c>
      <c r="F29" s="24">
        <v>2513.14</v>
      </c>
      <c r="G29" s="24">
        <v>5977.5</v>
      </c>
      <c r="H29" s="24">
        <v>443</v>
      </c>
      <c r="I29" s="24">
        <v>295</v>
      </c>
      <c r="J29" s="24">
        <v>923.89</v>
      </c>
      <c r="K29" s="24">
        <v>687.41</v>
      </c>
      <c r="L29" s="24">
        <v>411</v>
      </c>
      <c r="M29" s="24">
        <v>2465.21</v>
      </c>
      <c r="N29" s="24">
        <v>113.1</v>
      </c>
      <c r="O29" s="24">
        <v>199.25</v>
      </c>
      <c r="P29" s="24">
        <v>0</v>
      </c>
      <c r="Q29" s="24"/>
      <c r="R29" s="24" t="s">
        <v>45</v>
      </c>
      <c r="S29" s="24">
        <v>0</v>
      </c>
      <c r="T29" s="24"/>
      <c r="U29" s="24" t="s">
        <v>100</v>
      </c>
      <c r="V29" s="24">
        <v>40</v>
      </c>
      <c r="W29" s="24">
        <v>58</v>
      </c>
      <c r="X29" s="24">
        <v>797</v>
      </c>
      <c r="Y29" s="25">
        <f t="shared" si="2"/>
        <v>7711.75</v>
      </c>
      <c r="Z29" s="25">
        <f t="shared" si="3"/>
        <v>5198.6100000000006</v>
      </c>
      <c r="AA29" s="26">
        <f t="shared" si="0"/>
        <v>2513.1399999999994</v>
      </c>
      <c r="AB29" s="27">
        <f t="shared" si="1"/>
        <v>0</v>
      </c>
    </row>
    <row r="30" spans="1:28">
      <c r="A30" s="21" t="s">
        <v>101</v>
      </c>
      <c r="B30" s="20" t="s">
        <v>47</v>
      </c>
      <c r="C30" s="22" t="s">
        <v>102</v>
      </c>
      <c r="D30" s="23" t="s">
        <v>99</v>
      </c>
      <c r="E30" s="23" t="s">
        <v>54</v>
      </c>
      <c r="F30" s="24">
        <v>3233.74</v>
      </c>
      <c r="G30" s="24">
        <v>5977.5</v>
      </c>
      <c r="H30" s="24">
        <v>443</v>
      </c>
      <c r="I30" s="24">
        <v>295</v>
      </c>
      <c r="J30" s="24">
        <v>945.17</v>
      </c>
      <c r="K30" s="24">
        <v>687.41</v>
      </c>
      <c r="L30" s="24" t="s">
        <v>45</v>
      </c>
      <c r="M30" s="24">
        <v>2622.3</v>
      </c>
      <c r="N30" s="24">
        <v>282.75</v>
      </c>
      <c r="O30" s="24">
        <v>298.87</v>
      </c>
      <c r="P30" s="24">
        <v>0</v>
      </c>
      <c r="Q30" s="24"/>
      <c r="R30" s="24" t="s">
        <v>45</v>
      </c>
      <c r="S30" s="24">
        <v>0</v>
      </c>
      <c r="T30" s="24"/>
      <c r="U30" s="24" t="s">
        <v>45</v>
      </c>
      <c r="V30" s="24">
        <v>40</v>
      </c>
      <c r="W30" s="24" t="s">
        <v>45</v>
      </c>
      <c r="X30" s="24">
        <v>797</v>
      </c>
      <c r="Y30" s="25">
        <f t="shared" si="2"/>
        <v>7811.37</v>
      </c>
      <c r="Z30" s="25">
        <f t="shared" si="3"/>
        <v>4577.63</v>
      </c>
      <c r="AA30" s="26">
        <f t="shared" si="0"/>
        <v>3233.74</v>
      </c>
      <c r="AB30" s="27">
        <f t="shared" si="1"/>
        <v>0</v>
      </c>
    </row>
    <row r="31" spans="1:28">
      <c r="A31" s="29" t="s">
        <v>103</v>
      </c>
      <c r="B31" s="20" t="s">
        <v>47</v>
      </c>
      <c r="C31" s="30" t="s">
        <v>104</v>
      </c>
      <c r="D31" s="23" t="s">
        <v>99</v>
      </c>
      <c r="E31" s="23" t="s">
        <v>54</v>
      </c>
      <c r="F31" s="24">
        <v>4145.79</v>
      </c>
      <c r="G31" s="24">
        <v>5977.5</v>
      </c>
      <c r="H31" s="24">
        <v>443</v>
      </c>
      <c r="I31" s="24">
        <v>295</v>
      </c>
      <c r="J31" s="24">
        <v>945.17</v>
      </c>
      <c r="K31" s="24">
        <v>687.41</v>
      </c>
      <c r="L31" s="24">
        <v>1993</v>
      </c>
      <c r="M31" s="24" t="s">
        <v>45</v>
      </c>
      <c r="N31" s="24" t="s">
        <v>45</v>
      </c>
      <c r="O31" s="24">
        <v>298.87</v>
      </c>
      <c r="P31" s="24">
        <v>0</v>
      </c>
      <c r="Q31" s="24"/>
      <c r="R31" s="24" t="s">
        <v>45</v>
      </c>
      <c r="S31" s="24">
        <v>0</v>
      </c>
      <c r="T31" s="24">
        <v>0</v>
      </c>
      <c r="U31" s="24" t="s">
        <v>45</v>
      </c>
      <c r="V31" s="24">
        <v>40</v>
      </c>
      <c r="W31" s="24" t="s">
        <v>45</v>
      </c>
      <c r="X31" s="24">
        <v>797</v>
      </c>
      <c r="Y31" s="25">
        <f>SUM(G31+H31+I31+O31+P31+T31+X31)</f>
        <v>7811.37</v>
      </c>
      <c r="Z31" s="25">
        <f t="shared" si="3"/>
        <v>3665.58</v>
      </c>
      <c r="AA31" s="26">
        <f t="shared" si="0"/>
        <v>4145.79</v>
      </c>
      <c r="AB31" s="27">
        <f t="shared" si="1"/>
        <v>0</v>
      </c>
    </row>
    <row r="32" spans="1:28">
      <c r="A32" s="21" t="s">
        <v>105</v>
      </c>
      <c r="B32" s="20" t="s">
        <v>47</v>
      </c>
      <c r="C32" s="22" t="s">
        <v>106</v>
      </c>
      <c r="D32" s="23" t="s">
        <v>107</v>
      </c>
      <c r="E32" s="23" t="s">
        <v>54</v>
      </c>
      <c r="F32" s="24">
        <v>5463.95</v>
      </c>
      <c r="G32" s="24">
        <v>13813.5</v>
      </c>
      <c r="H32" s="24">
        <v>822</v>
      </c>
      <c r="I32" s="24">
        <v>552</v>
      </c>
      <c r="J32" s="24">
        <v>2675.73</v>
      </c>
      <c r="K32" s="24">
        <v>1588.55</v>
      </c>
      <c r="L32" s="24">
        <v>4721.87</v>
      </c>
      <c r="M32" s="24" t="s">
        <v>45</v>
      </c>
      <c r="N32" s="24">
        <v>137.4</v>
      </c>
      <c r="O32" s="24" t="s">
        <v>45</v>
      </c>
      <c r="P32" s="24">
        <v>0</v>
      </c>
      <c r="Q32" s="24"/>
      <c r="R32" s="24">
        <v>0</v>
      </c>
      <c r="S32" s="24">
        <v>0</v>
      </c>
      <c r="T32" s="24"/>
      <c r="U32" s="24">
        <v>600</v>
      </c>
      <c r="V32" s="24" t="s">
        <v>45</v>
      </c>
      <c r="W32" s="24" t="s">
        <v>45</v>
      </c>
      <c r="X32" s="24" t="s">
        <v>45</v>
      </c>
      <c r="Y32" s="25">
        <f t="shared" si="2"/>
        <v>15187.5</v>
      </c>
      <c r="Z32" s="25">
        <f t="shared" si="3"/>
        <v>9723.5499999999993</v>
      </c>
      <c r="AA32" s="26">
        <f t="shared" si="0"/>
        <v>5463.9500000000007</v>
      </c>
      <c r="AB32" s="27">
        <f t="shared" si="1"/>
        <v>0</v>
      </c>
    </row>
    <row r="33" spans="1:28">
      <c r="A33" s="21" t="s">
        <v>108</v>
      </c>
      <c r="B33" s="20" t="s">
        <v>47</v>
      </c>
      <c r="C33" s="22" t="s">
        <v>109</v>
      </c>
      <c r="D33" s="23" t="s">
        <v>57</v>
      </c>
      <c r="E33" s="23" t="s">
        <v>50</v>
      </c>
      <c r="F33" s="24">
        <v>2157</v>
      </c>
      <c r="G33" s="24">
        <v>5498.55</v>
      </c>
      <c r="H33" s="24">
        <v>387.5</v>
      </c>
      <c r="I33" s="24">
        <v>248</v>
      </c>
      <c r="J33" s="24">
        <v>672.01</v>
      </c>
      <c r="K33" s="24">
        <v>632.33000000000004</v>
      </c>
      <c r="L33" s="24">
        <v>750</v>
      </c>
      <c r="M33" s="24">
        <v>1748.21</v>
      </c>
      <c r="N33" s="24">
        <v>76.5</v>
      </c>
      <c r="O33" s="24" t="s">
        <v>45</v>
      </c>
      <c r="P33" s="24">
        <v>0</v>
      </c>
      <c r="Q33" s="24"/>
      <c r="R33" s="24" t="s">
        <v>45</v>
      </c>
      <c r="S33" s="24">
        <v>0</v>
      </c>
      <c r="T33" s="24"/>
      <c r="U33" s="24" t="s">
        <v>45</v>
      </c>
      <c r="V33" s="24">
        <v>40</v>
      </c>
      <c r="W33" s="24">
        <v>58</v>
      </c>
      <c r="X33" s="24" t="s">
        <v>45</v>
      </c>
      <c r="Y33" s="25">
        <f t="shared" si="2"/>
        <v>6134.05</v>
      </c>
      <c r="Z33" s="25">
        <f t="shared" si="3"/>
        <v>3977.05</v>
      </c>
      <c r="AA33" s="26">
        <f t="shared" si="0"/>
        <v>2157</v>
      </c>
      <c r="AB33" s="27">
        <f t="shared" si="1"/>
        <v>0</v>
      </c>
    </row>
    <row r="34" spans="1:28">
      <c r="A34" s="21" t="s">
        <v>110</v>
      </c>
      <c r="B34" s="20" t="s">
        <v>47</v>
      </c>
      <c r="C34" s="22" t="s">
        <v>111</v>
      </c>
      <c r="D34" s="23" t="s">
        <v>57</v>
      </c>
      <c r="E34" s="23" t="s">
        <v>50</v>
      </c>
      <c r="F34" s="24">
        <v>2152.6999999999998</v>
      </c>
      <c r="G34" s="24">
        <v>5977.5</v>
      </c>
      <c r="H34" s="24">
        <v>443</v>
      </c>
      <c r="I34" s="24">
        <v>295</v>
      </c>
      <c r="J34" s="24">
        <v>796.21</v>
      </c>
      <c r="K34" s="24">
        <v>687.41</v>
      </c>
      <c r="L34" s="24">
        <v>1104</v>
      </c>
      <c r="M34" s="24">
        <v>1812.28</v>
      </c>
      <c r="N34" s="24">
        <v>72.900000000000006</v>
      </c>
      <c r="O34" s="24" t="s">
        <v>45</v>
      </c>
      <c r="P34" s="24">
        <v>0</v>
      </c>
      <c r="Q34" s="24"/>
      <c r="R34" s="24">
        <v>50</v>
      </c>
      <c r="S34" s="24">
        <v>0</v>
      </c>
      <c r="T34" s="24"/>
      <c r="U34" s="24" t="s">
        <v>45</v>
      </c>
      <c r="V34" s="24">
        <v>40</v>
      </c>
      <c r="W34" s="24" t="s">
        <v>45</v>
      </c>
      <c r="X34" s="24" t="s">
        <v>45</v>
      </c>
      <c r="Y34" s="25">
        <f t="shared" si="2"/>
        <v>6715.5</v>
      </c>
      <c r="Z34" s="25">
        <f t="shared" si="3"/>
        <v>4562.7999999999993</v>
      </c>
      <c r="AA34" s="26">
        <f t="shared" si="0"/>
        <v>2152.7000000000007</v>
      </c>
      <c r="AB34" s="27">
        <f t="shared" si="1"/>
        <v>0</v>
      </c>
    </row>
    <row r="35" spans="1:28">
      <c r="A35" s="21" t="s">
        <v>112</v>
      </c>
      <c r="B35" s="20" t="s">
        <v>47</v>
      </c>
      <c r="C35" s="22" t="s">
        <v>113</v>
      </c>
      <c r="D35" s="23" t="s">
        <v>49</v>
      </c>
      <c r="E35" s="23" t="s">
        <v>50</v>
      </c>
      <c r="F35" s="24">
        <v>3140.88</v>
      </c>
      <c r="G35" s="24">
        <v>5977.5</v>
      </c>
      <c r="H35" s="24">
        <v>443</v>
      </c>
      <c r="I35" s="24">
        <v>295</v>
      </c>
      <c r="J35" s="24">
        <v>796.21</v>
      </c>
      <c r="K35" s="24">
        <v>687.41</v>
      </c>
      <c r="L35" s="24">
        <v>1993</v>
      </c>
      <c r="M35" s="24" t="s">
        <v>45</v>
      </c>
      <c r="N35" s="24" t="s">
        <v>45</v>
      </c>
      <c r="O35" s="24" t="s">
        <v>45</v>
      </c>
      <c r="P35" s="24">
        <v>0</v>
      </c>
      <c r="Q35" s="24"/>
      <c r="R35" s="24" t="s">
        <v>45</v>
      </c>
      <c r="S35" s="24">
        <v>0</v>
      </c>
      <c r="T35" s="24"/>
      <c r="U35" s="24" t="s">
        <v>45</v>
      </c>
      <c r="V35" s="24">
        <v>40</v>
      </c>
      <c r="W35" s="24">
        <v>58</v>
      </c>
      <c r="X35" s="24" t="s">
        <v>45</v>
      </c>
      <c r="Y35" s="25">
        <f t="shared" si="2"/>
        <v>6715.5</v>
      </c>
      <c r="Z35" s="25">
        <f t="shared" si="3"/>
        <v>3574.62</v>
      </c>
      <c r="AA35" s="26">
        <f t="shared" si="0"/>
        <v>3140.88</v>
      </c>
      <c r="AB35" s="27">
        <f t="shared" si="1"/>
        <v>0</v>
      </c>
    </row>
    <row r="36" spans="1:28">
      <c r="A36" s="21" t="s">
        <v>114</v>
      </c>
      <c r="B36" s="20" t="s">
        <v>47</v>
      </c>
      <c r="C36" s="22" t="s">
        <v>115</v>
      </c>
      <c r="D36" s="23" t="s">
        <v>99</v>
      </c>
      <c r="E36" s="23" t="s">
        <v>54</v>
      </c>
      <c r="F36" s="24">
        <v>1969.67</v>
      </c>
      <c r="G36" s="24">
        <v>5977.5</v>
      </c>
      <c r="H36" s="24">
        <v>443</v>
      </c>
      <c r="I36" s="24">
        <v>295</v>
      </c>
      <c r="J36" s="24">
        <v>796.21</v>
      </c>
      <c r="K36" s="24">
        <v>687.41</v>
      </c>
      <c r="L36" s="24" t="s">
        <v>45</v>
      </c>
      <c r="M36" s="24">
        <v>2537.91</v>
      </c>
      <c r="N36" s="24">
        <v>126.3</v>
      </c>
      <c r="O36" s="24" t="s">
        <v>45</v>
      </c>
      <c r="P36" s="24">
        <v>0</v>
      </c>
      <c r="Q36" s="24"/>
      <c r="R36" s="24" t="s">
        <v>45</v>
      </c>
      <c r="S36" s="24">
        <v>0</v>
      </c>
      <c r="T36" s="24"/>
      <c r="U36" s="24">
        <v>500</v>
      </c>
      <c r="V36" s="24">
        <v>40</v>
      </c>
      <c r="W36" s="24">
        <v>58</v>
      </c>
      <c r="X36" s="24" t="s">
        <v>45</v>
      </c>
      <c r="Y36" s="25">
        <f t="shared" si="2"/>
        <v>6715.5</v>
      </c>
      <c r="Z36" s="25">
        <f t="shared" si="3"/>
        <v>4745.83</v>
      </c>
      <c r="AA36" s="26">
        <f t="shared" si="0"/>
        <v>1969.67</v>
      </c>
      <c r="AB36" s="27">
        <f t="shared" si="1"/>
        <v>0</v>
      </c>
    </row>
    <row r="37" spans="1:28">
      <c r="A37" s="21" t="s">
        <v>116</v>
      </c>
      <c r="B37" s="20" t="s">
        <v>41</v>
      </c>
      <c r="C37" s="22" t="s">
        <v>117</v>
      </c>
      <c r="D37" s="23" t="s">
        <v>118</v>
      </c>
      <c r="E37" s="23" t="s">
        <v>54</v>
      </c>
      <c r="F37" s="24">
        <v>1821.57</v>
      </c>
      <c r="G37" s="24">
        <v>6542.55</v>
      </c>
      <c r="H37" s="24">
        <v>458.5</v>
      </c>
      <c r="I37" s="24">
        <v>330.5</v>
      </c>
      <c r="J37" s="24">
        <v>927.8</v>
      </c>
      <c r="K37" s="24">
        <v>752.39</v>
      </c>
      <c r="L37" s="24">
        <v>882</v>
      </c>
      <c r="M37" s="24">
        <v>2167.79</v>
      </c>
      <c r="N37" s="24">
        <v>182</v>
      </c>
      <c r="O37" s="24" t="s">
        <v>45</v>
      </c>
      <c r="P37" s="24">
        <v>0</v>
      </c>
      <c r="Q37" s="24"/>
      <c r="R37" s="24" t="s">
        <v>45</v>
      </c>
      <c r="S37" s="24">
        <v>0</v>
      </c>
      <c r="T37" s="24"/>
      <c r="U37" s="24">
        <v>500</v>
      </c>
      <c r="V37" s="24">
        <v>40</v>
      </c>
      <c r="W37" s="24">
        <v>58</v>
      </c>
      <c r="X37" s="24" t="s">
        <v>45</v>
      </c>
      <c r="Y37" s="25">
        <f t="shared" si="2"/>
        <v>7331.55</v>
      </c>
      <c r="Z37" s="25">
        <f t="shared" si="3"/>
        <v>5509.98</v>
      </c>
      <c r="AA37" s="26">
        <f t="shared" si="0"/>
        <v>1821.5700000000006</v>
      </c>
      <c r="AB37" s="27">
        <f t="shared" si="1"/>
        <v>0</v>
      </c>
    </row>
    <row r="38" spans="1:28">
      <c r="A38" s="21" t="s">
        <v>119</v>
      </c>
      <c r="B38" s="20" t="s">
        <v>47</v>
      </c>
      <c r="C38" s="22" t="s">
        <v>120</v>
      </c>
      <c r="D38" s="23" t="s">
        <v>57</v>
      </c>
      <c r="E38" s="23" t="s">
        <v>50</v>
      </c>
      <c r="F38" s="24">
        <v>2998.71</v>
      </c>
      <c r="G38" s="24">
        <v>5498.55</v>
      </c>
      <c r="H38" s="24">
        <v>387.5</v>
      </c>
      <c r="I38" s="24">
        <v>248</v>
      </c>
      <c r="J38" s="24">
        <v>672.01</v>
      </c>
      <c r="K38" s="24">
        <v>632.33000000000004</v>
      </c>
      <c r="L38" s="24">
        <v>1733</v>
      </c>
      <c r="M38" s="24" t="s">
        <v>45</v>
      </c>
      <c r="N38" s="24" t="s">
        <v>45</v>
      </c>
      <c r="O38" s="24" t="s">
        <v>45</v>
      </c>
      <c r="P38" s="24">
        <v>0</v>
      </c>
      <c r="Q38" s="24"/>
      <c r="R38" s="24" t="s">
        <v>45</v>
      </c>
      <c r="S38" s="24">
        <v>0</v>
      </c>
      <c r="T38" s="24"/>
      <c r="U38" s="24" t="s">
        <v>45</v>
      </c>
      <c r="V38" s="24">
        <v>40</v>
      </c>
      <c r="W38" s="24">
        <v>58</v>
      </c>
      <c r="X38" s="24" t="s">
        <v>45</v>
      </c>
      <c r="Y38" s="25">
        <f t="shared" si="2"/>
        <v>6134.05</v>
      </c>
      <c r="Z38" s="25">
        <f t="shared" si="3"/>
        <v>3135.34</v>
      </c>
      <c r="AA38" s="26">
        <f t="shared" si="0"/>
        <v>2998.71</v>
      </c>
      <c r="AB38" s="27">
        <f t="shared" si="1"/>
        <v>0</v>
      </c>
    </row>
    <row r="39" spans="1:28">
      <c r="A39" s="21" t="s">
        <v>121</v>
      </c>
      <c r="B39" s="20" t="s">
        <v>41</v>
      </c>
      <c r="C39" s="22" t="s">
        <v>122</v>
      </c>
      <c r="D39" s="23" t="s">
        <v>123</v>
      </c>
      <c r="E39" s="23" t="s">
        <v>54</v>
      </c>
      <c r="F39" s="24">
        <v>2856.71</v>
      </c>
      <c r="G39" s="24">
        <v>5498.55</v>
      </c>
      <c r="H39" s="24">
        <v>387.5</v>
      </c>
      <c r="I39" s="24">
        <v>248</v>
      </c>
      <c r="J39" s="24">
        <v>672.01</v>
      </c>
      <c r="K39" s="24">
        <v>632.33000000000004</v>
      </c>
      <c r="L39" s="24">
        <v>1833</v>
      </c>
      <c r="M39" s="24" t="s">
        <v>45</v>
      </c>
      <c r="N39" s="24" t="s">
        <v>45</v>
      </c>
      <c r="O39" s="24" t="s">
        <v>45</v>
      </c>
      <c r="P39" s="24">
        <v>0</v>
      </c>
      <c r="Q39" s="24"/>
      <c r="R39" s="24">
        <v>0</v>
      </c>
      <c r="S39" s="24">
        <v>0</v>
      </c>
      <c r="T39" s="24"/>
      <c r="U39" s="24">
        <v>100</v>
      </c>
      <c r="V39" s="24">
        <v>40</v>
      </c>
      <c r="W39" s="24" t="s">
        <v>45</v>
      </c>
      <c r="X39" s="24" t="s">
        <v>45</v>
      </c>
      <c r="Y39" s="25">
        <f t="shared" si="2"/>
        <v>6134.05</v>
      </c>
      <c r="Z39" s="25">
        <f t="shared" si="3"/>
        <v>3277.34</v>
      </c>
      <c r="AA39" s="26">
        <f t="shared" si="0"/>
        <v>2856.71</v>
      </c>
      <c r="AB39" s="27">
        <f t="shared" si="1"/>
        <v>0</v>
      </c>
    </row>
    <row r="40" spans="1:28">
      <c r="A40" s="21" t="s">
        <v>124</v>
      </c>
      <c r="B40" s="20" t="s">
        <v>41</v>
      </c>
      <c r="C40" s="22" t="s">
        <v>125</v>
      </c>
      <c r="D40" s="23" t="s">
        <v>126</v>
      </c>
      <c r="E40" s="23" t="s">
        <v>54</v>
      </c>
      <c r="F40" s="24">
        <v>1368.46</v>
      </c>
      <c r="G40" s="24">
        <v>6202.5</v>
      </c>
      <c r="H40" s="24">
        <v>450.5</v>
      </c>
      <c r="I40" s="24">
        <v>322.5</v>
      </c>
      <c r="J40" s="24">
        <v>851.75</v>
      </c>
      <c r="K40" s="24">
        <v>713.29</v>
      </c>
      <c r="L40" s="24">
        <v>3102</v>
      </c>
      <c r="M40" s="24" t="s">
        <v>45</v>
      </c>
      <c r="N40" s="24" t="s">
        <v>45</v>
      </c>
      <c r="O40" s="24" t="s">
        <v>45</v>
      </c>
      <c r="P40" s="24">
        <v>0</v>
      </c>
      <c r="Q40" s="24"/>
      <c r="R40" s="24">
        <v>300</v>
      </c>
      <c r="S40" s="24">
        <v>0</v>
      </c>
      <c r="T40" s="24"/>
      <c r="U40" s="24">
        <v>600</v>
      </c>
      <c r="V40" s="24">
        <v>40</v>
      </c>
      <c r="W40" s="24" t="s">
        <v>45</v>
      </c>
      <c r="X40" s="24" t="s">
        <v>45</v>
      </c>
      <c r="Y40" s="25">
        <f t="shared" si="2"/>
        <v>6975.5</v>
      </c>
      <c r="Z40" s="25">
        <f t="shared" si="3"/>
        <v>5607.04</v>
      </c>
      <c r="AA40" s="26">
        <f t="shared" si="0"/>
        <v>1368.46</v>
      </c>
      <c r="AB40" s="27">
        <f t="shared" si="1"/>
        <v>0</v>
      </c>
    </row>
    <row r="41" spans="1:28">
      <c r="A41" s="21" t="s">
        <v>127</v>
      </c>
      <c r="B41" s="20" t="s">
        <v>41</v>
      </c>
      <c r="C41" s="22" t="s">
        <v>128</v>
      </c>
      <c r="D41" s="23" t="s">
        <v>129</v>
      </c>
      <c r="E41" s="23" t="s">
        <v>54</v>
      </c>
      <c r="F41" s="24">
        <v>2181.5300000000002</v>
      </c>
      <c r="G41" s="24">
        <v>6542.55</v>
      </c>
      <c r="H41" s="24">
        <v>458.5</v>
      </c>
      <c r="I41" s="24">
        <v>330.5</v>
      </c>
      <c r="J41" s="24">
        <v>927.8</v>
      </c>
      <c r="K41" s="24">
        <v>752.39</v>
      </c>
      <c r="L41" s="24">
        <v>190</v>
      </c>
      <c r="M41" s="24">
        <v>2926.13</v>
      </c>
      <c r="N41" s="24">
        <v>155.69999999999999</v>
      </c>
      <c r="O41" s="24" t="s">
        <v>45</v>
      </c>
      <c r="P41" s="24">
        <v>0</v>
      </c>
      <c r="Q41" s="24"/>
      <c r="R41" s="24">
        <v>0</v>
      </c>
      <c r="S41" s="24">
        <v>0</v>
      </c>
      <c r="T41" s="24"/>
      <c r="U41" s="24">
        <v>100</v>
      </c>
      <c r="V41" s="24">
        <v>40</v>
      </c>
      <c r="W41" s="24">
        <v>58</v>
      </c>
      <c r="X41" s="24" t="s">
        <v>45</v>
      </c>
      <c r="Y41" s="25">
        <f t="shared" si="2"/>
        <v>7331.55</v>
      </c>
      <c r="Z41" s="25">
        <f t="shared" si="3"/>
        <v>5150.0199999999995</v>
      </c>
      <c r="AA41" s="26">
        <f t="shared" si="0"/>
        <v>2181.5300000000007</v>
      </c>
      <c r="AB41" s="27">
        <f t="shared" si="1"/>
        <v>0</v>
      </c>
    </row>
    <row r="42" spans="1:28">
      <c r="A42" s="21" t="s">
        <v>130</v>
      </c>
      <c r="B42" s="20" t="s">
        <v>47</v>
      </c>
      <c r="C42" s="22" t="s">
        <v>131</v>
      </c>
      <c r="D42" s="23" t="s">
        <v>132</v>
      </c>
      <c r="E42" s="23" t="s">
        <v>54</v>
      </c>
      <c r="F42" s="24">
        <v>6755.38</v>
      </c>
      <c r="G42" s="24">
        <v>6723.45</v>
      </c>
      <c r="H42" s="24">
        <v>529.5</v>
      </c>
      <c r="I42" s="24">
        <v>324.5</v>
      </c>
      <c r="J42" s="24">
        <v>1129.44</v>
      </c>
      <c r="K42" s="24">
        <v>773.2</v>
      </c>
      <c r="L42" s="24" t="s">
        <v>45</v>
      </c>
      <c r="M42" s="24" t="s">
        <v>45</v>
      </c>
      <c r="N42" s="24" t="s">
        <v>45</v>
      </c>
      <c r="O42" s="24">
        <v>224.11</v>
      </c>
      <c r="P42" s="24">
        <v>0</v>
      </c>
      <c r="Q42" s="24"/>
      <c r="R42" s="24" t="s">
        <v>45</v>
      </c>
      <c r="S42" s="24">
        <v>0</v>
      </c>
      <c r="T42" s="24"/>
      <c r="U42" s="24" t="s">
        <v>45</v>
      </c>
      <c r="V42" s="24">
        <v>40</v>
      </c>
      <c r="W42" s="24" t="s">
        <v>45</v>
      </c>
      <c r="X42" s="24">
        <v>896.46</v>
      </c>
      <c r="Y42" s="25">
        <f t="shared" si="2"/>
        <v>8698.02</v>
      </c>
      <c r="Z42" s="25">
        <f t="shared" si="3"/>
        <v>1942.64</v>
      </c>
      <c r="AA42" s="26">
        <f t="shared" si="0"/>
        <v>6755.38</v>
      </c>
      <c r="AB42" s="27">
        <f t="shared" si="1"/>
        <v>0</v>
      </c>
    </row>
    <row r="43" spans="1:28">
      <c r="A43" s="21" t="s">
        <v>133</v>
      </c>
      <c r="B43" s="20" t="s">
        <v>47</v>
      </c>
      <c r="C43" s="22" t="s">
        <v>134</v>
      </c>
      <c r="D43" s="23" t="s">
        <v>49</v>
      </c>
      <c r="E43" s="23" t="s">
        <v>50</v>
      </c>
      <c r="F43" s="24">
        <v>4991.88</v>
      </c>
      <c r="G43" s="24">
        <v>5977.5</v>
      </c>
      <c r="H43" s="24">
        <v>443</v>
      </c>
      <c r="I43" s="24">
        <v>295</v>
      </c>
      <c r="J43" s="24">
        <v>796.21</v>
      </c>
      <c r="K43" s="24">
        <v>687.41</v>
      </c>
      <c r="L43" s="24" t="s">
        <v>45</v>
      </c>
      <c r="M43" s="24" t="s">
        <v>45</v>
      </c>
      <c r="N43" s="24" t="s">
        <v>45</v>
      </c>
      <c r="O43" s="24" t="s">
        <v>45</v>
      </c>
      <c r="P43" s="24">
        <v>0</v>
      </c>
      <c r="Q43" s="24"/>
      <c r="R43" s="24" t="s">
        <v>45</v>
      </c>
      <c r="S43" s="24">
        <v>0</v>
      </c>
      <c r="T43" s="24"/>
      <c r="U43" s="24">
        <v>200</v>
      </c>
      <c r="V43" s="24">
        <v>40</v>
      </c>
      <c r="W43" s="24" t="s">
        <v>45</v>
      </c>
      <c r="X43" s="24">
        <v>0</v>
      </c>
      <c r="Y43" s="25">
        <f t="shared" si="2"/>
        <v>6715.5</v>
      </c>
      <c r="Z43" s="25">
        <f t="shared" si="3"/>
        <v>1723.62</v>
      </c>
      <c r="AA43" s="26">
        <f t="shared" si="0"/>
        <v>4991.88</v>
      </c>
      <c r="AB43" s="27">
        <f t="shared" si="1"/>
        <v>0</v>
      </c>
    </row>
    <row r="44" spans="1:28">
      <c r="A44" s="21" t="s">
        <v>135</v>
      </c>
      <c r="B44" s="20" t="s">
        <v>47</v>
      </c>
      <c r="C44" s="22" t="s">
        <v>136</v>
      </c>
      <c r="D44" s="23" t="s">
        <v>57</v>
      </c>
      <c r="E44" s="23" t="s">
        <v>50</v>
      </c>
      <c r="F44" s="24">
        <v>4289.71</v>
      </c>
      <c r="G44" s="24">
        <v>5498.55</v>
      </c>
      <c r="H44" s="24">
        <v>387.5</v>
      </c>
      <c r="I44" s="24">
        <v>248</v>
      </c>
      <c r="J44" s="24">
        <v>672.01</v>
      </c>
      <c r="K44" s="24">
        <v>632.33000000000004</v>
      </c>
      <c r="L44" s="24" t="s">
        <v>45</v>
      </c>
      <c r="M44" s="24" t="s">
        <v>45</v>
      </c>
      <c r="N44" s="24" t="s">
        <v>45</v>
      </c>
      <c r="O44" s="24" t="s">
        <v>45</v>
      </c>
      <c r="P44" s="24">
        <v>0</v>
      </c>
      <c r="Q44" s="24"/>
      <c r="R44" s="24" t="s">
        <v>45</v>
      </c>
      <c r="S44" s="24">
        <v>0</v>
      </c>
      <c r="T44" s="24"/>
      <c r="U44" s="24">
        <v>500</v>
      </c>
      <c r="V44" s="24">
        <v>40</v>
      </c>
      <c r="W44" s="24" t="s">
        <v>45</v>
      </c>
      <c r="X44" s="24">
        <v>0</v>
      </c>
      <c r="Y44" s="25">
        <f t="shared" si="2"/>
        <v>6134.05</v>
      </c>
      <c r="Z44" s="25">
        <f t="shared" si="3"/>
        <v>1844.3400000000001</v>
      </c>
      <c r="AA44" s="26">
        <f t="shared" si="0"/>
        <v>4289.71</v>
      </c>
      <c r="AB44" s="27">
        <f t="shared" si="1"/>
        <v>0</v>
      </c>
    </row>
    <row r="45" spans="1:28">
      <c r="A45" s="21" t="s">
        <v>137</v>
      </c>
      <c r="B45" s="20" t="s">
        <v>47</v>
      </c>
      <c r="C45" s="22" t="s">
        <v>138</v>
      </c>
      <c r="D45" s="23" t="s">
        <v>123</v>
      </c>
      <c r="E45" s="23" t="s">
        <v>54</v>
      </c>
      <c r="F45" s="24">
        <v>2047</v>
      </c>
      <c r="G45" s="24">
        <v>5498.55</v>
      </c>
      <c r="H45" s="24">
        <v>387.5</v>
      </c>
      <c r="I45" s="24">
        <v>248</v>
      </c>
      <c r="J45" s="24">
        <v>672.01</v>
      </c>
      <c r="K45" s="24">
        <v>632.33000000000004</v>
      </c>
      <c r="L45" s="24">
        <v>2684.71</v>
      </c>
      <c r="M45" s="24" t="s">
        <v>45</v>
      </c>
      <c r="N45" s="24" t="s">
        <v>45</v>
      </c>
      <c r="O45" s="24" t="s">
        <v>45</v>
      </c>
      <c r="P45" s="24">
        <v>0</v>
      </c>
      <c r="Q45" s="24"/>
      <c r="R45" s="24" t="s">
        <v>45</v>
      </c>
      <c r="S45" s="24">
        <v>0</v>
      </c>
      <c r="T45" s="24"/>
      <c r="U45" s="24" t="s">
        <v>45</v>
      </c>
      <c r="V45" s="24">
        <v>40</v>
      </c>
      <c r="W45" s="24">
        <v>58</v>
      </c>
      <c r="X45" s="24" t="s">
        <v>45</v>
      </c>
      <c r="Y45" s="25">
        <f t="shared" si="2"/>
        <v>6134.05</v>
      </c>
      <c r="Z45" s="25">
        <f t="shared" si="3"/>
        <v>4087.05</v>
      </c>
      <c r="AA45" s="26">
        <f t="shared" si="0"/>
        <v>2047</v>
      </c>
      <c r="AB45" s="27">
        <f t="shared" si="1"/>
        <v>0</v>
      </c>
    </row>
    <row r="46" spans="1:28">
      <c r="A46" s="21" t="s">
        <v>139</v>
      </c>
      <c r="B46" s="20" t="s">
        <v>47</v>
      </c>
      <c r="C46" s="22" t="s">
        <v>140</v>
      </c>
      <c r="D46" s="23" t="s">
        <v>49</v>
      </c>
      <c r="E46" s="23" t="s">
        <v>141</v>
      </c>
      <c r="F46" s="24">
        <v>2040.88</v>
      </c>
      <c r="G46" s="24">
        <v>5977.5</v>
      </c>
      <c r="H46" s="24">
        <v>443</v>
      </c>
      <c r="I46" s="24">
        <v>295</v>
      </c>
      <c r="J46" s="24">
        <v>796.21</v>
      </c>
      <c r="K46" s="24">
        <v>687.41</v>
      </c>
      <c r="L46" s="24">
        <v>1993</v>
      </c>
      <c r="M46" s="24" t="s">
        <v>45</v>
      </c>
      <c r="N46" s="24" t="s">
        <v>45</v>
      </c>
      <c r="O46" s="24" t="s">
        <v>45</v>
      </c>
      <c r="P46" s="24">
        <v>0</v>
      </c>
      <c r="Q46" s="24"/>
      <c r="R46" s="24">
        <v>100</v>
      </c>
      <c r="S46" s="24">
        <v>0</v>
      </c>
      <c r="T46" s="24"/>
      <c r="U46" s="24">
        <v>1000</v>
      </c>
      <c r="V46" s="24">
        <v>40</v>
      </c>
      <c r="W46" s="24">
        <v>58</v>
      </c>
      <c r="X46" s="24" t="s">
        <v>45</v>
      </c>
      <c r="Y46" s="25">
        <f t="shared" si="2"/>
        <v>6715.5</v>
      </c>
      <c r="Z46" s="25">
        <f t="shared" si="3"/>
        <v>4674.62</v>
      </c>
      <c r="AA46" s="26">
        <f>+Y46-Z46</f>
        <v>2040.88</v>
      </c>
      <c r="AB46" s="27">
        <f t="shared" si="1"/>
        <v>0</v>
      </c>
    </row>
    <row r="47" spans="1:28">
      <c r="A47" s="31" t="s">
        <v>142</v>
      </c>
      <c r="B47" s="20" t="s">
        <v>47</v>
      </c>
      <c r="C47" s="30" t="s">
        <v>143</v>
      </c>
      <c r="D47" s="23" t="s">
        <v>144</v>
      </c>
      <c r="E47" s="23" t="s">
        <v>54</v>
      </c>
      <c r="F47" s="24">
        <v>3137.58</v>
      </c>
      <c r="G47" s="24">
        <v>5977.5</v>
      </c>
      <c r="H47" s="24">
        <v>443</v>
      </c>
      <c r="I47" s="24">
        <v>295</v>
      </c>
      <c r="J47" s="24">
        <v>987.73</v>
      </c>
      <c r="K47" s="24">
        <v>687.41</v>
      </c>
      <c r="L47" s="24">
        <v>1002.14</v>
      </c>
      <c r="M47" s="24">
        <v>1760.71</v>
      </c>
      <c r="N47" s="24">
        <v>96.18</v>
      </c>
      <c r="O47" s="24">
        <v>199.25</v>
      </c>
      <c r="P47" s="24">
        <v>0</v>
      </c>
      <c r="Q47" s="24"/>
      <c r="R47" s="24" t="s">
        <v>45</v>
      </c>
      <c r="S47" s="24">
        <v>0</v>
      </c>
      <c r="T47" s="24"/>
      <c r="U47" s="24" t="s">
        <v>45</v>
      </c>
      <c r="V47" s="24">
        <v>40</v>
      </c>
      <c r="W47" s="24" t="s">
        <v>45</v>
      </c>
      <c r="X47" s="24">
        <v>797</v>
      </c>
      <c r="Y47" s="25">
        <f t="shared" si="2"/>
        <v>7711.75</v>
      </c>
      <c r="Z47" s="25">
        <f t="shared" si="3"/>
        <v>4574.17</v>
      </c>
      <c r="AA47" s="26">
        <f t="shared" si="0"/>
        <v>3137.58</v>
      </c>
      <c r="AB47" s="27">
        <f t="shared" si="1"/>
        <v>0</v>
      </c>
    </row>
    <row r="48" spans="1:28">
      <c r="A48" s="32" t="s">
        <v>145</v>
      </c>
      <c r="B48" s="20" t="s">
        <v>47</v>
      </c>
      <c r="C48" s="30" t="s">
        <v>146</v>
      </c>
      <c r="D48" s="23" t="s">
        <v>49</v>
      </c>
      <c r="E48" s="23" t="s">
        <v>50</v>
      </c>
      <c r="F48" s="24">
        <v>2840.88</v>
      </c>
      <c r="G48" s="24">
        <v>5977.5</v>
      </c>
      <c r="H48" s="24">
        <v>443</v>
      </c>
      <c r="I48" s="24">
        <v>295</v>
      </c>
      <c r="J48" s="24">
        <v>796.21</v>
      </c>
      <c r="K48" s="24">
        <v>687.41</v>
      </c>
      <c r="L48" s="24">
        <v>1993</v>
      </c>
      <c r="M48" s="24" t="s">
        <v>45</v>
      </c>
      <c r="N48" s="24" t="s">
        <v>45</v>
      </c>
      <c r="O48" s="24" t="s">
        <v>45</v>
      </c>
      <c r="P48" s="24">
        <v>0</v>
      </c>
      <c r="Q48" s="24"/>
      <c r="R48" s="24">
        <v>0</v>
      </c>
      <c r="S48" s="24">
        <v>0</v>
      </c>
      <c r="T48" s="24"/>
      <c r="U48" s="24">
        <v>300</v>
      </c>
      <c r="V48" s="24">
        <v>40</v>
      </c>
      <c r="W48" s="24">
        <v>58</v>
      </c>
      <c r="X48" s="24" t="s">
        <v>45</v>
      </c>
      <c r="Y48" s="25">
        <f t="shared" si="2"/>
        <v>6715.5</v>
      </c>
      <c r="Z48" s="25">
        <f t="shared" si="3"/>
        <v>3874.62</v>
      </c>
      <c r="AA48" s="26">
        <f t="shared" si="0"/>
        <v>2840.88</v>
      </c>
      <c r="AB48" s="27">
        <f t="shared" si="1"/>
        <v>0</v>
      </c>
    </row>
    <row r="49" spans="1:28">
      <c r="A49" s="33" t="s">
        <v>147</v>
      </c>
      <c r="B49" s="20" t="s">
        <v>47</v>
      </c>
      <c r="C49" s="23" t="s">
        <v>148</v>
      </c>
      <c r="D49" s="23" t="s">
        <v>144</v>
      </c>
      <c r="E49" s="23" t="s">
        <v>54</v>
      </c>
      <c r="F49" s="24">
        <v>2640.88</v>
      </c>
      <c r="G49" s="24">
        <v>5977.5</v>
      </c>
      <c r="H49" s="24">
        <v>443</v>
      </c>
      <c r="I49" s="24">
        <v>295</v>
      </c>
      <c r="J49" s="24">
        <v>796.21</v>
      </c>
      <c r="K49" s="24">
        <v>687.41</v>
      </c>
      <c r="L49" s="24">
        <v>1993</v>
      </c>
      <c r="M49" s="24" t="s">
        <v>45</v>
      </c>
      <c r="N49" s="24" t="s">
        <v>45</v>
      </c>
      <c r="O49" s="24" t="s">
        <v>45</v>
      </c>
      <c r="P49" s="24">
        <v>0</v>
      </c>
      <c r="Q49" s="24"/>
      <c r="R49" s="24" t="s">
        <v>45</v>
      </c>
      <c r="S49" s="24">
        <v>0</v>
      </c>
      <c r="T49" s="24"/>
      <c r="U49" s="24" t="s">
        <v>100</v>
      </c>
      <c r="V49" s="24">
        <v>40</v>
      </c>
      <c r="W49" s="24">
        <v>58</v>
      </c>
      <c r="X49" s="24" t="s">
        <v>45</v>
      </c>
      <c r="Y49" s="25">
        <f t="shared" si="2"/>
        <v>6715.5</v>
      </c>
      <c r="Z49" s="25">
        <f t="shared" si="3"/>
        <v>4074.62</v>
      </c>
      <c r="AA49" s="26">
        <f t="shared" si="0"/>
        <v>2640.88</v>
      </c>
      <c r="AB49" s="27">
        <f t="shared" si="1"/>
        <v>0</v>
      </c>
    </row>
    <row r="50" spans="1:28">
      <c r="A50" s="33" t="s">
        <v>149</v>
      </c>
      <c r="B50" s="20" t="s">
        <v>47</v>
      </c>
      <c r="C50" s="23" t="s">
        <v>150</v>
      </c>
      <c r="D50" s="34" t="s">
        <v>151</v>
      </c>
      <c r="E50" s="23" t="s">
        <v>152</v>
      </c>
      <c r="F50" s="24">
        <v>5996.17</v>
      </c>
      <c r="G50" s="24">
        <v>6982.8</v>
      </c>
      <c r="H50" s="24">
        <v>561.5</v>
      </c>
      <c r="I50" s="24">
        <v>341</v>
      </c>
      <c r="J50" s="24">
        <v>1046.08</v>
      </c>
      <c r="K50" s="24">
        <v>803.05</v>
      </c>
      <c r="L50" s="24" t="s">
        <v>45</v>
      </c>
      <c r="M50" s="24" t="s">
        <v>45</v>
      </c>
      <c r="N50" s="24" t="s">
        <v>45</v>
      </c>
      <c r="O50" s="24" t="s">
        <v>45</v>
      </c>
      <c r="P50" s="24">
        <v>0</v>
      </c>
      <c r="Q50" s="24"/>
      <c r="R50" s="24" t="s">
        <v>45</v>
      </c>
      <c r="S50" s="24">
        <v>0</v>
      </c>
      <c r="T50" s="24"/>
      <c r="U50" s="24" t="s">
        <v>45</v>
      </c>
      <c r="V50" s="24">
        <v>40</v>
      </c>
      <c r="W50" s="24" t="s">
        <v>45</v>
      </c>
      <c r="X50" s="24" t="s">
        <v>45</v>
      </c>
      <c r="Y50" s="25">
        <f t="shared" si="2"/>
        <v>7885.3</v>
      </c>
      <c r="Z50" s="25">
        <f t="shared" si="3"/>
        <v>1889.1299999999999</v>
      </c>
      <c r="AA50" s="26">
        <f t="shared" si="0"/>
        <v>5996.17</v>
      </c>
      <c r="AB50" s="27">
        <f t="shared" si="1"/>
        <v>0</v>
      </c>
    </row>
    <row r="51" spans="1:28">
      <c r="A51" s="33" t="s">
        <v>153</v>
      </c>
      <c r="B51" s="20" t="s">
        <v>47</v>
      </c>
      <c r="C51" s="23" t="s">
        <v>154</v>
      </c>
      <c r="D51" s="23" t="s">
        <v>49</v>
      </c>
      <c r="E51" s="23" t="s">
        <v>50</v>
      </c>
      <c r="F51" s="24">
        <v>4391.88</v>
      </c>
      <c r="G51" s="24">
        <v>5977.5</v>
      </c>
      <c r="H51" s="24">
        <v>443</v>
      </c>
      <c r="I51" s="24">
        <v>295</v>
      </c>
      <c r="J51" s="24">
        <v>796.21</v>
      </c>
      <c r="K51" s="24">
        <v>687.41</v>
      </c>
      <c r="L51" s="24" t="s">
        <v>45</v>
      </c>
      <c r="M51" s="24" t="s">
        <v>45</v>
      </c>
      <c r="N51" s="24" t="s">
        <v>45</v>
      </c>
      <c r="O51" s="24" t="s">
        <v>45</v>
      </c>
      <c r="P51" s="24">
        <v>0</v>
      </c>
      <c r="Q51" s="24">
        <v>0</v>
      </c>
      <c r="R51" s="24">
        <v>0</v>
      </c>
      <c r="S51" s="24">
        <v>0</v>
      </c>
      <c r="T51" s="24"/>
      <c r="U51" s="24">
        <v>800</v>
      </c>
      <c r="V51" s="24">
        <v>40</v>
      </c>
      <c r="W51" s="24" t="s">
        <v>45</v>
      </c>
      <c r="X51" s="24" t="s">
        <v>45</v>
      </c>
      <c r="Y51" s="25">
        <f>SUM(G51+H51+I51+O51+P51+Q51++X51)</f>
        <v>6715.5</v>
      </c>
      <c r="Z51" s="25">
        <f t="shared" si="3"/>
        <v>2323.62</v>
      </c>
      <c r="AA51" s="26">
        <f t="shared" si="0"/>
        <v>4391.88</v>
      </c>
      <c r="AB51" s="35">
        <f t="shared" si="1"/>
        <v>0</v>
      </c>
    </row>
    <row r="52" spans="1:28">
      <c r="A52" s="33" t="s">
        <v>155</v>
      </c>
      <c r="B52" s="20" t="s">
        <v>47</v>
      </c>
      <c r="C52" s="23" t="s">
        <v>156</v>
      </c>
      <c r="D52" s="23" t="s">
        <v>157</v>
      </c>
      <c r="E52" s="23" t="s">
        <v>50</v>
      </c>
      <c r="F52" s="24">
        <v>8327.0400000000009</v>
      </c>
      <c r="G52" s="24">
        <v>13813.5</v>
      </c>
      <c r="H52" s="24">
        <v>822</v>
      </c>
      <c r="I52" s="24">
        <v>552</v>
      </c>
      <c r="J52" s="24">
        <v>2675.73</v>
      </c>
      <c r="K52" s="24">
        <v>1588.55</v>
      </c>
      <c r="L52" s="24" t="s">
        <v>45</v>
      </c>
      <c r="M52" s="24" t="s">
        <v>45</v>
      </c>
      <c r="N52" s="24" t="s">
        <v>45</v>
      </c>
      <c r="O52" s="24" t="s">
        <v>45</v>
      </c>
      <c r="P52" s="24">
        <v>0</v>
      </c>
      <c r="Q52" s="24"/>
      <c r="R52" s="24">
        <v>800</v>
      </c>
      <c r="S52" s="24">
        <v>796.18</v>
      </c>
      <c r="T52" s="24"/>
      <c r="U52" s="24" t="s">
        <v>90</v>
      </c>
      <c r="V52" s="24" t="s">
        <v>45</v>
      </c>
      <c r="W52" s="24" t="s">
        <v>45</v>
      </c>
      <c r="X52" s="24" t="s">
        <v>45</v>
      </c>
      <c r="Y52" s="25">
        <f t="shared" si="2"/>
        <v>15187.5</v>
      </c>
      <c r="Z52" s="25">
        <f t="shared" si="3"/>
        <v>6860.46</v>
      </c>
      <c r="AA52" s="26">
        <f t="shared" si="0"/>
        <v>8327.0400000000009</v>
      </c>
      <c r="AB52" s="35">
        <f t="shared" si="1"/>
        <v>0</v>
      </c>
    </row>
    <row r="53" spans="1:28" ht="22.5">
      <c r="A53" s="33" t="s">
        <v>158</v>
      </c>
      <c r="B53" s="20" t="s">
        <v>47</v>
      </c>
      <c r="C53" s="23" t="s">
        <v>159</v>
      </c>
      <c r="D53" s="34" t="s">
        <v>160</v>
      </c>
      <c r="E53" s="23" t="s">
        <v>50</v>
      </c>
      <c r="F53" s="24">
        <v>3120.32</v>
      </c>
      <c r="G53" s="24">
        <v>7712.4</v>
      </c>
      <c r="H53" s="24">
        <v>583.5</v>
      </c>
      <c r="I53" s="24">
        <v>357.5</v>
      </c>
      <c r="J53" s="24">
        <v>1210.1500000000001</v>
      </c>
      <c r="K53" s="24">
        <v>886.93</v>
      </c>
      <c r="L53" s="24">
        <v>2571</v>
      </c>
      <c r="M53" s="24" t="s">
        <v>45</v>
      </c>
      <c r="N53" s="24" t="s">
        <v>45</v>
      </c>
      <c r="O53" s="24" t="s">
        <v>45</v>
      </c>
      <c r="P53" s="24">
        <v>0</v>
      </c>
      <c r="Q53" s="24"/>
      <c r="R53" s="24">
        <v>0</v>
      </c>
      <c r="S53" s="24">
        <v>865</v>
      </c>
      <c r="T53" s="24"/>
      <c r="U53" s="24" t="s">
        <v>45</v>
      </c>
      <c r="V53" s="24" t="s">
        <v>45</v>
      </c>
      <c r="W53" s="24" t="s">
        <v>45</v>
      </c>
      <c r="X53" s="24">
        <v>0</v>
      </c>
      <c r="Y53" s="25">
        <f t="shared" si="2"/>
        <v>8653.4</v>
      </c>
      <c r="Z53" s="25">
        <f t="shared" si="3"/>
        <v>5533.08</v>
      </c>
      <c r="AA53" s="26">
        <f t="shared" si="0"/>
        <v>3120.3199999999997</v>
      </c>
      <c r="AB53" s="35">
        <f t="shared" si="1"/>
        <v>0</v>
      </c>
    </row>
    <row r="54" spans="1:28" ht="15.75" thickBot="1">
      <c r="A54" s="36" t="s">
        <v>161</v>
      </c>
      <c r="B54" s="20" t="s">
        <v>47</v>
      </c>
      <c r="C54" s="23" t="s">
        <v>162</v>
      </c>
      <c r="D54" s="23" t="s">
        <v>57</v>
      </c>
      <c r="E54" s="23" t="s">
        <v>50</v>
      </c>
      <c r="F54" s="24">
        <v>4389.71</v>
      </c>
      <c r="G54" s="24">
        <v>5498.55</v>
      </c>
      <c r="H54" s="24">
        <v>387.5</v>
      </c>
      <c r="I54" s="24">
        <v>248</v>
      </c>
      <c r="J54" s="24">
        <v>672.01</v>
      </c>
      <c r="K54" s="24">
        <v>632.33000000000004</v>
      </c>
      <c r="L54" s="24" t="s">
        <v>45</v>
      </c>
      <c r="M54" s="24" t="s">
        <v>45</v>
      </c>
      <c r="N54" s="24" t="s">
        <v>45</v>
      </c>
      <c r="O54" s="24" t="s">
        <v>45</v>
      </c>
      <c r="P54" s="24">
        <v>0</v>
      </c>
      <c r="Q54" s="24"/>
      <c r="R54" s="24">
        <v>0</v>
      </c>
      <c r="S54" s="24">
        <v>0</v>
      </c>
      <c r="T54" s="24"/>
      <c r="U54" s="24">
        <v>400</v>
      </c>
      <c r="V54" s="24">
        <v>40</v>
      </c>
      <c r="W54" s="24" t="s">
        <v>45</v>
      </c>
      <c r="X54" s="24" t="s">
        <v>45</v>
      </c>
      <c r="Y54" s="25">
        <f t="shared" si="2"/>
        <v>6134.05</v>
      </c>
      <c r="Z54" s="25">
        <f t="shared" si="3"/>
        <v>1744.3400000000001</v>
      </c>
      <c r="AA54" s="37">
        <f t="shared" si="0"/>
        <v>4389.71</v>
      </c>
      <c r="AB54" s="35">
        <f t="shared" si="1"/>
        <v>0</v>
      </c>
    </row>
    <row r="55" spans="1:28" ht="15.75" thickBot="1">
      <c r="A55" s="38" t="s">
        <v>163</v>
      </c>
      <c r="B55" s="20" t="s">
        <v>41</v>
      </c>
      <c r="C55" s="23" t="s">
        <v>164</v>
      </c>
      <c r="D55" s="23" t="s">
        <v>165</v>
      </c>
      <c r="E55" s="23" t="s">
        <v>166</v>
      </c>
      <c r="F55" s="24">
        <v>4132.88</v>
      </c>
      <c r="G55" s="24">
        <v>5977.5</v>
      </c>
      <c r="H55" s="24">
        <v>443</v>
      </c>
      <c r="I55" s="24">
        <v>295</v>
      </c>
      <c r="J55" s="24">
        <v>796.21</v>
      </c>
      <c r="K55" s="24">
        <v>687.41</v>
      </c>
      <c r="L55" s="24">
        <v>659</v>
      </c>
      <c r="M55" s="24" t="s">
        <v>45</v>
      </c>
      <c r="N55" s="24" t="s">
        <v>45</v>
      </c>
      <c r="O55" s="24">
        <v>0</v>
      </c>
      <c r="P55" s="24">
        <v>0</v>
      </c>
      <c r="Q55" s="24"/>
      <c r="R55" s="24">
        <v>0</v>
      </c>
      <c r="S55" s="24">
        <v>0</v>
      </c>
      <c r="T55" s="24"/>
      <c r="U55" s="24">
        <v>400</v>
      </c>
      <c r="V55" s="24">
        <v>40</v>
      </c>
      <c r="W55" s="24" t="s">
        <v>45</v>
      </c>
      <c r="X55" s="24" t="s">
        <v>45</v>
      </c>
      <c r="Y55" s="25">
        <f>SUM(G55+H55+I55+O55+P55+X55)</f>
        <v>6715.5</v>
      </c>
      <c r="Z55" s="25">
        <f t="shared" si="3"/>
        <v>2582.62</v>
      </c>
      <c r="AA55" s="37">
        <f>+Y55-Z55</f>
        <v>4132.88</v>
      </c>
      <c r="AB55" s="35">
        <f>+AA55-F55</f>
        <v>0</v>
      </c>
    </row>
    <row r="56" spans="1:28" ht="15.75" thickBot="1">
      <c r="A56" s="38" t="s">
        <v>167</v>
      </c>
      <c r="B56" s="20" t="s">
        <v>47</v>
      </c>
      <c r="C56" s="23" t="s">
        <v>168</v>
      </c>
      <c r="D56" s="23" t="s">
        <v>169</v>
      </c>
      <c r="E56" s="23" t="s">
        <v>50</v>
      </c>
      <c r="F56" s="24">
        <v>1775.51</v>
      </c>
      <c r="G56" s="24">
        <v>4852.95</v>
      </c>
      <c r="H56" s="24">
        <v>340.5</v>
      </c>
      <c r="I56" s="24">
        <v>223.5</v>
      </c>
      <c r="J56" s="24">
        <v>536.35</v>
      </c>
      <c r="K56" s="24">
        <v>558.09</v>
      </c>
      <c r="L56" s="24">
        <v>1349</v>
      </c>
      <c r="M56" s="24" t="s">
        <v>45</v>
      </c>
      <c r="N56" s="24" t="s">
        <v>45</v>
      </c>
      <c r="O56" s="24">
        <v>0</v>
      </c>
      <c r="P56" s="24">
        <v>0</v>
      </c>
      <c r="Q56" s="24"/>
      <c r="R56" s="24">
        <v>0</v>
      </c>
      <c r="S56" s="24">
        <v>0</v>
      </c>
      <c r="T56" s="24"/>
      <c r="U56" s="24">
        <v>1100</v>
      </c>
      <c r="V56" s="24">
        <v>40</v>
      </c>
      <c r="W56" s="24">
        <v>58</v>
      </c>
      <c r="X56" s="24">
        <v>0</v>
      </c>
      <c r="Y56" s="25">
        <f>SUM(G56+H56+I56+O56+P56+X56)</f>
        <v>5416.95</v>
      </c>
      <c r="Z56" s="25">
        <f t="shared" si="3"/>
        <v>3641.44</v>
      </c>
      <c r="AA56" s="37">
        <f>+Y56-Z56</f>
        <v>1775.5099999999998</v>
      </c>
      <c r="AB56" s="35">
        <f>+AA56-F56</f>
        <v>0</v>
      </c>
    </row>
    <row r="57" spans="1:28" ht="15.75" thickBot="1">
      <c r="A57" s="38" t="s">
        <v>170</v>
      </c>
      <c r="B57" s="20" t="s">
        <v>47</v>
      </c>
      <c r="C57" s="23" t="s">
        <v>171</v>
      </c>
      <c r="D57" s="23" t="s">
        <v>57</v>
      </c>
      <c r="E57" s="23" t="s">
        <v>50</v>
      </c>
      <c r="F57" s="24">
        <v>3475.71</v>
      </c>
      <c r="G57" s="24">
        <v>5498.55</v>
      </c>
      <c r="H57" s="24">
        <v>387.5</v>
      </c>
      <c r="I57" s="24">
        <v>248</v>
      </c>
      <c r="J57" s="24">
        <v>672.01</v>
      </c>
      <c r="K57" s="24">
        <v>632.33000000000004</v>
      </c>
      <c r="L57" s="24">
        <v>1156</v>
      </c>
      <c r="M57" s="24" t="s">
        <v>45</v>
      </c>
      <c r="N57" s="24" t="s">
        <v>45</v>
      </c>
      <c r="O57" s="24">
        <v>0</v>
      </c>
      <c r="P57" s="24">
        <v>0</v>
      </c>
      <c r="Q57" s="24"/>
      <c r="R57" s="24">
        <v>0</v>
      </c>
      <c r="S57" s="24">
        <v>0</v>
      </c>
      <c r="T57" s="24"/>
      <c r="U57" s="24">
        <v>100</v>
      </c>
      <c r="V57" s="24">
        <v>40</v>
      </c>
      <c r="W57" s="24">
        <v>58</v>
      </c>
      <c r="X57" s="24" t="s">
        <v>45</v>
      </c>
      <c r="Y57" s="39">
        <f t="shared" ref="Y57:Y60" si="4">SUM(G57+H57+I57+O57+P57+X57)</f>
        <v>6134.05</v>
      </c>
      <c r="Z57" s="25">
        <f t="shared" si="3"/>
        <v>2658.34</v>
      </c>
      <c r="AA57" s="37">
        <f t="shared" ref="AA57:AA60" si="5">+Y57-Z57</f>
        <v>3475.71</v>
      </c>
      <c r="AB57" s="27">
        <f t="shared" ref="AB57:AB60" si="6">+AA57-F57</f>
        <v>0</v>
      </c>
    </row>
    <row r="58" spans="1:28" ht="15.75" thickBot="1">
      <c r="A58" s="38" t="s">
        <v>172</v>
      </c>
      <c r="B58" s="20" t="s">
        <v>47</v>
      </c>
      <c r="C58" s="40" t="s">
        <v>173</v>
      </c>
      <c r="D58" s="23" t="s">
        <v>169</v>
      </c>
      <c r="E58" s="23" t="s">
        <v>50</v>
      </c>
      <c r="F58" s="24">
        <v>3315.51</v>
      </c>
      <c r="G58" s="24">
        <v>4852.95</v>
      </c>
      <c r="H58" s="24">
        <v>340.5</v>
      </c>
      <c r="I58" s="24">
        <v>223.5</v>
      </c>
      <c r="J58" s="24">
        <v>536.35</v>
      </c>
      <c r="K58" s="24">
        <v>558.09</v>
      </c>
      <c r="L58" s="24">
        <v>809</v>
      </c>
      <c r="M58" s="24" t="s">
        <v>45</v>
      </c>
      <c r="N58" s="24" t="s">
        <v>45</v>
      </c>
      <c r="O58" s="24">
        <v>0</v>
      </c>
      <c r="P58" s="24">
        <v>0</v>
      </c>
      <c r="Q58" s="24"/>
      <c r="R58" s="24">
        <v>0</v>
      </c>
      <c r="S58" s="24">
        <v>0</v>
      </c>
      <c r="T58" s="24"/>
      <c r="U58" s="24">
        <v>100</v>
      </c>
      <c r="V58" s="24">
        <v>40</v>
      </c>
      <c r="W58" s="24">
        <v>58</v>
      </c>
      <c r="X58" s="24" t="s">
        <v>45</v>
      </c>
      <c r="Y58" s="25">
        <f t="shared" si="4"/>
        <v>5416.95</v>
      </c>
      <c r="Z58" s="25">
        <f t="shared" si="3"/>
        <v>2101.44</v>
      </c>
      <c r="AA58" s="37">
        <f t="shared" si="5"/>
        <v>3315.5099999999998</v>
      </c>
      <c r="AB58" s="27">
        <f t="shared" si="6"/>
        <v>0</v>
      </c>
    </row>
    <row r="59" spans="1:28" ht="15.75" thickBot="1">
      <c r="A59" s="38" t="s">
        <v>174</v>
      </c>
      <c r="B59" s="20" t="s">
        <v>47</v>
      </c>
      <c r="C59" s="40" t="s">
        <v>175</v>
      </c>
      <c r="D59" s="23" t="s">
        <v>57</v>
      </c>
      <c r="E59" s="23" t="s">
        <v>50</v>
      </c>
      <c r="F59" s="24">
        <v>5236.55</v>
      </c>
      <c r="G59" s="24">
        <v>5498.55</v>
      </c>
      <c r="H59" s="24">
        <v>387.5</v>
      </c>
      <c r="I59" s="24">
        <v>248</v>
      </c>
      <c r="J59" s="24">
        <v>750.31</v>
      </c>
      <c r="K59" s="24">
        <v>632.33000000000004</v>
      </c>
      <c r="L59" s="24" t="s">
        <v>45</v>
      </c>
      <c r="M59" s="24" t="s">
        <v>45</v>
      </c>
      <c r="N59" s="24" t="s">
        <v>45</v>
      </c>
      <c r="O59" s="24">
        <v>0</v>
      </c>
      <c r="P59" s="24">
        <v>0</v>
      </c>
      <c r="Q59" s="24"/>
      <c r="R59" s="24">
        <v>0</v>
      </c>
      <c r="S59" s="24">
        <v>0</v>
      </c>
      <c r="T59" s="24"/>
      <c r="U59" s="24">
        <v>150</v>
      </c>
      <c r="V59" s="24">
        <v>40</v>
      </c>
      <c r="W59" s="24">
        <v>58</v>
      </c>
      <c r="X59" s="24">
        <v>733.14</v>
      </c>
      <c r="Y59" s="25">
        <f t="shared" si="4"/>
        <v>6867.1900000000005</v>
      </c>
      <c r="Z59" s="25">
        <f t="shared" si="3"/>
        <v>1630.6399999999999</v>
      </c>
      <c r="AA59" s="37">
        <f t="shared" si="5"/>
        <v>5236.5500000000011</v>
      </c>
      <c r="AB59" s="27">
        <f t="shared" si="6"/>
        <v>0</v>
      </c>
    </row>
    <row r="60" spans="1:28" ht="15.75" thickBot="1">
      <c r="A60" s="38" t="s">
        <v>176</v>
      </c>
      <c r="B60" s="9" t="s">
        <v>47</v>
      </c>
      <c r="C60" s="40" t="s">
        <v>177</v>
      </c>
      <c r="D60" s="23" t="s">
        <v>178</v>
      </c>
      <c r="E60" s="23" t="s">
        <v>179</v>
      </c>
      <c r="F60" s="24">
        <v>15844.19</v>
      </c>
      <c r="G60" s="24">
        <v>26289.9</v>
      </c>
      <c r="H60" s="24">
        <v>1028.5</v>
      </c>
      <c r="I60" s="24">
        <v>728</v>
      </c>
      <c r="J60" s="24">
        <v>6296.86</v>
      </c>
      <c r="K60" s="24">
        <v>3023.35</v>
      </c>
      <c r="L60" s="24">
        <v>2882</v>
      </c>
      <c r="M60" s="24" t="s">
        <v>45</v>
      </c>
      <c r="N60" s="24" t="s">
        <v>45</v>
      </c>
      <c r="O60" s="24">
        <v>0</v>
      </c>
      <c r="P60" s="24">
        <v>0</v>
      </c>
      <c r="Q60" s="24"/>
      <c r="R60" s="24">
        <v>0</v>
      </c>
      <c r="S60" s="24">
        <v>0</v>
      </c>
      <c r="T60" s="24"/>
      <c r="U60" s="24">
        <v>0</v>
      </c>
      <c r="V60" s="24">
        <v>0</v>
      </c>
      <c r="W60" s="24">
        <v>0</v>
      </c>
      <c r="X60" s="24" t="s">
        <v>45</v>
      </c>
      <c r="Y60" s="25">
        <f t="shared" si="4"/>
        <v>28046.400000000001</v>
      </c>
      <c r="Z60" s="25">
        <f t="shared" si="3"/>
        <v>12202.21</v>
      </c>
      <c r="AA60" s="37">
        <f t="shared" si="5"/>
        <v>15844.190000000002</v>
      </c>
      <c r="AB60" s="27">
        <f t="shared" si="6"/>
        <v>0</v>
      </c>
    </row>
  </sheetData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01ENE19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Abogado</cp:lastModifiedBy>
  <dcterms:created xsi:type="dcterms:W3CDTF">2019-01-16T19:03:51Z</dcterms:created>
  <dcterms:modified xsi:type="dcterms:W3CDTF">2019-01-16T19:04:55Z</dcterms:modified>
</cp:coreProperties>
</file>