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eal\Downloads\Estados financieros 2016\Contable 2016\"/>
    </mc:Choice>
  </mc:AlternateContent>
  <bookViews>
    <workbookView xWindow="0" yWindow="0" windowWidth="24000" windowHeight="9510" activeTab="2"/>
  </bookViews>
  <sheets>
    <sheet name="1er trimestre 2016" sheetId="1" r:id="rId1"/>
    <sheet name="2do trimestre 2016" sheetId="2" r:id="rId2"/>
    <sheet name="3er trimestre 2016" sheetId="3" r:id="rId3"/>
    <sheet name="4to trimestre 2016" sheetId="4" r:id="rId4"/>
  </sheets>
  <externalReferences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4" i="1" l="1"/>
  <c r="B141" i="1"/>
  <c r="B131" i="1"/>
  <c r="C131" i="1" s="1"/>
  <c r="B117" i="1"/>
  <c r="B103" i="1" s="1"/>
  <c r="B111" i="1"/>
  <c r="B105" i="1"/>
  <c r="B84" i="1"/>
  <c r="B72" i="1"/>
  <c r="B47" i="1"/>
  <c r="C47" i="1" s="1"/>
  <c r="B40" i="1"/>
  <c r="B38" i="1" s="1"/>
  <c r="B32" i="1"/>
  <c r="B12" i="1"/>
  <c r="B11" i="1"/>
  <c r="A2" i="1"/>
  <c r="C40" i="1" l="1"/>
</calcChain>
</file>

<file path=xl/sharedStrings.xml><?xml version="1.0" encoding="utf-8"?>
<sst xmlns="http://schemas.openxmlformats.org/spreadsheetml/2006/main" count="736" uniqueCount="209">
  <si>
    <t>Notas a los Estados Financieros</t>
  </si>
  <si>
    <t>Marzo 2016</t>
  </si>
  <si>
    <t>(Pesos)</t>
  </si>
  <si>
    <t>Ente Público:</t>
  </si>
  <si>
    <t>Instituto Jalisciense de Asistencia Social</t>
  </si>
  <si>
    <t xml:space="preserve">N  O  M  B  R  E </t>
  </si>
  <si>
    <t>IMPORTE</t>
  </si>
  <si>
    <t>Comentarios</t>
  </si>
  <si>
    <t>ACTIVO</t>
  </si>
  <si>
    <t>CTAS. DE CHEQUES</t>
  </si>
  <si>
    <t>BANORTE 117611568</t>
  </si>
  <si>
    <t>Pago a proveedores</t>
  </si>
  <si>
    <t>BANORTE 126445514</t>
  </si>
  <si>
    <t>Inversión</t>
  </si>
  <si>
    <t>BANORTE 560964990</t>
  </si>
  <si>
    <t>Canalización de donativos</t>
  </si>
  <si>
    <t>BANSI 97199841</t>
  </si>
  <si>
    <t>Cuenta para aporataciones IPEJAL</t>
  </si>
  <si>
    <t>HSBC 4047143326 SALAS</t>
  </si>
  <si>
    <t>Salas de Velación</t>
  </si>
  <si>
    <t>HSBC 4047143334 UAPI</t>
  </si>
  <si>
    <t>Unidad Asistencial Para Indigentes</t>
  </si>
  <si>
    <t>HSBC 4047143342 ALKD</t>
  </si>
  <si>
    <t>Asilo Leonidas K. Demos</t>
  </si>
  <si>
    <t>HSBC 4047245436 CCT</t>
  </si>
  <si>
    <t>Centros de Capacitación para el Trabajo</t>
  </si>
  <si>
    <t>HSBC 4047245428 SUBSIDIO</t>
  </si>
  <si>
    <t>Subsidio Estatal</t>
  </si>
  <si>
    <t>HSBC 4047245444 CTE</t>
  </si>
  <si>
    <t>Terapias Especiales</t>
  </si>
  <si>
    <t>HSBC 4049865165 NOMINA</t>
  </si>
  <si>
    <t>Nomina</t>
  </si>
  <si>
    <t>HSBC 6326893669 INTERCUENTA</t>
  </si>
  <si>
    <r>
      <t xml:space="preserve">HSBC 4049865744 </t>
    </r>
    <r>
      <rPr>
        <b/>
        <sz val="8"/>
        <color indexed="8"/>
        <rFont val="Arial"/>
        <family val="2"/>
      </rPr>
      <t>COMISION ASISTENCIAL</t>
    </r>
  </si>
  <si>
    <t>Apoyos Asistenciales</t>
  </si>
  <si>
    <t>HSBC 4050281906 PROVISION</t>
  </si>
  <si>
    <t>HSBC 4049865728 INGRESOS REMATES</t>
  </si>
  <si>
    <t>Remates recepción de posturas</t>
  </si>
  <si>
    <t>HSBC 4050282375 EGRESOS REMATES</t>
  </si>
  <si>
    <t>Remates dispersión de posturas</t>
  </si>
  <si>
    <t>BANAMEX 2581351 DEPOSITOS</t>
  </si>
  <si>
    <t>BANAMEX 4735381NOMINA</t>
  </si>
  <si>
    <t>NOMINA</t>
  </si>
  <si>
    <t>INV TEMPORALES - DE 3 MESES</t>
  </si>
  <si>
    <r>
      <t xml:space="preserve">HSBC 63326895623 </t>
    </r>
    <r>
      <rPr>
        <b/>
        <sz val="8"/>
        <color indexed="8"/>
        <rFont val="Arial"/>
        <family val="2"/>
      </rPr>
      <t>COMISION ASISTENCIAL</t>
    </r>
  </si>
  <si>
    <t>BANAMEX 7904333463 DEPOSITOS INVERSION</t>
  </si>
  <si>
    <t>DEUDORES DIVERSOS DEPENDENCIAS</t>
  </si>
  <si>
    <t>Convenio IMSS Maternidad</t>
  </si>
  <si>
    <t>Pago de incapacidades de Maternidad, el IMSS realiza el reembolso posteriormente</t>
  </si>
  <si>
    <t>Crédito al Salario</t>
  </si>
  <si>
    <t>DIFERENCIAS IMSS</t>
  </si>
  <si>
    <t>Diferencias en el reembolso de las incapacidades de IMSS</t>
  </si>
  <si>
    <t>SEPAF Remates</t>
  </si>
  <si>
    <t>Fondo cuenta de remates</t>
  </si>
  <si>
    <t>DEUDORES DIVERSOS PARTICULARES</t>
  </si>
  <si>
    <t>MAUSOLEOS Y JARDINES FUNERALES</t>
  </si>
  <si>
    <t>Adeudo en proceso de recuperacion juridica</t>
  </si>
  <si>
    <t>MANUEL URBINA</t>
  </si>
  <si>
    <t>Adeudos por arrendamiento</t>
  </si>
  <si>
    <t>AGUA Y CAMPO SA DE CV</t>
  </si>
  <si>
    <t>LUIS RUBEN IÑIGUEZ GONZALEZ</t>
  </si>
  <si>
    <t>Multa con cargo a ex empleado del Instituto</t>
  </si>
  <si>
    <t>EDGAR FRANCISCO GALVAN PEREZ</t>
  </si>
  <si>
    <t>ENRIQUE SILVA GONZALEZ</t>
  </si>
  <si>
    <t>MONICA ISUNZA ROCHA</t>
  </si>
  <si>
    <t>INMOBILIARIA VALIANT</t>
  </si>
  <si>
    <t>Pago de hotel duplicado</t>
  </si>
  <si>
    <t>ANGEL ADRIAN HERNANDEZ</t>
  </si>
  <si>
    <t>ADEUDOS AC's y DEPENDENCIAS</t>
  </si>
  <si>
    <t>Adeudos por seguros vehiulares</t>
  </si>
  <si>
    <t>JOSE HUMBERTO MURO CORTES (Teul Zacatecas)</t>
  </si>
  <si>
    <t>Adeudos correspondiente a Guarda y Custodia</t>
  </si>
  <si>
    <t>CAPACITACIÓN AC's</t>
  </si>
  <si>
    <t>SIMEC INTERNATIONAL</t>
  </si>
  <si>
    <t>CORPORACION GUDU MEXICANA (SORTEO)</t>
  </si>
  <si>
    <t>HUGO MARTINEZ ROMERO</t>
  </si>
  <si>
    <t>GASTOS POR COMPROBAR</t>
  </si>
  <si>
    <t>Cheques a nombre del personal para pago de viáticos, reparaciones de vehículos, eventos, etc.</t>
  </si>
  <si>
    <t>FUNCIONARIOS Y EMPLEADOS</t>
  </si>
  <si>
    <t>Cuenta compuesta por daños patrimoniales, (observaciones de Contraloría del Estado), apoyos en pagos diferidos para capacitación y faltantes en caja. Se relaciona anexo</t>
  </si>
  <si>
    <t>COMPAÑIAS DE GRUAS</t>
  </si>
  <si>
    <t>Cuenta revolvente del programa de 60 días, que consiste en pagar a las compañías los vehículos que no sean retirados de los patios en un periodo de 60 días a partir de la fecha de ingreso.</t>
  </si>
  <si>
    <t>FONDOS REVOLVENTES</t>
  </si>
  <si>
    <t>C x C. ANTICIPO A PROVEEDORES</t>
  </si>
  <si>
    <t>OMAR ALAN FARID</t>
  </si>
  <si>
    <t xml:space="preserve"> </t>
  </si>
  <si>
    <t>NUEVA FARMACIA Y DROGUERIA TOLEDO</t>
  </si>
  <si>
    <t>IMPLEMENTOS MEDICOS DE OCCIDENTE Y REACTIVOS</t>
  </si>
  <si>
    <t>JOSE MIGUEL ORTIZ GARZA</t>
  </si>
  <si>
    <t>ALMACENES</t>
  </si>
  <si>
    <t>VALORES EN GARANTIA</t>
  </si>
  <si>
    <t>FIDEICOMISOS</t>
  </si>
  <si>
    <t>BANAMEX FIDEICOMISO 1068596 CIUDAD IJAS</t>
  </si>
  <si>
    <t>BANSI PREMIO IJAS</t>
  </si>
  <si>
    <t>BANAMEX FIDEICOMISO GRUAS</t>
  </si>
  <si>
    <t>BIENES INMUEBLES</t>
  </si>
  <si>
    <t>BIENES MUEBLES</t>
  </si>
  <si>
    <t>ACTIVOS INTANGIBLES</t>
  </si>
  <si>
    <t>DEPRECIACIONES, DETERIOROS Y AMORTIZACIONES</t>
  </si>
  <si>
    <t>ACTIVOS DIFERIDOS</t>
  </si>
  <si>
    <t>PASIVO</t>
  </si>
  <si>
    <t>PASIVO NO CIRCULANTE</t>
  </si>
  <si>
    <t>SERVICIOS PERSONALES POR PAGAR</t>
  </si>
  <si>
    <t>Sueldos y salarios</t>
  </si>
  <si>
    <t>Prima Vacacional</t>
  </si>
  <si>
    <t>Servicio Público</t>
  </si>
  <si>
    <t>Aguinaldo</t>
  </si>
  <si>
    <t>PROVEEDORES POR PAGAR A CORTO PLAZO</t>
  </si>
  <si>
    <t>PROVEEDORES</t>
  </si>
  <si>
    <t>GASTOS 2012</t>
  </si>
  <si>
    <t>Finiquito SAP BO programa de contabilidad gubernamental</t>
  </si>
  <si>
    <t>GASTOS 2014</t>
  </si>
  <si>
    <t>GASTOS 2015</t>
  </si>
  <si>
    <t>RETENCIONES Y CONTRIBUCIONES POR PAGAR A CP</t>
  </si>
  <si>
    <t>ISPT</t>
  </si>
  <si>
    <t>Cuenta revolvente</t>
  </si>
  <si>
    <t>10% HONORARIOS</t>
  </si>
  <si>
    <t>10% ARRENDAMIENTO</t>
  </si>
  <si>
    <t>IVA COBRADO</t>
  </si>
  <si>
    <t>IPEJAL</t>
  </si>
  <si>
    <t>IMSS</t>
  </si>
  <si>
    <t>SINDICATO</t>
  </si>
  <si>
    <t>INFONACOT</t>
  </si>
  <si>
    <t>DESCUENTOS POR ESTACIONAMIENTO</t>
  </si>
  <si>
    <t>Cuenta en revisión de saldo</t>
  </si>
  <si>
    <t>PENSION ALIMENTICIA</t>
  </si>
  <si>
    <t>APORTACION VOLUNTARIA CRUZ ROJA</t>
  </si>
  <si>
    <t>Aportaciones de empleados para la Cruz Roja descontadas via nómina</t>
  </si>
  <si>
    <t>IMSS DIFERENCIAS</t>
  </si>
  <si>
    <t>OTRAS CUENTAS POR PAGAR A CORTO PLAZO</t>
  </si>
  <si>
    <t>Arrastres de grúa cobrados por el IJAS, para posterior pago a las compañías de grúa.</t>
  </si>
  <si>
    <t>DEPOSITOS PARA DEVOLUCION</t>
  </si>
  <si>
    <t>Depositos no identificados y registrados por depuración de conciliaciones.</t>
  </si>
  <si>
    <t>J. JESUS NAVARRO LOZA (Servicios de cremación Salas de Velación)</t>
  </si>
  <si>
    <t>PASIVO REMATES</t>
  </si>
  <si>
    <t>Partidas para entrega y validación del Remate 67 a la SEPAF</t>
  </si>
  <si>
    <t>CHEQUES CANCELADOS</t>
  </si>
  <si>
    <t>Cheques cancelados por vigencia</t>
  </si>
  <si>
    <t>Secretaría de Planeación, Administración y Finanzas</t>
  </si>
  <si>
    <t>Préstamo para pago de Aguinaldo 2007 y finiquitos 2008</t>
  </si>
  <si>
    <t>SEGUROS AC's</t>
  </si>
  <si>
    <t>FONDOS Y BIENES DE TERCEROS EN ADMON Y EN GARANTIA A CORTO PLAZO</t>
  </si>
  <si>
    <t>FONDOS  EN GARANTIA  A CORTO PLAZO</t>
  </si>
  <si>
    <t>Depositos de proveedores para garantizar bienes o servicios</t>
  </si>
  <si>
    <t>PROVISIONES A LARGO PLAZO</t>
  </si>
  <si>
    <t>Pasivo Prima de Antigüedad e indemnizaciones</t>
  </si>
  <si>
    <t>Junio 2016</t>
  </si>
  <si>
    <t>1-1-2-3-</t>
  </si>
  <si>
    <t>GUADALUPE MACIAS VELAZCO</t>
  </si>
  <si>
    <t>ABARROTES LIBERTAD SA DE CV</t>
  </si>
  <si>
    <t>PROMEDICA GARCIA, S.A. DE C.V.</t>
  </si>
  <si>
    <t>IMPLEMENTOS MEDICOS DE OCCIDENTE, S.A. DE C.V.</t>
  </si>
  <si>
    <t>CITY GRUAS Y TRANSPOSTES DE GUADALAJARA</t>
  </si>
  <si>
    <t>Diciembre 2016</t>
  </si>
  <si>
    <t>JUAN CARLOS RASCON ANGEL</t>
  </si>
  <si>
    <t>REGINO RUIZ DEL CAMPO MEDINA</t>
  </si>
  <si>
    <t>ROCKY LUCIANO BARRERA VALDIVIA</t>
  </si>
  <si>
    <t>Adeudos por pago correspondiente a los OR's de capacitación recibida</t>
  </si>
  <si>
    <t>KARLA ARACELI SANCHEZ PEREZ</t>
  </si>
  <si>
    <t>GRUAS EVC SA DE CV</t>
  </si>
  <si>
    <t>REMESARE SA DE CV</t>
  </si>
  <si>
    <t>Adeudo derivado del pago del primer premio de Sorteo y permiso.</t>
  </si>
  <si>
    <t>DISTRIBUIDORA DE MEDICAMENTOS Y REACTIVOS, S.A. DE</t>
  </si>
  <si>
    <t>DISTRIBUIDORA CRISEL SA</t>
  </si>
  <si>
    <t>GRUCOMED S DE RL</t>
  </si>
  <si>
    <t>JULIO BERNI SILVA</t>
  </si>
  <si>
    <t>ORGANIZACION PAPELERA OMEGA, S.A. DE C.V.</t>
  </si>
  <si>
    <t>DISTRIBUIDORA SAJOR, S.A. DE C.V.</t>
  </si>
  <si>
    <t>ABARROTES RAUL, S.A. DE C.V.</t>
  </si>
  <si>
    <t>CONTINENTAL PAPER DE MEXICO, S.A. DE C.V.</t>
  </si>
  <si>
    <t>COGLOBALIX SA DE CV</t>
  </si>
  <si>
    <t>LEOPOLDO RAFAEL URIBE</t>
  </si>
  <si>
    <t>DISTRIBUIDORA PM DE OCCIDENTE</t>
  </si>
  <si>
    <t>GASTOS 2016</t>
  </si>
  <si>
    <t>VERONICA SALDOVAL RIOS</t>
  </si>
  <si>
    <t>MARTIN FLORES GOMEZ</t>
  </si>
  <si>
    <t>JOSE AURELIO GONZALEZ</t>
  </si>
  <si>
    <t>JUAN MANUEL DIAZ AVILA</t>
  </si>
  <si>
    <t>DOCUMENTOS POR PAGAR A CORTO PLAZO</t>
  </si>
  <si>
    <t>PAGARE CFE</t>
  </si>
  <si>
    <t xml:space="preserve">INGRESOS Y GASTOS </t>
  </si>
  <si>
    <t>Septiembre 2016</t>
  </si>
  <si>
    <t>GRUAS EVC</t>
  </si>
  <si>
    <t>Servicio de grúa pagado. Juzgado nos ordena devolver pago a usuario</t>
  </si>
  <si>
    <t>CENTURION ALTA SEGURIDAD SA DE CV</t>
  </si>
  <si>
    <t>Reclamaciones pagadas de bienes enn resguardo en el periodo del contrato de la empresa de seguridad.</t>
  </si>
  <si>
    <t>MA FERNANDA OROZCO R</t>
  </si>
  <si>
    <t>ALBERTO GUZMAN VAZQUEZ</t>
  </si>
  <si>
    <t>Pago duplicado, recuperado en septiembre 2015</t>
  </si>
  <si>
    <t>TRANSPORTES Y ARRASTRES NOVA DE OCCIDENTE SA CV</t>
  </si>
  <si>
    <t>GLORIA SELENE LOPEZ HERRERA</t>
  </si>
  <si>
    <t>CARLOS ROBERTO ESPINOSA HERNANDEZ</t>
  </si>
  <si>
    <t>GRUAS EVC, S.A. DE C.V.</t>
  </si>
  <si>
    <t>J. DE JESUS PRECIADO SILVA</t>
  </si>
  <si>
    <t>Pago duplicado, recuperado en septiembre 2016</t>
  </si>
  <si>
    <t>ROBERTO ESPINOSA HERNANDEZ</t>
  </si>
  <si>
    <t>DOMINGO VELASCO ARANA</t>
  </si>
  <si>
    <t>ANGELICA PATRICIA JIMENEZ HARO</t>
  </si>
  <si>
    <t>EMERIO CASTRO BEAS</t>
  </si>
  <si>
    <t>GRUAS HALCON, S.A. DE C.V.</t>
  </si>
  <si>
    <t>SERVICIO DE GRUAS FUERZA DIESEL, S.A. DE C.V.</t>
  </si>
  <si>
    <t>MANUEL ESPINOSA HERNANDEZ</t>
  </si>
  <si>
    <t>GRUAS COBRA EXPRESS, S.A. DE C.V.</t>
  </si>
  <si>
    <t>GRUAS ARRASTRES Y CORRALON BENTELLEZ, S.A.</t>
  </si>
  <si>
    <t>EXTIN MEXICO SA DE CV</t>
  </si>
  <si>
    <t>L.A.M. María Luisa Urrea Hernandez Dávila</t>
  </si>
  <si>
    <t>L.A.E. Gerardo Reyes Chávez</t>
  </si>
  <si>
    <t>Director General</t>
  </si>
  <si>
    <t>Jefe de Tesorería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</si>
</sst>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;[Red]\-#,##0.00000"/>
    <numFmt numFmtId="166" formatCode="_-* #,##0.00_-;\-* #,##0.00_-;_-* \-??_-;_-@_-"/>
    <numFmt numFmtId="167" formatCode="#,##0.0000000000_ ;[Red]\-#,##0.0000000000\ "/>
    <numFmt numFmtId="168" formatCode="#,##0.0_ ;[Red]\-#,##0.0\ "/>
    <numFmt numFmtId="169" formatCode="#,##0.000000000_ ;[Red]\-#,##0.000000000\ "/>
    <numFmt numFmtId="170" formatCode="_-* #,##0.00_-;\-\ #,##0.00_-;_-* &quot;-&quot;?_-;_-@_-"/>
    <numFmt numFmtId="171" formatCode="_-* #,##0_-;\-\ #,##0_-;_-* &quot;-&quot;?_-;_-@_-"/>
    <numFmt numFmtId="172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</cellStyleXfs>
  <cellXfs count="129">
    <xf numFmtId="0" fontId="0" fillId="0" borderId="0" xfId="0"/>
    <xf numFmtId="0" fontId="1" fillId="0" borderId="0" xfId="2" applyAlignment="1"/>
    <xf numFmtId="0" fontId="1" fillId="0" borderId="0" xfId="2"/>
    <xf numFmtId="0" fontId="5" fillId="2" borderId="0" xfId="3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right"/>
    </xf>
    <xf numFmtId="0" fontId="4" fillId="3" borderId="2" xfId="4" applyFont="1" applyFill="1" applyBorder="1" applyAlignment="1">
      <alignment horizontal="center"/>
    </xf>
    <xf numFmtId="40" fontId="4" fillId="3" borderId="2" xfId="4" applyNumberFormat="1" applyFont="1" applyFill="1" applyBorder="1" applyAlignment="1">
      <alignment horizontal="center"/>
    </xf>
    <xf numFmtId="0" fontId="4" fillId="2" borderId="9" xfId="4" applyFont="1" applyFill="1" applyBorder="1" applyAlignment="1">
      <alignment horizontal="center"/>
    </xf>
    <xf numFmtId="40" fontId="4" fillId="2" borderId="2" xfId="4" applyNumberFormat="1" applyFont="1" applyFill="1" applyBorder="1" applyAlignment="1">
      <alignment horizontal="right"/>
    </xf>
    <xf numFmtId="40" fontId="8" fillId="2" borderId="10" xfId="4" applyNumberFormat="1" applyFont="1" applyFill="1" applyBorder="1" applyAlignment="1">
      <alignment horizontal="right"/>
    </xf>
    <xf numFmtId="0" fontId="9" fillId="2" borderId="2" xfId="4" applyFont="1" applyFill="1" applyBorder="1" applyAlignment="1">
      <alignment horizontal="left"/>
    </xf>
    <xf numFmtId="40" fontId="9" fillId="2" borderId="11" xfId="4" applyNumberFormat="1" applyFont="1" applyFill="1" applyBorder="1" applyAlignment="1">
      <alignment horizontal="right"/>
    </xf>
    <xf numFmtId="39" fontId="10" fillId="2" borderId="2" xfId="5" applyNumberFormat="1" applyFont="1" applyFill="1" applyBorder="1" applyAlignment="1">
      <alignment horizontal="right"/>
    </xf>
    <xf numFmtId="49" fontId="11" fillId="5" borderId="2" xfId="3" applyNumberFormat="1" applyFont="1" applyFill="1" applyBorder="1" applyAlignment="1">
      <alignment horizontal="left"/>
    </xf>
    <xf numFmtId="40" fontId="11" fillId="5" borderId="11" xfId="6" applyNumberFormat="1" applyFont="1" applyFill="1" applyBorder="1" applyAlignment="1">
      <alignment horizontal="right"/>
    </xf>
    <xf numFmtId="0" fontId="12" fillId="0" borderId="2" xfId="2" applyFont="1" applyBorder="1" applyAlignment="1" applyProtection="1">
      <alignment horizontal="justify" vertical="center" wrapText="1"/>
      <protection locked="0"/>
    </xf>
    <xf numFmtId="49" fontId="11" fillId="5" borderId="12" xfId="3" applyNumberFormat="1" applyFont="1" applyFill="1" applyBorder="1" applyAlignment="1">
      <alignment horizontal="left"/>
    </xf>
    <xf numFmtId="0" fontId="12" fillId="0" borderId="10" xfId="2" applyFont="1" applyBorder="1" applyAlignment="1" applyProtection="1">
      <alignment horizontal="justify" vertical="center" wrapText="1"/>
      <protection locked="0"/>
    </xf>
    <xf numFmtId="49" fontId="13" fillId="5" borderId="2" xfId="3" applyNumberFormat="1" applyFont="1" applyFill="1" applyBorder="1" applyAlignment="1">
      <alignment horizontal="left"/>
    </xf>
    <xf numFmtId="40" fontId="13" fillId="5" borderId="11" xfId="3" applyNumberFormat="1" applyFont="1" applyFill="1" applyBorder="1" applyAlignment="1">
      <alignment horizontal="right"/>
    </xf>
    <xf numFmtId="0" fontId="10" fillId="2" borderId="0" xfId="4" applyFont="1" applyFill="1" applyAlignment="1"/>
    <xf numFmtId="40" fontId="10" fillId="2" borderId="0" xfId="4" applyNumberFormat="1" applyFont="1" applyFill="1" applyBorder="1" applyAlignment="1">
      <alignment horizontal="right"/>
    </xf>
    <xf numFmtId="0" fontId="4" fillId="2" borderId="0" xfId="4" applyFont="1" applyFill="1" applyBorder="1" applyAlignment="1">
      <alignment horizontal="center"/>
    </xf>
    <xf numFmtId="40" fontId="4" fillId="2" borderId="0" xfId="4" applyNumberFormat="1" applyFont="1" applyFill="1" applyBorder="1" applyAlignment="1">
      <alignment horizontal="center"/>
    </xf>
    <xf numFmtId="0" fontId="10" fillId="2" borderId="0" xfId="4" applyFont="1" applyFill="1" applyBorder="1" applyAlignment="1"/>
    <xf numFmtId="0" fontId="4" fillId="2" borderId="11" xfId="4" applyFont="1" applyFill="1" applyBorder="1" applyAlignment="1">
      <alignment horizontal="center"/>
    </xf>
    <xf numFmtId="164" fontId="12" fillId="0" borderId="2" xfId="2" applyNumberFormat="1" applyFont="1" applyBorder="1" applyAlignment="1" applyProtection="1">
      <alignment horizontal="justify" vertical="center" wrapText="1"/>
      <protection locked="0"/>
    </xf>
    <xf numFmtId="4" fontId="10" fillId="2" borderId="0" xfId="4" applyNumberFormat="1" applyFont="1" applyFill="1" applyBorder="1" applyAlignment="1"/>
    <xf numFmtId="40" fontId="13" fillId="5" borderId="2" xfId="3" applyNumberFormat="1" applyFont="1" applyFill="1" applyBorder="1" applyAlignment="1">
      <alignment horizontal="right"/>
    </xf>
    <xf numFmtId="164" fontId="6" fillId="0" borderId="2" xfId="2" applyNumberFormat="1" applyFont="1" applyBorder="1" applyAlignment="1" applyProtection="1">
      <alignment horizontal="justify" vertical="center" wrapText="1"/>
      <protection locked="0"/>
    </xf>
    <xf numFmtId="0" fontId="2" fillId="0" borderId="0" xfId="2" applyFont="1"/>
    <xf numFmtId="40" fontId="11" fillId="5" borderId="2" xfId="3" applyNumberFormat="1" applyFont="1" applyFill="1" applyBorder="1" applyAlignment="1">
      <alignment horizontal="right"/>
    </xf>
    <xf numFmtId="0" fontId="10" fillId="2" borderId="13" xfId="4" applyFont="1" applyFill="1" applyBorder="1" applyAlignment="1"/>
    <xf numFmtId="40" fontId="10" fillId="2" borderId="14" xfId="4" applyNumberFormat="1" applyFont="1" applyFill="1" applyBorder="1" applyAlignment="1">
      <alignment horizontal="right"/>
    </xf>
    <xf numFmtId="49" fontId="10" fillId="2" borderId="15" xfId="4" applyNumberFormat="1" applyFont="1" applyFill="1" applyBorder="1" applyAlignment="1">
      <alignment horizontal="justify"/>
    </xf>
    <xf numFmtId="164" fontId="10" fillId="2" borderId="0" xfId="4" applyNumberFormat="1" applyFont="1" applyFill="1" applyBorder="1" applyAlignment="1"/>
    <xf numFmtId="0" fontId="9" fillId="2" borderId="16" xfId="4" applyFont="1" applyFill="1" applyBorder="1" applyAlignment="1"/>
    <xf numFmtId="40" fontId="9" fillId="2" borderId="17" xfId="4" applyNumberFormat="1" applyFont="1" applyFill="1" applyBorder="1" applyAlignment="1">
      <alignment horizontal="right"/>
    </xf>
    <xf numFmtId="43" fontId="9" fillId="2" borderId="2" xfId="5" applyNumberFormat="1" applyFont="1" applyFill="1" applyBorder="1" applyAlignment="1"/>
    <xf numFmtId="40" fontId="11" fillId="0" borderId="14" xfId="3" applyNumberFormat="1" applyFont="1" applyFill="1" applyBorder="1" applyAlignment="1">
      <alignment horizontal="right"/>
    </xf>
    <xf numFmtId="0" fontId="4" fillId="2" borderId="15" xfId="4" applyFont="1" applyFill="1" applyBorder="1" applyAlignment="1">
      <alignment horizontal="left"/>
    </xf>
    <xf numFmtId="40" fontId="9" fillId="2" borderId="13" xfId="4" applyNumberFormat="1" applyFont="1" applyFill="1" applyBorder="1" applyAlignment="1">
      <alignment horizontal="right"/>
    </xf>
    <xf numFmtId="0" fontId="3" fillId="2" borderId="2" xfId="4" applyFont="1" applyFill="1" applyBorder="1" applyAlignment="1"/>
    <xf numFmtId="0" fontId="4" fillId="2" borderId="9" xfId="4" applyFont="1" applyFill="1" applyBorder="1" applyAlignment="1">
      <alignment horizontal="left"/>
    </xf>
    <xf numFmtId="14" fontId="10" fillId="2" borderId="0" xfId="4" applyNumberFormat="1" applyFont="1" applyFill="1" applyBorder="1" applyAlignment="1">
      <alignment horizontal="left"/>
    </xf>
    <xf numFmtId="0" fontId="10" fillId="2" borderId="0" xfId="4" applyFont="1" applyFill="1" applyBorder="1"/>
    <xf numFmtId="0" fontId="4" fillId="2" borderId="0" xfId="4" applyFont="1" applyFill="1" applyBorder="1" applyAlignment="1"/>
    <xf numFmtId="40" fontId="8" fillId="2" borderId="0" xfId="4" applyNumberFormat="1" applyFont="1" applyFill="1" applyBorder="1" applyAlignment="1">
      <alignment horizontal="right"/>
    </xf>
    <xf numFmtId="0" fontId="3" fillId="2" borderId="0" xfId="4" applyFont="1" applyFill="1"/>
    <xf numFmtId="0" fontId="4" fillId="2" borderId="11" xfId="4" applyFont="1" applyFill="1" applyBorder="1" applyAlignment="1">
      <alignment horizontal="left"/>
    </xf>
    <xf numFmtId="4" fontId="9" fillId="2" borderId="2" xfId="4" applyNumberFormat="1" applyFont="1" applyFill="1" applyBorder="1" applyAlignment="1"/>
    <xf numFmtId="49" fontId="11" fillId="2" borderId="2" xfId="3" applyNumberFormat="1" applyFont="1" applyFill="1" applyBorder="1" applyAlignment="1">
      <alignment horizontal="left"/>
    </xf>
    <xf numFmtId="40" fontId="11" fillId="2" borderId="2" xfId="3" applyNumberFormat="1" applyFont="1" applyFill="1" applyBorder="1" applyAlignment="1">
      <alignment horizontal="right"/>
    </xf>
    <xf numFmtId="40" fontId="11" fillId="2" borderId="2" xfId="3" applyNumberFormat="1" applyFont="1" applyFill="1" applyBorder="1" applyAlignment="1">
      <alignment horizontal="right" vertical="top"/>
    </xf>
    <xf numFmtId="49" fontId="11" fillId="5" borderId="0" xfId="3" applyNumberFormat="1" applyFont="1" applyFill="1" applyBorder="1" applyAlignment="1">
      <alignment horizontal="left"/>
    </xf>
    <xf numFmtId="40" fontId="11" fillId="5" borderId="0" xfId="3" applyNumberFormat="1" applyFont="1" applyFill="1" applyBorder="1" applyAlignment="1">
      <alignment horizontal="right"/>
    </xf>
    <xf numFmtId="165" fontId="11" fillId="5" borderId="0" xfId="3" applyNumberFormat="1" applyFont="1" applyFill="1" applyBorder="1" applyAlignment="1">
      <alignment horizontal="right" vertical="top"/>
    </xf>
    <xf numFmtId="0" fontId="4" fillId="0" borderId="11" xfId="4" applyFont="1" applyFill="1" applyBorder="1" applyAlignment="1">
      <alignment horizontal="left"/>
    </xf>
    <xf numFmtId="40" fontId="4" fillId="0" borderId="2" xfId="4" applyNumberFormat="1" applyFont="1" applyFill="1" applyBorder="1" applyAlignment="1">
      <alignment horizontal="right"/>
    </xf>
    <xf numFmtId="0" fontId="10" fillId="2" borderId="0" xfId="4" applyFont="1" applyFill="1"/>
    <xf numFmtId="0" fontId="4" fillId="0" borderId="0" xfId="4" applyFont="1" applyFill="1" applyBorder="1" applyAlignment="1">
      <alignment horizontal="center"/>
    </xf>
    <xf numFmtId="4" fontId="9" fillId="0" borderId="2" xfId="4" applyNumberFormat="1" applyFont="1" applyFill="1" applyBorder="1" applyAlignment="1"/>
    <xf numFmtId="14" fontId="10" fillId="0" borderId="19" xfId="4" applyNumberFormat="1" applyFont="1" applyFill="1" applyBorder="1" applyAlignment="1">
      <alignment horizontal="left"/>
    </xf>
    <xf numFmtId="40" fontId="4" fillId="0" borderId="0" xfId="4" applyNumberFormat="1" applyFont="1" applyFill="1" applyBorder="1" applyAlignment="1">
      <alignment horizontal="center"/>
    </xf>
    <xf numFmtId="49" fontId="11" fillId="0" borderId="2" xfId="3" applyNumberFormat="1" applyFont="1" applyFill="1" applyBorder="1" applyAlignment="1">
      <alignment horizontal="left"/>
    </xf>
    <xf numFmtId="40" fontId="11" fillId="0" borderId="2" xfId="3" applyNumberFormat="1" applyFont="1" applyFill="1" applyBorder="1" applyAlignment="1">
      <alignment horizontal="right"/>
    </xf>
    <xf numFmtId="40" fontId="11" fillId="0" borderId="2" xfId="3" applyNumberFormat="1" applyFont="1" applyFill="1" applyBorder="1" applyAlignment="1">
      <alignment horizontal="left" vertical="top"/>
    </xf>
    <xf numFmtId="14" fontId="10" fillId="0" borderId="1" xfId="4" applyNumberFormat="1" applyFont="1" applyFill="1" applyBorder="1" applyAlignment="1">
      <alignment horizontal="left"/>
    </xf>
    <xf numFmtId="40" fontId="11" fillId="0" borderId="2" xfId="3" applyNumberFormat="1" applyFont="1" applyFill="1" applyBorder="1" applyAlignment="1">
      <alignment horizontal="right" vertical="top"/>
    </xf>
    <xf numFmtId="14" fontId="10" fillId="0" borderId="20" xfId="4" applyNumberFormat="1" applyFont="1" applyFill="1" applyBorder="1" applyAlignment="1">
      <alignment horizontal="left"/>
    </xf>
    <xf numFmtId="0" fontId="4" fillId="0" borderId="21" xfId="4" applyFont="1" applyFill="1" applyBorder="1" applyAlignment="1"/>
    <xf numFmtId="40" fontId="9" fillId="0" borderId="17" xfId="4" applyNumberFormat="1" applyFont="1" applyFill="1" applyBorder="1" applyAlignment="1">
      <alignment horizontal="right"/>
    </xf>
    <xf numFmtId="0" fontId="9" fillId="2" borderId="0" xfId="4" applyFont="1" applyFill="1"/>
    <xf numFmtId="0" fontId="1" fillId="2" borderId="0" xfId="2" applyFill="1"/>
    <xf numFmtId="14" fontId="10" fillId="0" borderId="0" xfId="4" applyNumberFormat="1" applyFont="1" applyFill="1" applyBorder="1" applyAlignment="1">
      <alignment horizontal="left"/>
    </xf>
    <xf numFmtId="40" fontId="4" fillId="0" borderId="2" xfId="4" applyNumberFormat="1" applyFont="1" applyFill="1" applyBorder="1" applyAlignment="1"/>
    <xf numFmtId="166" fontId="4" fillId="0" borderId="11" xfId="4" applyNumberFormat="1" applyFont="1" applyFill="1" applyBorder="1" applyAlignment="1">
      <alignment horizontal="left"/>
    </xf>
    <xf numFmtId="164" fontId="4" fillId="0" borderId="0" xfId="4" applyNumberFormat="1" applyFont="1" applyFill="1" applyBorder="1" applyAlignment="1">
      <alignment horizontal="center"/>
    </xf>
    <xf numFmtId="40" fontId="8" fillId="0" borderId="17" xfId="4" applyNumberFormat="1" applyFont="1" applyFill="1" applyBorder="1" applyAlignment="1">
      <alignment horizontal="right"/>
    </xf>
    <xf numFmtId="0" fontId="8" fillId="2" borderId="0" xfId="4" applyFont="1" applyFill="1"/>
    <xf numFmtId="40" fontId="8" fillId="0" borderId="2" xfId="4" applyNumberFormat="1" applyFont="1" applyFill="1" applyBorder="1" applyAlignment="1">
      <alignment horizontal="right"/>
    </xf>
    <xf numFmtId="40" fontId="11" fillId="5" borderId="0" xfId="3" applyNumberFormat="1" applyFont="1" applyFill="1" applyBorder="1" applyAlignment="1">
      <alignment horizontal="left" vertical="top"/>
    </xf>
    <xf numFmtId="167" fontId="12" fillId="0" borderId="2" xfId="2" applyNumberFormat="1" applyFont="1" applyBorder="1" applyAlignment="1" applyProtection="1">
      <alignment horizontal="justify" vertical="center" wrapText="1"/>
      <protection locked="0"/>
    </xf>
    <xf numFmtId="168" fontId="6" fillId="0" borderId="2" xfId="2" applyNumberFormat="1" applyFont="1" applyBorder="1" applyAlignment="1" applyProtection="1">
      <alignment horizontal="justify" vertical="center" wrapText="1"/>
      <protection locked="0"/>
    </xf>
    <xf numFmtId="14" fontId="10" fillId="2" borderId="19" xfId="4" applyNumberFormat="1" applyFont="1" applyFill="1" applyBorder="1" applyAlignment="1">
      <alignment horizontal="left"/>
    </xf>
    <xf numFmtId="169" fontId="4" fillId="2" borderId="0" xfId="4" applyNumberFormat="1" applyFont="1" applyFill="1" applyBorder="1" applyAlignment="1">
      <alignment horizontal="center"/>
    </xf>
    <xf numFmtId="40" fontId="11" fillId="5" borderId="2" xfId="3" applyNumberFormat="1" applyFont="1" applyFill="1" applyBorder="1" applyAlignment="1">
      <alignment horizontal="left" vertical="top"/>
    </xf>
    <xf numFmtId="14" fontId="10" fillId="2" borderId="1" xfId="4" applyNumberFormat="1" applyFont="1" applyFill="1" applyBorder="1" applyAlignment="1">
      <alignment horizontal="left"/>
    </xf>
    <xf numFmtId="40" fontId="11" fillId="5" borderId="2" xfId="3" applyNumberFormat="1" applyFont="1" applyFill="1" applyBorder="1" applyAlignment="1">
      <alignment horizontal="right" vertical="top"/>
    </xf>
    <xf numFmtId="40" fontId="11" fillId="2" borderId="2" xfId="3" applyNumberFormat="1" applyFont="1" applyFill="1" applyBorder="1" applyAlignment="1">
      <alignment horizontal="left" vertical="top"/>
    </xf>
    <xf numFmtId="166" fontId="4" fillId="2" borderId="11" xfId="4" applyNumberFormat="1" applyFont="1" applyFill="1" applyBorder="1" applyAlignment="1">
      <alignment horizontal="left"/>
    </xf>
    <xf numFmtId="40" fontId="8" fillId="2" borderId="17" xfId="4" applyNumberFormat="1" applyFont="1" applyFill="1" applyBorder="1" applyAlignment="1">
      <alignment horizontal="right"/>
    </xf>
    <xf numFmtId="40" fontId="8" fillId="2" borderId="2" xfId="4" applyNumberFormat="1" applyFont="1" applyFill="1" applyBorder="1" applyAlignment="1">
      <alignment horizontal="right"/>
    </xf>
    <xf numFmtId="49" fontId="11" fillId="0" borderId="0" xfId="3" applyNumberFormat="1" applyFont="1" applyFill="1" applyBorder="1" applyAlignment="1">
      <alignment horizontal="left"/>
    </xf>
    <xf numFmtId="40" fontId="11" fillId="0" borderId="0" xfId="3" applyNumberFormat="1" applyFont="1" applyFill="1" applyBorder="1" applyAlignment="1">
      <alignment horizontal="right"/>
    </xf>
    <xf numFmtId="164" fontId="1" fillId="0" borderId="0" xfId="2" applyNumberFormat="1" applyAlignment="1"/>
    <xf numFmtId="0" fontId="4" fillId="6" borderId="2" xfId="4" applyFont="1" applyFill="1" applyBorder="1" applyAlignment="1">
      <alignment horizontal="center"/>
    </xf>
    <xf numFmtId="40" fontId="4" fillId="6" borderId="2" xfId="4" applyNumberFormat="1" applyFont="1" applyFill="1" applyBorder="1" applyAlignment="1">
      <alignment horizontal="center"/>
    </xf>
    <xf numFmtId="40" fontId="8" fillId="0" borderId="10" xfId="4" applyNumberFormat="1" applyFont="1" applyFill="1" applyBorder="1" applyAlignment="1">
      <alignment horizontal="right"/>
    </xf>
    <xf numFmtId="170" fontId="6" fillId="0" borderId="2" xfId="2" applyNumberFormat="1" applyFont="1" applyBorder="1" applyAlignment="1" applyProtection="1">
      <alignment horizontal="justify" vertical="center" wrapText="1"/>
      <protection locked="0"/>
    </xf>
    <xf numFmtId="171" fontId="12" fillId="0" borderId="2" xfId="2" applyNumberFormat="1" applyFont="1" applyBorder="1" applyAlignment="1" applyProtection="1">
      <alignment horizontal="justify" vertical="center" wrapText="1"/>
      <protection locked="0"/>
    </xf>
    <xf numFmtId="40" fontId="11" fillId="2" borderId="11" xfId="6" applyNumberFormat="1" applyFont="1" applyFill="1" applyBorder="1" applyAlignment="1">
      <alignment horizontal="right"/>
    </xf>
    <xf numFmtId="40" fontId="11" fillId="8" borderId="11" xfId="6" applyNumberFormat="1" applyFont="1" applyFill="1" applyBorder="1" applyAlignment="1">
      <alignment horizontal="right"/>
    </xf>
    <xf numFmtId="40" fontId="11" fillId="9" borderId="11" xfId="6" applyNumberFormat="1" applyFont="1" applyFill="1" applyBorder="1" applyAlignment="1">
      <alignment horizontal="right"/>
    </xf>
    <xf numFmtId="40" fontId="11" fillId="8" borderId="2" xfId="3" applyNumberFormat="1" applyFont="1" applyFill="1" applyBorder="1" applyAlignment="1">
      <alignment horizontal="right"/>
    </xf>
    <xf numFmtId="40" fontId="11" fillId="9" borderId="2" xfId="3" applyNumberFormat="1" applyFont="1" applyFill="1" applyBorder="1" applyAlignment="1">
      <alignment horizontal="right"/>
    </xf>
    <xf numFmtId="172" fontId="12" fillId="0" borderId="2" xfId="1" applyNumberFormat="1" applyFont="1" applyBorder="1" applyAlignment="1" applyProtection="1">
      <alignment horizontal="justify" vertical="center" wrapText="1"/>
      <protection locked="0"/>
    </xf>
    <xf numFmtId="0" fontId="2" fillId="0" borderId="0" xfId="2" applyFont="1" applyAlignment="1"/>
    <xf numFmtId="0" fontId="7" fillId="4" borderId="3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0" fontId="7" fillId="4" borderId="5" xfId="4" applyFont="1" applyFill="1" applyBorder="1" applyAlignment="1">
      <alignment horizontal="center" vertical="center"/>
    </xf>
    <xf numFmtId="0" fontId="7" fillId="4" borderId="6" xfId="4" applyFont="1" applyFill="1" applyBorder="1" applyAlignment="1">
      <alignment horizontal="center" vertical="center"/>
    </xf>
    <xf numFmtId="0" fontId="7" fillId="4" borderId="7" xfId="4" applyFont="1" applyFill="1" applyBorder="1" applyAlignment="1">
      <alignment horizontal="center" vertical="center"/>
    </xf>
    <xf numFmtId="0" fontId="7" fillId="4" borderId="8" xfId="4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center"/>
    </xf>
    <xf numFmtId="0" fontId="4" fillId="0" borderId="11" xfId="4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17" fontId="4" fillId="2" borderId="0" xfId="3" quotePrefix="1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 applyProtection="1">
      <alignment horizontal="left"/>
      <protection locked="0"/>
    </xf>
    <xf numFmtId="0" fontId="14" fillId="7" borderId="3" xfId="4" applyFont="1" applyFill="1" applyBorder="1" applyAlignment="1">
      <alignment horizontal="center"/>
    </xf>
    <xf numFmtId="0" fontId="14" fillId="7" borderId="4" xfId="4" applyFont="1" applyFill="1" applyBorder="1" applyAlignment="1">
      <alignment horizontal="center"/>
    </xf>
    <xf numFmtId="0" fontId="14" fillId="7" borderId="5" xfId="4" applyFont="1" applyFill="1" applyBorder="1" applyAlignment="1">
      <alignment horizontal="center"/>
    </xf>
    <xf numFmtId="0" fontId="14" fillId="7" borderId="6" xfId="4" applyFont="1" applyFill="1" applyBorder="1" applyAlignment="1">
      <alignment horizontal="center"/>
    </xf>
    <xf numFmtId="0" fontId="14" fillId="7" borderId="7" xfId="4" applyFont="1" applyFill="1" applyBorder="1" applyAlignment="1">
      <alignment horizontal="center"/>
    </xf>
    <xf numFmtId="0" fontId="14" fillId="7" borderId="8" xfId="4" applyFont="1" applyFill="1" applyBorder="1" applyAlignment="1">
      <alignment horizontal="center"/>
    </xf>
    <xf numFmtId="0" fontId="6" fillId="2" borderId="20" xfId="2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wrapText="1"/>
      <protection locked="0"/>
    </xf>
    <xf numFmtId="0" fontId="5" fillId="2" borderId="0" xfId="2" applyFont="1" applyFill="1" applyBorder="1" applyAlignment="1" applyProtection="1">
      <alignment horizontal="center" vertical="top" wrapText="1"/>
      <protection locked="0"/>
    </xf>
  </cellXfs>
  <cellStyles count="7">
    <cellStyle name="Moneda 7" xfId="5"/>
    <cellStyle name="Normal" xfId="0" builtinId="0"/>
    <cellStyle name="Normal 10" xfId="4"/>
    <cellStyle name="Normal 2 2" xfId="3"/>
    <cellStyle name="Normal 25" xfId="6"/>
    <cellStyle name="Normal 4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eal/Downloads/Estados%20financieros%202016/1er%20Trimest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"/>
      <sheetName val="Pasivos Contingentes"/>
      <sheetName val="EAD"/>
      <sheetName val="Notas E.F. (2)"/>
      <sheetName val="EAA"/>
      <sheetName val="EFE"/>
      <sheetName val="ECSF"/>
      <sheetName val="EVHP"/>
      <sheetName val="EA"/>
      <sheetName val="ES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D2" t="str">
            <v>Cuenta Pública 2016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7"/>
  <sheetViews>
    <sheetView workbookViewId="0">
      <selection sqref="A1:D1048576"/>
    </sheetView>
  </sheetViews>
  <sheetFormatPr baseColWidth="10" defaultRowHeight="15" x14ac:dyDescent="0.25"/>
  <cols>
    <col min="1" max="1" width="53.85546875" style="1" customWidth="1"/>
    <col min="2" max="2" width="17.28515625" style="1" customWidth="1"/>
    <col min="3" max="3" width="64.5703125" style="2" customWidth="1"/>
    <col min="4" max="4" width="11.42578125" style="2"/>
  </cols>
  <sheetData>
    <row r="2" spans="1:3" ht="15.75" x14ac:dyDescent="0.25">
      <c r="A2" s="117" t="str">
        <f>+[1]ESF!D2</f>
        <v>Cuenta Pública 2016</v>
      </c>
      <c r="B2" s="117"/>
      <c r="C2" s="117"/>
    </row>
    <row r="3" spans="1:3" ht="15.75" x14ac:dyDescent="0.25">
      <c r="A3" s="117" t="s">
        <v>0</v>
      </c>
      <c r="B3" s="117"/>
      <c r="C3" s="117"/>
    </row>
    <row r="4" spans="1:3" ht="15.75" x14ac:dyDescent="0.25">
      <c r="A4" s="118" t="s">
        <v>1</v>
      </c>
      <c r="B4" s="117"/>
      <c r="C4" s="117"/>
    </row>
    <row r="5" spans="1:3" ht="15.75" x14ac:dyDescent="0.25">
      <c r="A5" s="117" t="s">
        <v>2</v>
      </c>
      <c r="B5" s="117"/>
      <c r="C5" s="117"/>
    </row>
    <row r="6" spans="1:3" x14ac:dyDescent="0.25">
      <c r="A6" s="3"/>
      <c r="B6" s="4"/>
      <c r="C6" s="4"/>
    </row>
    <row r="7" spans="1:3" ht="16.5" thickBot="1" x14ac:dyDescent="0.3">
      <c r="A7" s="5" t="s">
        <v>3</v>
      </c>
      <c r="B7" s="119" t="s">
        <v>4</v>
      </c>
      <c r="C7" s="119"/>
    </row>
    <row r="8" spans="1:3" ht="16.5" thickBot="1" x14ac:dyDescent="0.3">
      <c r="A8" s="6" t="s">
        <v>5</v>
      </c>
      <c r="B8" s="7" t="s">
        <v>6</v>
      </c>
      <c r="C8" s="6" t="s">
        <v>7</v>
      </c>
    </row>
    <row r="9" spans="1:3" x14ac:dyDescent="0.25">
      <c r="A9" s="109" t="s">
        <v>8</v>
      </c>
      <c r="B9" s="110"/>
      <c r="C9" s="111"/>
    </row>
    <row r="10" spans="1:3" ht="15.75" thickBot="1" x14ac:dyDescent="0.3">
      <c r="A10" s="112"/>
      <c r="B10" s="113"/>
      <c r="C10" s="114"/>
    </row>
    <row r="11" spans="1:3" ht="16.5" thickBot="1" x14ac:dyDescent="0.3">
      <c r="A11" s="8"/>
      <c r="B11" s="9">
        <f>+B12+B32</f>
        <v>14619005.23</v>
      </c>
      <c r="C11" s="10"/>
    </row>
    <row r="12" spans="1:3" ht="15.75" thickBot="1" x14ac:dyDescent="0.3">
      <c r="A12" s="11" t="s">
        <v>9</v>
      </c>
      <c r="B12" s="12">
        <f>SUM(B13:B30)</f>
        <v>11514669.609999999</v>
      </c>
      <c r="C12" s="13"/>
    </row>
    <row r="13" spans="1:3" ht="15.75" thickBot="1" x14ac:dyDescent="0.3">
      <c r="A13" s="14" t="s">
        <v>10</v>
      </c>
      <c r="B13" s="15">
        <v>-15637.11</v>
      </c>
      <c r="C13" s="16" t="s">
        <v>11</v>
      </c>
    </row>
    <row r="14" spans="1:3" ht="15.75" thickBot="1" x14ac:dyDescent="0.3">
      <c r="A14" s="14" t="s">
        <v>12</v>
      </c>
      <c r="B14" s="15">
        <v>10000</v>
      </c>
      <c r="C14" s="16" t="s">
        <v>13</v>
      </c>
    </row>
    <row r="15" spans="1:3" ht="15.75" thickBot="1" x14ac:dyDescent="0.3">
      <c r="A15" s="14" t="s">
        <v>14</v>
      </c>
      <c r="B15" s="15">
        <v>-551862.69999999995</v>
      </c>
      <c r="C15" s="16" t="s">
        <v>15</v>
      </c>
    </row>
    <row r="16" spans="1:3" ht="15.75" thickBot="1" x14ac:dyDescent="0.3">
      <c r="A16" s="14" t="s">
        <v>16</v>
      </c>
      <c r="B16" s="15">
        <v>0</v>
      </c>
      <c r="C16" s="16" t="s">
        <v>17</v>
      </c>
    </row>
    <row r="17" spans="1:3" ht="15.75" thickBot="1" x14ac:dyDescent="0.3">
      <c r="A17" s="14" t="s">
        <v>18</v>
      </c>
      <c r="B17" s="15">
        <v>147749.4</v>
      </c>
      <c r="C17" s="16" t="s">
        <v>19</v>
      </c>
    </row>
    <row r="18" spans="1:3" ht="15.75" thickBot="1" x14ac:dyDescent="0.3">
      <c r="A18" s="14" t="s">
        <v>20</v>
      </c>
      <c r="B18" s="15">
        <v>6019.14</v>
      </c>
      <c r="C18" s="16" t="s">
        <v>21</v>
      </c>
    </row>
    <row r="19" spans="1:3" ht="15.75" thickBot="1" x14ac:dyDescent="0.3">
      <c r="A19" s="14" t="s">
        <v>22</v>
      </c>
      <c r="B19" s="15">
        <v>11700</v>
      </c>
      <c r="C19" s="16" t="s">
        <v>23</v>
      </c>
    </row>
    <row r="20" spans="1:3" ht="15.75" thickBot="1" x14ac:dyDescent="0.3">
      <c r="A20" s="14" t="s">
        <v>24</v>
      </c>
      <c r="B20" s="15">
        <v>821.5</v>
      </c>
      <c r="C20" s="16" t="s">
        <v>25</v>
      </c>
    </row>
    <row r="21" spans="1:3" ht="15.75" thickBot="1" x14ac:dyDescent="0.3">
      <c r="A21" s="14" t="s">
        <v>26</v>
      </c>
      <c r="B21" s="15">
        <v>678705.77</v>
      </c>
      <c r="C21" s="16" t="s">
        <v>27</v>
      </c>
    </row>
    <row r="22" spans="1:3" ht="15.75" thickBot="1" x14ac:dyDescent="0.3">
      <c r="A22" s="14" t="s">
        <v>28</v>
      </c>
      <c r="B22" s="15">
        <v>20199.900000000001</v>
      </c>
      <c r="C22" s="16" t="s">
        <v>29</v>
      </c>
    </row>
    <row r="23" spans="1:3" ht="15.75" thickBot="1" x14ac:dyDescent="0.3">
      <c r="A23" s="14" t="s">
        <v>30</v>
      </c>
      <c r="B23" s="15">
        <v>4891.03</v>
      </c>
      <c r="C23" s="16" t="s">
        <v>31</v>
      </c>
    </row>
    <row r="24" spans="1:3" ht="15.75" thickBot="1" x14ac:dyDescent="0.3">
      <c r="A24" s="14" t="s">
        <v>32</v>
      </c>
      <c r="B24" s="15">
        <v>0.18</v>
      </c>
      <c r="C24" s="16" t="s">
        <v>13</v>
      </c>
    </row>
    <row r="25" spans="1:3" ht="15.75" thickBot="1" x14ac:dyDescent="0.3">
      <c r="A25" s="14" t="s">
        <v>33</v>
      </c>
      <c r="B25" s="15">
        <v>10015.08</v>
      </c>
      <c r="C25" s="16" t="s">
        <v>34</v>
      </c>
    </row>
    <row r="26" spans="1:3" ht="15.75" thickBot="1" x14ac:dyDescent="0.3">
      <c r="A26" s="14" t="s">
        <v>35</v>
      </c>
      <c r="B26" s="15">
        <v>165433.87</v>
      </c>
      <c r="C26" s="16" t="s">
        <v>11</v>
      </c>
    </row>
    <row r="27" spans="1:3" ht="15.75" thickBot="1" x14ac:dyDescent="0.3">
      <c r="A27" s="14" t="s">
        <v>36</v>
      </c>
      <c r="B27" s="15">
        <v>9071985.1199999992</v>
      </c>
      <c r="C27" s="16" t="s">
        <v>37</v>
      </c>
    </row>
    <row r="28" spans="1:3" ht="15.75" thickBot="1" x14ac:dyDescent="0.3">
      <c r="A28" s="14" t="s">
        <v>38</v>
      </c>
      <c r="B28" s="15">
        <v>357353</v>
      </c>
      <c r="C28" s="16" t="s">
        <v>39</v>
      </c>
    </row>
    <row r="29" spans="1:3" ht="15.75" thickBot="1" x14ac:dyDescent="0.3">
      <c r="A29" s="14" t="s">
        <v>40</v>
      </c>
      <c r="B29" s="15">
        <v>1591357.54</v>
      </c>
      <c r="C29" s="16" t="s">
        <v>13</v>
      </c>
    </row>
    <row r="30" spans="1:3" ht="15.75" thickBot="1" x14ac:dyDescent="0.3">
      <c r="A30" s="14" t="s">
        <v>41</v>
      </c>
      <c r="B30" s="15">
        <v>5937.89</v>
      </c>
      <c r="C30" s="16" t="s">
        <v>42</v>
      </c>
    </row>
    <row r="31" spans="1:3" ht="15.75" thickBot="1" x14ac:dyDescent="0.3">
      <c r="A31" s="17"/>
      <c r="B31" s="15"/>
      <c r="C31" s="18"/>
    </row>
    <row r="32" spans="1:3" ht="15.75" thickBot="1" x14ac:dyDescent="0.3">
      <c r="A32" s="19" t="s">
        <v>43</v>
      </c>
      <c r="B32" s="20">
        <f>SUM(B33:B35)</f>
        <v>3104335.62</v>
      </c>
      <c r="C32" s="18"/>
    </row>
    <row r="33" spans="1:4" ht="15.75" thickBot="1" x14ac:dyDescent="0.3">
      <c r="A33" s="14" t="s">
        <v>44</v>
      </c>
      <c r="B33" s="15">
        <v>3104335.62</v>
      </c>
      <c r="C33" s="16" t="s">
        <v>13</v>
      </c>
    </row>
    <row r="34" spans="1:4" ht="15.75" thickBot="1" x14ac:dyDescent="0.3">
      <c r="A34" s="14" t="s">
        <v>12</v>
      </c>
      <c r="B34" s="15"/>
      <c r="C34" s="16" t="s">
        <v>13</v>
      </c>
    </row>
    <row r="35" spans="1:4" ht="15.75" thickBot="1" x14ac:dyDescent="0.3">
      <c r="A35" s="14" t="s">
        <v>45</v>
      </c>
      <c r="B35" s="15"/>
      <c r="C35" s="16"/>
    </row>
    <row r="36" spans="1:4" x14ac:dyDescent="0.25">
      <c r="A36" s="21"/>
      <c r="B36" s="22"/>
      <c r="C36" s="21"/>
    </row>
    <row r="37" spans="1:4" ht="16.5" thickBot="1" x14ac:dyDescent="0.3">
      <c r="A37" s="23"/>
      <c r="B37" s="24"/>
      <c r="C37" s="25"/>
    </row>
    <row r="38" spans="1:4" ht="16.5" thickBot="1" x14ac:dyDescent="0.3">
      <c r="A38" s="26"/>
      <c r="B38" s="9">
        <f>+B40+B47+B64+B66+B68+B70</f>
        <v>33407528.009999994</v>
      </c>
      <c r="C38" s="27"/>
    </row>
    <row r="39" spans="1:4" ht="16.5" thickBot="1" x14ac:dyDescent="0.3">
      <c r="A39" s="23"/>
      <c r="B39" s="24"/>
      <c r="C39" s="28"/>
    </row>
    <row r="40" spans="1:4" ht="15.75" thickBot="1" x14ac:dyDescent="0.3">
      <c r="A40" s="19" t="s">
        <v>46</v>
      </c>
      <c r="B40" s="29">
        <f>SUM(B41:B45)</f>
        <v>27884989.309999999</v>
      </c>
      <c r="C40" s="30">
        <f>+B40+B47</f>
        <v>32428740.879999999</v>
      </c>
      <c r="D40" s="31"/>
    </row>
    <row r="41" spans="1:4" ht="24.75" thickBot="1" x14ac:dyDescent="0.3">
      <c r="A41" s="14" t="s">
        <v>47</v>
      </c>
      <c r="B41" s="32">
        <v>5832.54</v>
      </c>
      <c r="C41" s="16" t="s">
        <v>48</v>
      </c>
    </row>
    <row r="42" spans="1:4" ht="15.75" thickBot="1" x14ac:dyDescent="0.3">
      <c r="A42" s="14" t="s">
        <v>49</v>
      </c>
      <c r="B42" s="32"/>
      <c r="C42" s="16"/>
    </row>
    <row r="43" spans="1:4" ht="15.75" thickBot="1" x14ac:dyDescent="0.3">
      <c r="A43" s="14" t="s">
        <v>50</v>
      </c>
      <c r="B43" s="32">
        <v>11082.77</v>
      </c>
      <c r="C43" s="16" t="s">
        <v>51</v>
      </c>
    </row>
    <row r="44" spans="1:4" ht="15.75" thickBot="1" x14ac:dyDescent="0.3">
      <c r="A44" s="14" t="s">
        <v>52</v>
      </c>
      <c r="B44" s="15">
        <v>27868074</v>
      </c>
      <c r="C44" s="27"/>
    </row>
    <row r="45" spans="1:4" x14ac:dyDescent="0.25">
      <c r="A45" s="33" t="s">
        <v>53</v>
      </c>
      <c r="B45" s="34"/>
      <c r="C45" s="35"/>
    </row>
    <row r="46" spans="1:4" ht="16.5" thickBot="1" x14ac:dyDescent="0.3">
      <c r="A46" s="23"/>
      <c r="B46" s="24"/>
      <c r="C46" s="36"/>
    </row>
    <row r="47" spans="1:4" ht="15.75" thickBot="1" x14ac:dyDescent="0.3">
      <c r="A47" s="37" t="s">
        <v>54</v>
      </c>
      <c r="B47" s="38">
        <f>SUM(B48:B62)</f>
        <v>4543751.57</v>
      </c>
      <c r="C47" s="39">
        <f>4543751.57-B47</f>
        <v>0</v>
      </c>
    </row>
    <row r="48" spans="1:4" ht="15.75" thickBot="1" x14ac:dyDescent="0.3">
      <c r="A48" s="14" t="s">
        <v>55</v>
      </c>
      <c r="B48" s="15">
        <v>867137.13</v>
      </c>
      <c r="C48" s="16" t="s">
        <v>56</v>
      </c>
    </row>
    <row r="49" spans="1:3" ht="15.75" thickBot="1" x14ac:dyDescent="0.3">
      <c r="A49" s="14" t="s">
        <v>57</v>
      </c>
      <c r="B49" s="15">
        <v>0</v>
      </c>
      <c r="C49" s="16" t="s">
        <v>58</v>
      </c>
    </row>
    <row r="50" spans="1:3" ht="15.75" thickBot="1" x14ac:dyDescent="0.3">
      <c r="A50" s="14" t="s">
        <v>59</v>
      </c>
      <c r="B50" s="15">
        <v>3667.81</v>
      </c>
      <c r="C50" s="16" t="s">
        <v>58</v>
      </c>
    </row>
    <row r="51" spans="1:3" ht="15.75" thickBot="1" x14ac:dyDescent="0.3">
      <c r="A51" s="14" t="s">
        <v>60</v>
      </c>
      <c r="B51" s="15">
        <v>3487.8</v>
      </c>
      <c r="C51" s="16" t="s">
        <v>61</v>
      </c>
    </row>
    <row r="52" spans="1:3" ht="15.75" thickBot="1" x14ac:dyDescent="0.3">
      <c r="A52" s="14" t="s">
        <v>62</v>
      </c>
      <c r="B52" s="15">
        <v>32217.73</v>
      </c>
      <c r="C52" s="16" t="s">
        <v>58</v>
      </c>
    </row>
    <row r="53" spans="1:3" ht="15.75" thickBot="1" x14ac:dyDescent="0.3">
      <c r="A53" s="14" t="s">
        <v>63</v>
      </c>
      <c r="B53" s="15">
        <v>12247.77</v>
      </c>
      <c r="C53" s="16" t="s">
        <v>58</v>
      </c>
    </row>
    <row r="54" spans="1:3" ht="15.75" thickBot="1" x14ac:dyDescent="0.3">
      <c r="A54" s="14" t="s">
        <v>64</v>
      </c>
      <c r="B54" s="15">
        <v>12574.45</v>
      </c>
      <c r="C54" s="16" t="s">
        <v>56</v>
      </c>
    </row>
    <row r="55" spans="1:3" ht="15.75" thickBot="1" x14ac:dyDescent="0.3">
      <c r="A55" s="14" t="s">
        <v>65</v>
      </c>
      <c r="B55" s="15">
        <v>3391.5</v>
      </c>
      <c r="C55" s="16" t="s">
        <v>66</v>
      </c>
    </row>
    <row r="56" spans="1:3" ht="15.75" thickBot="1" x14ac:dyDescent="0.3">
      <c r="A56" s="14" t="s">
        <v>67</v>
      </c>
      <c r="B56" s="15">
        <v>34999.57</v>
      </c>
      <c r="C56" s="16" t="s">
        <v>56</v>
      </c>
    </row>
    <row r="57" spans="1:3" ht="15.75" thickBot="1" x14ac:dyDescent="0.3">
      <c r="A57" s="14" t="s">
        <v>68</v>
      </c>
      <c r="B57" s="40">
        <v>1386537.81</v>
      </c>
      <c r="C57" s="16" t="s">
        <v>69</v>
      </c>
    </row>
    <row r="58" spans="1:3" ht="15.75" thickBot="1" x14ac:dyDescent="0.3">
      <c r="A58" s="14" t="s">
        <v>70</v>
      </c>
      <c r="B58" s="15">
        <v>52210</v>
      </c>
      <c r="C58" s="16" t="s">
        <v>71</v>
      </c>
    </row>
    <row r="59" spans="1:3" ht="15.75" thickBot="1" x14ac:dyDescent="0.3">
      <c r="A59" s="14" t="s">
        <v>72</v>
      </c>
      <c r="B59" s="32">
        <v>19500</v>
      </c>
      <c r="C59" s="16"/>
    </row>
    <row r="60" spans="1:3" ht="15.75" thickBot="1" x14ac:dyDescent="0.3">
      <c r="A60" s="14" t="s">
        <v>73</v>
      </c>
      <c r="B60" s="32">
        <v>0</v>
      </c>
      <c r="C60" s="16"/>
    </row>
    <row r="61" spans="1:3" ht="15.75" thickBot="1" x14ac:dyDescent="0.3">
      <c r="A61" s="14" t="s">
        <v>74</v>
      </c>
      <c r="B61" s="32">
        <v>2103600</v>
      </c>
      <c r="C61" s="16"/>
    </row>
    <row r="62" spans="1:3" ht="15.75" thickBot="1" x14ac:dyDescent="0.3">
      <c r="A62" s="14" t="s">
        <v>75</v>
      </c>
      <c r="B62" s="32">
        <v>12180</v>
      </c>
      <c r="C62" s="16"/>
    </row>
    <row r="63" spans="1:3" ht="16.5" thickBot="1" x14ac:dyDescent="0.3">
      <c r="A63" s="23"/>
      <c r="B63" s="24"/>
      <c r="C63" s="36"/>
    </row>
    <row r="64" spans="1:3" ht="24.75" thickBot="1" x14ac:dyDescent="0.3">
      <c r="A64" s="14" t="s">
        <v>76</v>
      </c>
      <c r="B64" s="29">
        <v>203679.83</v>
      </c>
      <c r="C64" s="16" t="s">
        <v>77</v>
      </c>
    </row>
    <row r="65" spans="1:3" ht="16.5" thickBot="1" x14ac:dyDescent="0.3">
      <c r="A65" s="23"/>
      <c r="B65" s="24"/>
      <c r="C65" s="25"/>
    </row>
    <row r="66" spans="1:3" ht="36.75" thickBot="1" x14ac:dyDescent="0.3">
      <c r="A66" s="14" t="s">
        <v>78</v>
      </c>
      <c r="B66" s="29">
        <v>22464.720000000001</v>
      </c>
      <c r="C66" s="16" t="s">
        <v>79</v>
      </c>
    </row>
    <row r="67" spans="1:3" ht="16.5" thickBot="1" x14ac:dyDescent="0.3">
      <c r="A67" s="23"/>
      <c r="B67" s="24"/>
      <c r="C67" s="25"/>
    </row>
    <row r="68" spans="1:3" ht="36.75" thickBot="1" x14ac:dyDescent="0.3">
      <c r="A68" s="14" t="s">
        <v>80</v>
      </c>
      <c r="B68" s="29">
        <v>657142.57999999996</v>
      </c>
      <c r="C68" s="16" t="s">
        <v>81</v>
      </c>
    </row>
    <row r="69" spans="1:3" ht="16.5" thickBot="1" x14ac:dyDescent="0.3">
      <c r="A69" s="23"/>
      <c r="B69" s="24"/>
      <c r="C69" s="25"/>
    </row>
    <row r="70" spans="1:3" ht="15.75" thickBot="1" x14ac:dyDescent="0.3">
      <c r="A70" s="14" t="s">
        <v>82</v>
      </c>
      <c r="B70" s="29">
        <v>95500</v>
      </c>
      <c r="C70" s="16"/>
    </row>
    <row r="71" spans="1:3" ht="16.5" thickBot="1" x14ac:dyDescent="0.3">
      <c r="A71" s="23"/>
      <c r="B71" s="24"/>
      <c r="C71" s="25"/>
    </row>
    <row r="72" spans="1:3" ht="16.5" thickBot="1" x14ac:dyDescent="0.3">
      <c r="A72" s="41" t="s">
        <v>83</v>
      </c>
      <c r="B72" s="42">
        <f>SUM(B73:B77)</f>
        <v>23216.37</v>
      </c>
      <c r="C72" s="43"/>
    </row>
    <row r="73" spans="1:3" ht="15.75" thickBot="1" x14ac:dyDescent="0.3">
      <c r="A73" s="14" t="s">
        <v>84</v>
      </c>
      <c r="B73" s="32">
        <v>4823.28</v>
      </c>
      <c r="C73" s="16" t="s">
        <v>85</v>
      </c>
    </row>
    <row r="74" spans="1:3" ht="15.75" thickBot="1" x14ac:dyDescent="0.3">
      <c r="A74" s="14" t="s">
        <v>86</v>
      </c>
      <c r="B74" s="32"/>
      <c r="C74" s="16" t="s">
        <v>85</v>
      </c>
    </row>
    <row r="75" spans="1:3" ht="15.75" thickBot="1" x14ac:dyDescent="0.3">
      <c r="A75" s="14"/>
      <c r="B75" s="32"/>
      <c r="C75" s="16" t="s">
        <v>85</v>
      </c>
    </row>
    <row r="76" spans="1:3" ht="15.75" thickBot="1" x14ac:dyDescent="0.3">
      <c r="A76" s="14" t="s">
        <v>87</v>
      </c>
      <c r="B76" s="32">
        <v>18393.09</v>
      </c>
      <c r="C76" s="16" t="s">
        <v>85</v>
      </c>
    </row>
    <row r="77" spans="1:3" ht="15.75" thickBot="1" x14ac:dyDescent="0.3">
      <c r="A77" s="14" t="s">
        <v>88</v>
      </c>
      <c r="B77" s="32"/>
      <c r="C77" s="16" t="s">
        <v>85</v>
      </c>
    </row>
    <row r="78" spans="1:3" ht="15.75" thickBot="1" x14ac:dyDescent="0.3">
      <c r="A78" s="14"/>
      <c r="B78" s="32"/>
      <c r="C78" s="16"/>
    </row>
    <row r="79" spans="1:3" ht="16.5" thickBot="1" x14ac:dyDescent="0.3">
      <c r="A79" s="23"/>
      <c r="B79" s="24"/>
      <c r="C79" s="25"/>
    </row>
    <row r="80" spans="1:3" ht="16.5" thickBot="1" x14ac:dyDescent="0.3">
      <c r="A80" s="44" t="s">
        <v>89</v>
      </c>
      <c r="B80" s="9">
        <v>1207206.57</v>
      </c>
      <c r="C80" s="43"/>
    </row>
    <row r="81" spans="1:4" ht="16.5" thickBot="1" x14ac:dyDescent="0.3">
      <c r="A81" s="45"/>
      <c r="B81" s="23"/>
      <c r="C81" s="24"/>
      <c r="D81" s="46"/>
    </row>
    <row r="82" spans="1:4" ht="16.5" thickBot="1" x14ac:dyDescent="0.3">
      <c r="A82" s="44" t="s">
        <v>90</v>
      </c>
      <c r="B82" s="9">
        <v>252450.61</v>
      </c>
      <c r="C82" s="43"/>
    </row>
    <row r="83" spans="1:4" ht="16.5" thickBot="1" x14ac:dyDescent="0.3">
      <c r="A83" s="45"/>
      <c r="B83" s="47"/>
      <c r="C83" s="48"/>
      <c r="D83" s="49"/>
    </row>
    <row r="84" spans="1:4" ht="16.5" thickBot="1" x14ac:dyDescent="0.3">
      <c r="A84" s="50" t="s">
        <v>91</v>
      </c>
      <c r="B84" s="9">
        <f>SUM(B85:B87)</f>
        <v>62959918.189999998</v>
      </c>
      <c r="C84" s="51"/>
    </row>
    <row r="85" spans="1:4" ht="15.75" thickBot="1" x14ac:dyDescent="0.3">
      <c r="A85" s="52" t="s">
        <v>92</v>
      </c>
      <c r="B85" s="53">
        <v>49262384.259999998</v>
      </c>
      <c r="C85" s="54"/>
    </row>
    <row r="86" spans="1:4" ht="15.75" thickBot="1" x14ac:dyDescent="0.3">
      <c r="A86" s="52" t="s">
        <v>93</v>
      </c>
      <c r="B86" s="53">
        <v>1795053.11</v>
      </c>
      <c r="C86" s="54"/>
    </row>
    <row r="87" spans="1:4" ht="15.75" thickBot="1" x14ac:dyDescent="0.3">
      <c r="A87" s="52" t="s">
        <v>94</v>
      </c>
      <c r="B87" s="53">
        <v>11902480.82</v>
      </c>
      <c r="C87" s="54"/>
    </row>
    <row r="88" spans="1:4" ht="15.75" thickBot="1" x14ac:dyDescent="0.3">
      <c r="A88" s="55"/>
      <c r="B88" s="56"/>
      <c r="C88" s="57"/>
    </row>
    <row r="89" spans="1:4" ht="16.5" thickBot="1" x14ac:dyDescent="0.3">
      <c r="A89" s="58" t="s">
        <v>95</v>
      </c>
      <c r="B89" s="59">
        <v>144035711.66</v>
      </c>
      <c r="C89" s="51"/>
    </row>
    <row r="90" spans="1:4" ht="16.5" thickBot="1" x14ac:dyDescent="0.3">
      <c r="A90" s="45"/>
      <c r="B90" s="24"/>
      <c r="C90" s="46"/>
      <c r="D90" s="46"/>
    </row>
    <row r="91" spans="1:4" ht="16.5" thickBot="1" x14ac:dyDescent="0.3">
      <c r="A91" s="58" t="s">
        <v>96</v>
      </c>
      <c r="B91" s="59">
        <v>14922749.539999999</v>
      </c>
      <c r="C91" s="51"/>
    </row>
    <row r="92" spans="1:4" ht="16.5" thickBot="1" x14ac:dyDescent="0.3">
      <c r="A92" s="45"/>
      <c r="B92" s="24"/>
      <c r="C92" s="46"/>
      <c r="D92" s="46"/>
    </row>
    <row r="93" spans="1:4" ht="16.5" thickBot="1" x14ac:dyDescent="0.3">
      <c r="A93" s="58" t="s">
        <v>97</v>
      </c>
      <c r="B93" s="59">
        <v>3931149.13</v>
      </c>
      <c r="C93" s="51"/>
    </row>
    <row r="94" spans="1:4" ht="16.5" thickBot="1" x14ac:dyDescent="0.3">
      <c r="A94" s="45"/>
      <c r="B94" s="24"/>
      <c r="C94" s="46"/>
      <c r="D94" s="46"/>
    </row>
    <row r="95" spans="1:4" ht="16.5" thickBot="1" x14ac:dyDescent="0.3">
      <c r="A95" s="58" t="s">
        <v>98</v>
      </c>
      <c r="B95" s="59">
        <v>-29301015.27</v>
      </c>
      <c r="C95" s="51"/>
    </row>
    <row r="96" spans="1:4" ht="16.5" thickBot="1" x14ac:dyDescent="0.3">
      <c r="A96" s="45"/>
      <c r="B96" s="24"/>
      <c r="C96" s="46"/>
      <c r="D96" s="46"/>
    </row>
    <row r="97" spans="1:4" ht="16.5" thickBot="1" x14ac:dyDescent="0.3">
      <c r="A97" s="58" t="s">
        <v>99</v>
      </c>
      <c r="B97" s="59">
        <v>2107224.2400000002</v>
      </c>
      <c r="C97" s="51"/>
    </row>
    <row r="98" spans="1:4" ht="16.5" thickBot="1" x14ac:dyDescent="0.3">
      <c r="A98" s="45"/>
      <c r="B98" s="23"/>
      <c r="C98" s="24"/>
      <c r="D98" s="46"/>
    </row>
    <row r="99" spans="1:4" x14ac:dyDescent="0.25">
      <c r="A99" s="109" t="s">
        <v>100</v>
      </c>
      <c r="B99" s="110"/>
      <c r="C99" s="111"/>
      <c r="D99" s="60"/>
    </row>
    <row r="100" spans="1:4" ht="15.75" thickBot="1" x14ac:dyDescent="0.3">
      <c r="A100" s="112"/>
      <c r="B100" s="113"/>
      <c r="C100" s="114"/>
      <c r="D100" s="46"/>
    </row>
    <row r="101" spans="1:4" ht="16.5" thickBot="1" x14ac:dyDescent="0.3">
      <c r="A101" s="115" t="s">
        <v>101</v>
      </c>
      <c r="B101" s="115"/>
      <c r="C101" s="116"/>
    </row>
    <row r="102" spans="1:4" ht="16.5" thickBot="1" x14ac:dyDescent="0.3">
      <c r="A102" s="61"/>
      <c r="B102" s="61"/>
      <c r="C102" s="61"/>
    </row>
    <row r="103" spans="1:4" ht="16.5" thickBot="1" x14ac:dyDescent="0.3">
      <c r="A103" s="58" t="s">
        <v>101</v>
      </c>
      <c r="B103" s="59">
        <f>+B105+B111+B117+B131</f>
        <v>57735580.769999996</v>
      </c>
      <c r="C103" s="62"/>
    </row>
    <row r="104" spans="1:4" ht="16.5" thickBot="1" x14ac:dyDescent="0.3">
      <c r="A104" s="63"/>
      <c r="B104" s="61"/>
      <c r="C104" s="64"/>
      <c r="D104" s="46"/>
    </row>
    <row r="105" spans="1:4" ht="16.5" thickBot="1" x14ac:dyDescent="0.3">
      <c r="A105" s="58" t="s">
        <v>102</v>
      </c>
      <c r="B105" s="59">
        <f>SUM(B106:B109)</f>
        <v>0</v>
      </c>
      <c r="C105" s="62"/>
    </row>
    <row r="106" spans="1:4" ht="15.75" thickBot="1" x14ac:dyDescent="0.3">
      <c r="A106" s="65" t="s">
        <v>103</v>
      </c>
      <c r="B106" s="66">
        <v>0</v>
      </c>
      <c r="C106" s="67"/>
    </row>
    <row r="107" spans="1:4" ht="15.75" thickBot="1" x14ac:dyDescent="0.3">
      <c r="A107" s="65" t="s">
        <v>104</v>
      </c>
      <c r="B107" s="66">
        <v>0</v>
      </c>
      <c r="C107" s="67"/>
    </row>
    <row r="108" spans="1:4" ht="15.75" thickBot="1" x14ac:dyDescent="0.3">
      <c r="A108" s="65" t="s">
        <v>105</v>
      </c>
      <c r="B108" s="66">
        <v>0</v>
      </c>
      <c r="C108" s="67"/>
    </row>
    <row r="109" spans="1:4" ht="15.75" thickBot="1" x14ac:dyDescent="0.3">
      <c r="A109" s="65" t="s">
        <v>106</v>
      </c>
      <c r="B109" s="66">
        <v>0</v>
      </c>
      <c r="C109" s="67"/>
    </row>
    <row r="110" spans="1:4" ht="16.5" thickBot="1" x14ac:dyDescent="0.3">
      <c r="A110" s="68"/>
      <c r="B110" s="61"/>
      <c r="C110" s="64"/>
      <c r="D110" s="46"/>
    </row>
    <row r="111" spans="1:4" ht="16.5" thickBot="1" x14ac:dyDescent="0.3">
      <c r="A111" s="58" t="s">
        <v>107</v>
      </c>
      <c r="B111" s="59">
        <f>SUM(B112:B115)</f>
        <v>4364243.1500000004</v>
      </c>
      <c r="C111" s="62"/>
    </row>
    <row r="112" spans="1:4" ht="15.75" thickBot="1" x14ac:dyDescent="0.3">
      <c r="A112" s="65" t="s">
        <v>108</v>
      </c>
      <c r="B112" s="66">
        <v>210765.09</v>
      </c>
      <c r="C112" s="69"/>
    </row>
    <row r="113" spans="1:4" ht="15.75" thickBot="1" x14ac:dyDescent="0.3">
      <c r="A113" s="65" t="s">
        <v>109</v>
      </c>
      <c r="B113" s="66">
        <v>458375.59</v>
      </c>
      <c r="C113" s="67" t="s">
        <v>110</v>
      </c>
    </row>
    <row r="114" spans="1:4" ht="15.75" thickBot="1" x14ac:dyDescent="0.3">
      <c r="A114" s="65" t="s">
        <v>111</v>
      </c>
      <c r="B114" s="66">
        <v>1711183.99</v>
      </c>
      <c r="C114" s="69"/>
    </row>
    <row r="115" spans="1:4" ht="15.75" thickBot="1" x14ac:dyDescent="0.3">
      <c r="A115" s="65" t="s">
        <v>112</v>
      </c>
      <c r="B115" s="66">
        <v>1983918.48</v>
      </c>
      <c r="C115" s="69"/>
    </row>
    <row r="116" spans="1:4" ht="16.5" thickBot="1" x14ac:dyDescent="0.3">
      <c r="A116" s="70"/>
      <c r="B116" s="61"/>
      <c r="C116" s="64"/>
      <c r="D116" s="46"/>
    </row>
    <row r="117" spans="1:4" ht="16.5" thickBot="1" x14ac:dyDescent="0.3">
      <c r="A117" s="71" t="s">
        <v>113</v>
      </c>
      <c r="B117" s="59">
        <f>SUM(B118:B129)</f>
        <v>3546152.3299999996</v>
      </c>
      <c r="C117" s="72"/>
      <c r="D117" s="73"/>
    </row>
    <row r="118" spans="1:4" ht="15.75" thickBot="1" x14ac:dyDescent="0.3">
      <c r="A118" s="65" t="s">
        <v>114</v>
      </c>
      <c r="B118" s="66">
        <v>2288241.44</v>
      </c>
      <c r="C118" s="67" t="s">
        <v>115</v>
      </c>
      <c r="D118" s="74"/>
    </row>
    <row r="119" spans="1:4" ht="15.75" thickBot="1" x14ac:dyDescent="0.3">
      <c r="A119" s="65" t="s">
        <v>116</v>
      </c>
      <c r="B119" s="66"/>
      <c r="C119" s="67" t="s">
        <v>115</v>
      </c>
      <c r="D119" s="74"/>
    </row>
    <row r="120" spans="1:4" ht="15.75" thickBot="1" x14ac:dyDescent="0.3">
      <c r="A120" s="65" t="s">
        <v>117</v>
      </c>
      <c r="B120" s="66">
        <v>23421.200000000001</v>
      </c>
      <c r="C120" s="67" t="s">
        <v>115</v>
      </c>
      <c r="D120" s="74"/>
    </row>
    <row r="121" spans="1:4" ht="15.75" thickBot="1" x14ac:dyDescent="0.3">
      <c r="A121" s="65" t="s">
        <v>118</v>
      </c>
      <c r="B121" s="66">
        <v>14164.51</v>
      </c>
      <c r="C121" s="67" t="s">
        <v>115</v>
      </c>
      <c r="D121" s="74"/>
    </row>
    <row r="122" spans="1:4" ht="15.75" thickBot="1" x14ac:dyDescent="0.3">
      <c r="A122" s="65" t="s">
        <v>119</v>
      </c>
      <c r="B122" s="66">
        <v>748444.38</v>
      </c>
      <c r="C122" s="67" t="s">
        <v>115</v>
      </c>
      <c r="D122" s="74"/>
    </row>
    <row r="123" spans="1:4" ht="15.75" thickBot="1" x14ac:dyDescent="0.3">
      <c r="A123" s="65" t="s">
        <v>120</v>
      </c>
      <c r="B123" s="66">
        <v>243450.34</v>
      </c>
      <c r="C123" s="67" t="s">
        <v>115</v>
      </c>
      <c r="D123" s="74"/>
    </row>
    <row r="124" spans="1:4" ht="15.75" thickBot="1" x14ac:dyDescent="0.3">
      <c r="A124" s="65" t="s">
        <v>121</v>
      </c>
      <c r="B124" s="66">
        <v>25347.95</v>
      </c>
      <c r="C124" s="67" t="s">
        <v>115</v>
      </c>
      <c r="D124" s="74"/>
    </row>
    <row r="125" spans="1:4" ht="15.75" thickBot="1" x14ac:dyDescent="0.3">
      <c r="A125" s="65" t="s">
        <v>122</v>
      </c>
      <c r="B125" s="66">
        <v>143602.84</v>
      </c>
      <c r="C125" s="67" t="s">
        <v>115</v>
      </c>
      <c r="D125" s="74"/>
    </row>
    <row r="126" spans="1:4" ht="15.75" thickBot="1" x14ac:dyDescent="0.3">
      <c r="A126" s="65" t="s">
        <v>123</v>
      </c>
      <c r="B126" s="66">
        <v>5682.86</v>
      </c>
      <c r="C126" s="67" t="s">
        <v>124</v>
      </c>
      <c r="D126" s="74"/>
    </row>
    <row r="127" spans="1:4" ht="15.75" thickBot="1" x14ac:dyDescent="0.3">
      <c r="A127" s="65" t="s">
        <v>125</v>
      </c>
      <c r="B127" s="66">
        <v>6579.01</v>
      </c>
      <c r="C127" s="67" t="s">
        <v>115</v>
      </c>
      <c r="D127" s="74"/>
    </row>
    <row r="128" spans="1:4" ht="15.75" thickBot="1" x14ac:dyDescent="0.3">
      <c r="A128" s="65" t="s">
        <v>126</v>
      </c>
      <c r="B128" s="66">
        <v>2639.43</v>
      </c>
      <c r="C128" s="67" t="s">
        <v>127</v>
      </c>
      <c r="D128" s="74"/>
    </row>
    <row r="129" spans="1:4" ht="15.75" thickBot="1" x14ac:dyDescent="0.3">
      <c r="A129" s="65" t="s">
        <v>128</v>
      </c>
      <c r="B129" s="66">
        <v>44578.37</v>
      </c>
      <c r="C129" s="67" t="s">
        <v>115</v>
      </c>
      <c r="D129" s="74"/>
    </row>
    <row r="130" spans="1:4" ht="16.5" thickBot="1" x14ac:dyDescent="0.3">
      <c r="A130" s="75"/>
      <c r="B130" s="64"/>
      <c r="C130" s="64"/>
      <c r="D130" s="46"/>
    </row>
    <row r="131" spans="1:4" ht="16.5" thickBot="1" x14ac:dyDescent="0.3">
      <c r="A131" s="71" t="s">
        <v>129</v>
      </c>
      <c r="B131" s="76">
        <f>SUM(B132:B139)</f>
        <v>49825185.289999999</v>
      </c>
      <c r="C131" s="77">
        <f>57108401.29-B131</f>
        <v>7283216</v>
      </c>
      <c r="D131" s="73"/>
    </row>
    <row r="132" spans="1:4" ht="15.75" thickBot="1" x14ac:dyDescent="0.3">
      <c r="A132" s="65" t="s">
        <v>80</v>
      </c>
      <c r="B132" s="66">
        <v>1735114.28</v>
      </c>
      <c r="C132" s="67" t="s">
        <v>130</v>
      </c>
      <c r="D132" s="74"/>
    </row>
    <row r="133" spans="1:4" ht="15.75" thickBot="1" x14ac:dyDescent="0.3">
      <c r="A133" s="65" t="s">
        <v>131</v>
      </c>
      <c r="B133" s="66">
        <v>253086.07999999999</v>
      </c>
      <c r="C133" s="67" t="s">
        <v>132</v>
      </c>
      <c r="D133" s="74"/>
    </row>
    <row r="134" spans="1:4" ht="15.75" thickBot="1" x14ac:dyDescent="0.3">
      <c r="A134" s="65" t="s">
        <v>133</v>
      </c>
      <c r="B134" s="66">
        <v>96570</v>
      </c>
      <c r="C134" s="67"/>
      <c r="D134" s="74"/>
    </row>
    <row r="135" spans="1:4" ht="15.75" thickBot="1" x14ac:dyDescent="0.3">
      <c r="A135" s="65" t="s">
        <v>134</v>
      </c>
      <c r="B135" s="66">
        <v>27285813</v>
      </c>
      <c r="C135" s="67" t="s">
        <v>135</v>
      </c>
      <c r="D135" s="74"/>
    </row>
    <row r="136" spans="1:4" ht="15.75" thickBot="1" x14ac:dyDescent="0.3">
      <c r="A136" s="65" t="s">
        <v>136</v>
      </c>
      <c r="B136" s="66">
        <v>84857.919999999998</v>
      </c>
      <c r="C136" s="67" t="s">
        <v>137</v>
      </c>
      <c r="D136" s="74"/>
    </row>
    <row r="137" spans="1:4" ht="15.75" thickBot="1" x14ac:dyDescent="0.3">
      <c r="A137" s="65" t="s">
        <v>138</v>
      </c>
      <c r="B137" s="66">
        <v>20000000</v>
      </c>
      <c r="C137" s="67" t="s">
        <v>139</v>
      </c>
      <c r="D137" s="74"/>
    </row>
    <row r="138" spans="1:4" ht="15.75" thickBot="1" x14ac:dyDescent="0.3">
      <c r="A138" s="65" t="s">
        <v>140</v>
      </c>
      <c r="B138" s="66">
        <v>369744.01</v>
      </c>
      <c r="C138" s="67"/>
      <c r="D138" s="74"/>
    </row>
    <row r="139" spans="1:4" ht="15.75" thickBot="1" x14ac:dyDescent="0.3">
      <c r="A139" s="65"/>
      <c r="B139" s="66"/>
      <c r="C139" s="67"/>
    </row>
    <row r="140" spans="1:4" ht="16.5" thickBot="1" x14ac:dyDescent="0.3">
      <c r="A140" s="75"/>
      <c r="B140" s="78"/>
      <c r="C140" s="64"/>
      <c r="D140" s="46"/>
    </row>
    <row r="141" spans="1:4" ht="16.5" thickBot="1" x14ac:dyDescent="0.3">
      <c r="A141" s="71" t="s">
        <v>141</v>
      </c>
      <c r="B141" s="76">
        <f>+B142</f>
        <v>97251.02</v>
      </c>
      <c r="C141" s="79"/>
      <c r="D141" s="80"/>
    </row>
    <row r="142" spans="1:4" ht="15.75" thickBot="1" x14ac:dyDescent="0.3">
      <c r="A142" s="65" t="s">
        <v>142</v>
      </c>
      <c r="B142" s="66">
        <v>97251.02</v>
      </c>
      <c r="C142" s="67" t="s">
        <v>143</v>
      </c>
    </row>
    <row r="143" spans="1:4" ht="16.5" thickBot="1" x14ac:dyDescent="0.3">
      <c r="A143" s="70"/>
      <c r="B143" s="61"/>
      <c r="C143" s="64"/>
      <c r="D143" s="46"/>
    </row>
    <row r="144" spans="1:4" ht="16.5" thickBot="1" x14ac:dyDescent="0.3">
      <c r="A144" s="71" t="s">
        <v>144</v>
      </c>
      <c r="B144" s="76">
        <f>+B145</f>
        <v>12015041.779999999</v>
      </c>
      <c r="C144" s="81"/>
      <c r="D144" s="49"/>
    </row>
    <row r="145" spans="1:3" ht="15.75" thickBot="1" x14ac:dyDescent="0.3">
      <c r="A145" s="65" t="s">
        <v>145</v>
      </c>
      <c r="B145" s="66">
        <v>12015041.779999999</v>
      </c>
      <c r="C145" s="67"/>
    </row>
    <row r="146" spans="1:3" x14ac:dyDescent="0.25">
      <c r="A146" s="55"/>
      <c r="B146" s="56"/>
      <c r="C146" s="82"/>
    </row>
    <row r="147" spans="1:3" x14ac:dyDescent="0.25">
      <c r="A147" s="55"/>
      <c r="B147" s="56"/>
      <c r="C147" s="82"/>
    </row>
  </sheetData>
  <mergeCells count="8">
    <mergeCell ref="A99:C100"/>
    <mergeCell ref="A101:C101"/>
    <mergeCell ref="A2:C2"/>
    <mergeCell ref="A3:C3"/>
    <mergeCell ref="A4:C4"/>
    <mergeCell ref="A5:C5"/>
    <mergeCell ref="B7:C7"/>
    <mergeCell ref="A9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workbookViewId="0">
      <selection activeCell="C23" sqref="C23"/>
    </sheetView>
  </sheetViews>
  <sheetFormatPr baseColWidth="10" defaultRowHeight="15" x14ac:dyDescent="0.25"/>
  <cols>
    <col min="1" max="1" width="37.5703125" style="1" customWidth="1"/>
    <col min="2" max="2" width="22" style="1" customWidth="1"/>
    <col min="3" max="3" width="64.5703125" style="2" customWidth="1"/>
    <col min="4" max="4" width="11.42578125" style="2"/>
  </cols>
  <sheetData>
    <row r="2" spans="1:3" ht="15.75" x14ac:dyDescent="0.25">
      <c r="A2" s="117"/>
      <c r="B2" s="117"/>
      <c r="C2" s="117"/>
    </row>
    <row r="3" spans="1:3" ht="15.75" x14ac:dyDescent="0.25">
      <c r="A3" s="117" t="s">
        <v>0</v>
      </c>
      <c r="B3" s="117"/>
      <c r="C3" s="117"/>
    </row>
    <row r="4" spans="1:3" ht="15.75" x14ac:dyDescent="0.25">
      <c r="A4" s="118" t="s">
        <v>146</v>
      </c>
      <c r="B4" s="117"/>
      <c r="C4" s="117"/>
    </row>
    <row r="5" spans="1:3" ht="15.75" x14ac:dyDescent="0.25">
      <c r="A5" s="117" t="s">
        <v>2</v>
      </c>
      <c r="B5" s="117"/>
      <c r="C5" s="117"/>
    </row>
    <row r="6" spans="1:3" x14ac:dyDescent="0.25">
      <c r="A6" s="3"/>
      <c r="B6" s="4"/>
      <c r="C6" s="4"/>
    </row>
    <row r="7" spans="1:3" ht="16.5" thickBot="1" x14ac:dyDescent="0.3">
      <c r="A7" s="5" t="s">
        <v>3</v>
      </c>
      <c r="B7" s="119" t="s">
        <v>4</v>
      </c>
      <c r="C7" s="119"/>
    </row>
    <row r="8" spans="1:3" ht="16.5" thickBot="1" x14ac:dyDescent="0.3">
      <c r="A8" s="6" t="s">
        <v>5</v>
      </c>
      <c r="B8" s="7" t="s">
        <v>6</v>
      </c>
      <c r="C8" s="6" t="s">
        <v>7</v>
      </c>
    </row>
    <row r="9" spans="1:3" x14ac:dyDescent="0.25">
      <c r="A9" s="109" t="s">
        <v>8</v>
      </c>
      <c r="B9" s="110"/>
      <c r="C9" s="111"/>
    </row>
    <row r="10" spans="1:3" ht="15.75" thickBot="1" x14ac:dyDescent="0.3">
      <c r="A10" s="112"/>
      <c r="B10" s="113"/>
      <c r="C10" s="114"/>
    </row>
    <row r="11" spans="1:3" ht="16.5" thickBot="1" x14ac:dyDescent="0.3">
      <c r="A11" s="8"/>
      <c r="B11" s="9">
        <v>4115213.4400000004</v>
      </c>
      <c r="C11" s="10"/>
    </row>
    <row r="12" spans="1:3" ht="15.75" thickBot="1" x14ac:dyDescent="0.3">
      <c r="A12" s="11" t="s">
        <v>9</v>
      </c>
      <c r="B12" s="12">
        <v>816726.53</v>
      </c>
      <c r="C12" s="13"/>
    </row>
    <row r="13" spans="1:3" ht="15.75" thickBot="1" x14ac:dyDescent="0.3">
      <c r="A13" s="14" t="s">
        <v>10</v>
      </c>
      <c r="B13" s="15">
        <v>-1009549.46</v>
      </c>
      <c r="C13" s="16" t="s">
        <v>11</v>
      </c>
    </row>
    <row r="14" spans="1:3" ht="15.75" thickBot="1" x14ac:dyDescent="0.3">
      <c r="A14" s="14" t="s">
        <v>12</v>
      </c>
      <c r="B14" s="15">
        <v>9236.58</v>
      </c>
      <c r="C14" s="16" t="s">
        <v>13</v>
      </c>
    </row>
    <row r="15" spans="1:3" ht="15.75" thickBot="1" x14ac:dyDescent="0.3">
      <c r="A15" s="14" t="s">
        <v>14</v>
      </c>
      <c r="B15" s="15">
        <v>713382.04</v>
      </c>
      <c r="C15" s="16" t="s">
        <v>15</v>
      </c>
    </row>
    <row r="16" spans="1:3" ht="15.75" thickBot="1" x14ac:dyDescent="0.3">
      <c r="A16" s="14" t="s">
        <v>16</v>
      </c>
      <c r="B16" s="15">
        <v>0</v>
      </c>
      <c r="C16" s="16" t="s">
        <v>17</v>
      </c>
    </row>
    <row r="17" spans="1:3" ht="15.75" thickBot="1" x14ac:dyDescent="0.3">
      <c r="A17" s="14" t="s">
        <v>18</v>
      </c>
      <c r="B17" s="15">
        <v>61567.6</v>
      </c>
      <c r="C17" s="16" t="s">
        <v>19</v>
      </c>
    </row>
    <row r="18" spans="1:3" ht="15.75" thickBot="1" x14ac:dyDescent="0.3">
      <c r="A18" s="14" t="s">
        <v>20</v>
      </c>
      <c r="B18" s="15">
        <v>11000.14</v>
      </c>
      <c r="C18" s="16" t="s">
        <v>21</v>
      </c>
    </row>
    <row r="19" spans="1:3" ht="15.75" thickBot="1" x14ac:dyDescent="0.3">
      <c r="A19" s="14" t="s">
        <v>22</v>
      </c>
      <c r="B19" s="15">
        <v>12100</v>
      </c>
      <c r="C19" s="16" t="s">
        <v>23</v>
      </c>
    </row>
    <row r="20" spans="1:3" ht="15.75" thickBot="1" x14ac:dyDescent="0.3">
      <c r="A20" s="14" t="s">
        <v>24</v>
      </c>
      <c r="B20" s="15">
        <v>26583.5</v>
      </c>
      <c r="C20" s="16" t="s">
        <v>25</v>
      </c>
    </row>
    <row r="21" spans="1:3" ht="15.75" thickBot="1" x14ac:dyDescent="0.3">
      <c r="A21" s="14" t="s">
        <v>26</v>
      </c>
      <c r="B21" s="15">
        <v>249857.97</v>
      </c>
      <c r="C21" s="16" t="s">
        <v>27</v>
      </c>
    </row>
    <row r="22" spans="1:3" ht="15.75" thickBot="1" x14ac:dyDescent="0.3">
      <c r="A22" s="14" t="s">
        <v>28</v>
      </c>
      <c r="B22" s="15">
        <v>16000</v>
      </c>
      <c r="C22" s="16" t="s">
        <v>29</v>
      </c>
    </row>
    <row r="23" spans="1:3" ht="15.75" thickBot="1" x14ac:dyDescent="0.3">
      <c r="A23" s="14" t="s">
        <v>30</v>
      </c>
      <c r="B23" s="15">
        <v>7340.35</v>
      </c>
      <c r="C23" s="16" t="s">
        <v>31</v>
      </c>
    </row>
    <row r="24" spans="1:3" ht="15.75" thickBot="1" x14ac:dyDescent="0.3">
      <c r="A24" s="14" t="s">
        <v>33</v>
      </c>
      <c r="B24" s="15">
        <v>9994.2000000000007</v>
      </c>
      <c r="C24" s="16" t="s">
        <v>34</v>
      </c>
    </row>
    <row r="25" spans="1:3" ht="15.75" thickBot="1" x14ac:dyDescent="0.3">
      <c r="A25" s="14" t="s">
        <v>32</v>
      </c>
      <c r="B25" s="15">
        <v>0</v>
      </c>
      <c r="C25" s="16" t="s">
        <v>13</v>
      </c>
    </row>
    <row r="26" spans="1:3" ht="15.75" thickBot="1" x14ac:dyDescent="0.3">
      <c r="A26" s="14" t="s">
        <v>35</v>
      </c>
      <c r="B26" s="15">
        <v>58943.62</v>
      </c>
      <c r="C26" s="16" t="s">
        <v>11</v>
      </c>
    </row>
    <row r="27" spans="1:3" ht="15.75" thickBot="1" x14ac:dyDescent="0.3">
      <c r="A27" s="14" t="s">
        <v>36</v>
      </c>
      <c r="B27" s="15">
        <v>81172.460000000006</v>
      </c>
      <c r="C27" s="16" t="s">
        <v>37</v>
      </c>
    </row>
    <row r="28" spans="1:3" ht="15.75" thickBot="1" x14ac:dyDescent="0.3">
      <c r="A28" s="14" t="s">
        <v>38</v>
      </c>
      <c r="B28" s="15"/>
      <c r="C28" s="16" t="s">
        <v>39</v>
      </c>
    </row>
    <row r="29" spans="1:3" ht="15.75" thickBot="1" x14ac:dyDescent="0.3">
      <c r="A29" s="14" t="s">
        <v>40</v>
      </c>
      <c r="B29" s="15">
        <v>555588.26</v>
      </c>
      <c r="C29" s="16" t="s">
        <v>13</v>
      </c>
    </row>
    <row r="30" spans="1:3" ht="15.75" thickBot="1" x14ac:dyDescent="0.3">
      <c r="A30" s="14" t="s">
        <v>41</v>
      </c>
      <c r="B30" s="15">
        <v>13509.27</v>
      </c>
      <c r="C30" s="16" t="s">
        <v>42</v>
      </c>
    </row>
    <row r="31" spans="1:3" ht="15.75" thickBot="1" x14ac:dyDescent="0.3">
      <c r="A31" s="17"/>
      <c r="B31" s="15"/>
      <c r="C31" s="18"/>
    </row>
    <row r="32" spans="1:3" ht="15.75" thickBot="1" x14ac:dyDescent="0.3">
      <c r="A32" s="19" t="s">
        <v>43</v>
      </c>
      <c r="B32" s="20">
        <v>3298486.91</v>
      </c>
      <c r="C32" s="18"/>
    </row>
    <row r="33" spans="1:4" ht="15.75" thickBot="1" x14ac:dyDescent="0.3">
      <c r="A33" s="14" t="s">
        <v>44</v>
      </c>
      <c r="B33" s="15">
        <v>3298486.91</v>
      </c>
      <c r="C33" s="16" t="s">
        <v>13</v>
      </c>
    </row>
    <row r="34" spans="1:4" ht="15.75" thickBot="1" x14ac:dyDescent="0.3">
      <c r="A34" s="14" t="s">
        <v>12</v>
      </c>
      <c r="B34" s="15"/>
      <c r="C34" s="16" t="s">
        <v>13</v>
      </c>
    </row>
    <row r="35" spans="1:4" ht="15.75" thickBot="1" x14ac:dyDescent="0.3">
      <c r="A35" s="14" t="s">
        <v>45</v>
      </c>
      <c r="B35" s="15"/>
      <c r="C35" s="16"/>
    </row>
    <row r="36" spans="1:4" x14ac:dyDescent="0.25">
      <c r="A36" s="21"/>
      <c r="B36" s="22"/>
      <c r="C36" s="21"/>
    </row>
    <row r="37" spans="1:4" ht="16.5" thickBot="1" x14ac:dyDescent="0.3">
      <c r="A37" s="23"/>
      <c r="B37" s="24"/>
      <c r="C37" s="25"/>
    </row>
    <row r="38" spans="1:4" ht="16.5" thickBot="1" x14ac:dyDescent="0.3">
      <c r="A38" s="26"/>
      <c r="B38" s="9">
        <v>30764650.509999998</v>
      </c>
      <c r="C38" s="83"/>
    </row>
    <row r="39" spans="1:4" ht="16.5" thickBot="1" x14ac:dyDescent="0.3">
      <c r="A39" s="23" t="s">
        <v>147</v>
      </c>
      <c r="B39" s="24"/>
      <c r="C39" s="28"/>
    </row>
    <row r="40" spans="1:4" ht="15.75" thickBot="1" x14ac:dyDescent="0.3">
      <c r="A40" s="19" t="s">
        <v>46</v>
      </c>
      <c r="B40" s="29">
        <v>24874108.98</v>
      </c>
      <c r="C40" s="84">
        <v>29839725.899999999</v>
      </c>
      <c r="D40" s="31"/>
    </row>
    <row r="41" spans="1:4" ht="24.75" thickBot="1" x14ac:dyDescent="0.3">
      <c r="A41" s="14" t="s">
        <v>47</v>
      </c>
      <c r="B41" s="32">
        <v>0</v>
      </c>
      <c r="C41" s="16" t="s">
        <v>48</v>
      </c>
    </row>
    <row r="42" spans="1:4" ht="15.75" thickBot="1" x14ac:dyDescent="0.3">
      <c r="A42" s="14" t="s">
        <v>49</v>
      </c>
      <c r="B42" s="32">
        <v>0</v>
      </c>
      <c r="C42" s="16"/>
    </row>
    <row r="43" spans="1:4" ht="15.75" thickBot="1" x14ac:dyDescent="0.3">
      <c r="A43" s="14" t="s">
        <v>50</v>
      </c>
      <c r="B43" s="32">
        <v>13118.98</v>
      </c>
      <c r="C43" s="16" t="s">
        <v>51</v>
      </c>
    </row>
    <row r="44" spans="1:4" ht="15.75" thickBot="1" x14ac:dyDescent="0.3">
      <c r="A44" s="14" t="s">
        <v>52</v>
      </c>
      <c r="B44" s="15">
        <v>24860990</v>
      </c>
      <c r="C44" s="27"/>
    </row>
    <row r="45" spans="1:4" x14ac:dyDescent="0.25">
      <c r="A45" s="33" t="s">
        <v>53</v>
      </c>
      <c r="B45" s="34"/>
      <c r="C45" s="35"/>
    </row>
    <row r="46" spans="1:4" ht="16.5" thickBot="1" x14ac:dyDescent="0.3">
      <c r="A46" s="23"/>
      <c r="B46" s="24"/>
      <c r="C46" s="36"/>
    </row>
    <row r="47" spans="1:4" ht="15.75" thickBot="1" x14ac:dyDescent="0.3">
      <c r="A47" s="37" t="s">
        <v>54</v>
      </c>
      <c r="B47" s="38">
        <v>4965616.92</v>
      </c>
      <c r="C47" s="39">
        <v>43724.480000000447</v>
      </c>
    </row>
    <row r="48" spans="1:4" ht="15.75" thickBot="1" x14ac:dyDescent="0.3">
      <c r="A48" s="14" t="s">
        <v>55</v>
      </c>
      <c r="B48" s="15">
        <v>967199.35</v>
      </c>
      <c r="C48" s="16" t="s">
        <v>56</v>
      </c>
    </row>
    <row r="49" spans="1:3" ht="15.75" thickBot="1" x14ac:dyDescent="0.3">
      <c r="A49" s="14" t="s">
        <v>57</v>
      </c>
      <c r="B49" s="15">
        <v>0</v>
      </c>
      <c r="C49" s="16" t="s">
        <v>58</v>
      </c>
    </row>
    <row r="50" spans="1:3" ht="15.75" thickBot="1" x14ac:dyDescent="0.3">
      <c r="A50" s="14" t="s">
        <v>59</v>
      </c>
      <c r="B50" s="15">
        <v>3667.81</v>
      </c>
      <c r="C50" s="16" t="s">
        <v>58</v>
      </c>
    </row>
    <row r="51" spans="1:3" ht="15.75" thickBot="1" x14ac:dyDescent="0.3">
      <c r="A51" s="14" t="s">
        <v>60</v>
      </c>
      <c r="B51" s="15">
        <v>3487.8</v>
      </c>
      <c r="C51" s="16" t="s">
        <v>61</v>
      </c>
    </row>
    <row r="52" spans="1:3" ht="15.75" thickBot="1" x14ac:dyDescent="0.3">
      <c r="A52" s="14" t="s">
        <v>62</v>
      </c>
      <c r="B52" s="15">
        <v>32217.73</v>
      </c>
      <c r="C52" s="16" t="s">
        <v>58</v>
      </c>
    </row>
    <row r="53" spans="1:3" ht="15.75" thickBot="1" x14ac:dyDescent="0.3">
      <c r="A53" s="14" t="s">
        <v>63</v>
      </c>
      <c r="B53" s="15">
        <v>2325.89</v>
      </c>
      <c r="C53" s="16" t="s">
        <v>58</v>
      </c>
    </row>
    <row r="54" spans="1:3" ht="15.75" thickBot="1" x14ac:dyDescent="0.3">
      <c r="A54" s="14" t="s">
        <v>64</v>
      </c>
      <c r="B54" s="15">
        <v>12574.45</v>
      </c>
      <c r="C54" s="16" t="s">
        <v>56</v>
      </c>
    </row>
    <row r="55" spans="1:3" ht="15.75" thickBot="1" x14ac:dyDescent="0.3">
      <c r="A55" s="14" t="s">
        <v>65</v>
      </c>
      <c r="B55" s="15"/>
      <c r="C55" s="16" t="s">
        <v>66</v>
      </c>
    </row>
    <row r="56" spans="1:3" ht="15.75" thickBot="1" x14ac:dyDescent="0.3">
      <c r="A56" s="14" t="s">
        <v>67</v>
      </c>
      <c r="B56" s="15">
        <v>34999.57</v>
      </c>
      <c r="C56" s="16" t="s">
        <v>56</v>
      </c>
    </row>
    <row r="57" spans="1:3" ht="15.75" thickBot="1" x14ac:dyDescent="0.3">
      <c r="A57" s="14" t="s">
        <v>68</v>
      </c>
      <c r="B57" s="40">
        <v>1733834.32</v>
      </c>
      <c r="C57" s="16" t="s">
        <v>69</v>
      </c>
    </row>
    <row r="58" spans="1:3" ht="15.75" thickBot="1" x14ac:dyDescent="0.3">
      <c r="A58" s="14" t="s">
        <v>148</v>
      </c>
      <c r="B58" s="40"/>
      <c r="C58" s="16" t="s">
        <v>69</v>
      </c>
    </row>
    <row r="59" spans="1:3" ht="15.75" thickBot="1" x14ac:dyDescent="0.3">
      <c r="A59" s="14" t="s">
        <v>70</v>
      </c>
      <c r="B59" s="15">
        <v>52210</v>
      </c>
      <c r="C59" s="16" t="s">
        <v>71</v>
      </c>
    </row>
    <row r="60" spans="1:3" ht="15.75" thickBot="1" x14ac:dyDescent="0.3">
      <c r="A60" s="14" t="s">
        <v>72</v>
      </c>
      <c r="B60" s="32">
        <v>19500</v>
      </c>
      <c r="C60" s="16"/>
    </row>
    <row r="61" spans="1:3" ht="15.75" thickBot="1" x14ac:dyDescent="0.3">
      <c r="A61" s="14" t="s">
        <v>73</v>
      </c>
      <c r="B61" s="32">
        <v>0</v>
      </c>
      <c r="C61" s="16"/>
    </row>
    <row r="62" spans="1:3" ht="15.75" thickBot="1" x14ac:dyDescent="0.3">
      <c r="A62" s="14" t="s">
        <v>74</v>
      </c>
      <c r="B62" s="32">
        <v>2103600</v>
      </c>
      <c r="C62" s="16"/>
    </row>
    <row r="63" spans="1:3" ht="15.75" thickBot="1" x14ac:dyDescent="0.3">
      <c r="A63" s="14" t="s">
        <v>149</v>
      </c>
      <c r="B63" s="32"/>
      <c r="C63" s="16"/>
    </row>
    <row r="64" spans="1:3" ht="15.75" thickBot="1" x14ac:dyDescent="0.3">
      <c r="A64" s="14" t="s">
        <v>150</v>
      </c>
      <c r="B64" s="32"/>
      <c r="C64" s="16"/>
    </row>
    <row r="65" spans="1:3" ht="15.75" thickBot="1" x14ac:dyDescent="0.3">
      <c r="A65" s="14" t="s">
        <v>151</v>
      </c>
      <c r="B65" s="32"/>
      <c r="C65" s="16"/>
    </row>
    <row r="66" spans="1:3" ht="15.75" thickBot="1" x14ac:dyDescent="0.3">
      <c r="A66" s="14" t="s">
        <v>152</v>
      </c>
      <c r="B66" s="32"/>
      <c r="C66" s="16"/>
    </row>
    <row r="67" spans="1:3" ht="16.5" thickBot="1" x14ac:dyDescent="0.3">
      <c r="A67" s="23"/>
      <c r="B67" s="24"/>
      <c r="C67" s="36"/>
    </row>
    <row r="68" spans="1:3" ht="24.75" thickBot="1" x14ac:dyDescent="0.3">
      <c r="A68" s="19" t="s">
        <v>76</v>
      </c>
      <c r="B68" s="29">
        <v>159301.01999999999</v>
      </c>
      <c r="C68" s="16" t="s">
        <v>77</v>
      </c>
    </row>
    <row r="69" spans="1:3" ht="16.5" thickBot="1" x14ac:dyDescent="0.3">
      <c r="A69" s="23"/>
      <c r="B69" s="24"/>
      <c r="C69" s="25"/>
    </row>
    <row r="70" spans="1:3" ht="36.75" thickBot="1" x14ac:dyDescent="0.3">
      <c r="A70" s="19" t="s">
        <v>78</v>
      </c>
      <c r="B70" s="29">
        <v>12981.01</v>
      </c>
      <c r="C70" s="16" t="s">
        <v>79</v>
      </c>
    </row>
    <row r="71" spans="1:3" ht="16.5" thickBot="1" x14ac:dyDescent="0.3">
      <c r="A71" s="23"/>
      <c r="B71" s="24"/>
      <c r="C71" s="25"/>
    </row>
    <row r="72" spans="1:3" ht="36.75" thickBot="1" x14ac:dyDescent="0.3">
      <c r="A72" s="19" t="s">
        <v>80</v>
      </c>
      <c r="B72" s="29">
        <v>657142.57999999996</v>
      </c>
      <c r="C72" s="16" t="s">
        <v>81</v>
      </c>
    </row>
    <row r="73" spans="1:3" ht="16.5" thickBot="1" x14ac:dyDescent="0.3">
      <c r="A73" s="23"/>
      <c r="B73" s="24"/>
      <c r="C73" s="25"/>
    </row>
    <row r="74" spans="1:3" ht="15.75" thickBot="1" x14ac:dyDescent="0.3">
      <c r="A74" s="14" t="s">
        <v>82</v>
      </c>
      <c r="B74" s="29">
        <v>95500</v>
      </c>
      <c r="C74" s="16"/>
    </row>
    <row r="75" spans="1:3" ht="16.5" thickBot="1" x14ac:dyDescent="0.3">
      <c r="A75" s="23"/>
      <c r="B75" s="24"/>
      <c r="C75" s="25"/>
    </row>
    <row r="76" spans="1:3" ht="16.5" thickBot="1" x14ac:dyDescent="0.3">
      <c r="A76" s="41" t="s">
        <v>83</v>
      </c>
      <c r="B76" s="42">
        <v>4823.28</v>
      </c>
      <c r="C76" s="43"/>
    </row>
    <row r="77" spans="1:3" ht="15.75" thickBot="1" x14ac:dyDescent="0.3">
      <c r="A77" s="14" t="s">
        <v>84</v>
      </c>
      <c r="B77" s="32">
        <v>4823.28</v>
      </c>
      <c r="C77" s="16" t="s">
        <v>85</v>
      </c>
    </row>
    <row r="78" spans="1:3" ht="15.75" thickBot="1" x14ac:dyDescent="0.3">
      <c r="A78" s="14" t="s">
        <v>86</v>
      </c>
      <c r="B78" s="32"/>
      <c r="C78" s="16" t="s">
        <v>85</v>
      </c>
    </row>
    <row r="79" spans="1:3" ht="15.75" thickBot="1" x14ac:dyDescent="0.3">
      <c r="A79" s="14"/>
      <c r="B79" s="32"/>
      <c r="C79" s="16" t="s">
        <v>85</v>
      </c>
    </row>
    <row r="80" spans="1:3" ht="15.75" thickBot="1" x14ac:dyDescent="0.3">
      <c r="A80" s="14"/>
      <c r="B80" s="32"/>
      <c r="C80" s="16" t="s">
        <v>85</v>
      </c>
    </row>
    <row r="81" spans="1:4" ht="15.75" thickBot="1" x14ac:dyDescent="0.3">
      <c r="A81" s="14" t="s">
        <v>88</v>
      </c>
      <c r="B81" s="32"/>
      <c r="C81" s="16" t="s">
        <v>85</v>
      </c>
    </row>
    <row r="82" spans="1:4" ht="15.75" thickBot="1" x14ac:dyDescent="0.3">
      <c r="A82" s="14"/>
      <c r="B82" s="32"/>
      <c r="C82" s="16"/>
    </row>
    <row r="83" spans="1:4" ht="16.5" thickBot="1" x14ac:dyDescent="0.3">
      <c r="A83" s="23"/>
      <c r="B83" s="24"/>
      <c r="C83" s="25"/>
    </row>
    <row r="84" spans="1:4" ht="16.5" thickBot="1" x14ac:dyDescent="0.3">
      <c r="A84" s="44" t="s">
        <v>89</v>
      </c>
      <c r="B84" s="9">
        <v>1566215.44</v>
      </c>
      <c r="C84" s="43"/>
    </row>
    <row r="85" spans="1:4" ht="16.5" thickBot="1" x14ac:dyDescent="0.3">
      <c r="A85" s="45"/>
      <c r="B85" s="23"/>
      <c r="C85" s="24"/>
      <c r="D85" s="46"/>
    </row>
    <row r="86" spans="1:4" ht="16.5" thickBot="1" x14ac:dyDescent="0.3">
      <c r="A86" s="44" t="s">
        <v>90</v>
      </c>
      <c r="B86" s="9">
        <v>277866.61200000002</v>
      </c>
      <c r="C86" s="43"/>
    </row>
    <row r="87" spans="1:4" ht="16.5" thickBot="1" x14ac:dyDescent="0.3">
      <c r="A87" s="45"/>
      <c r="B87" s="47"/>
      <c r="C87" s="48"/>
      <c r="D87" s="49"/>
    </row>
    <row r="88" spans="1:4" ht="16.5" thickBot="1" x14ac:dyDescent="0.3">
      <c r="A88" s="50" t="s">
        <v>91</v>
      </c>
      <c r="B88" s="9">
        <v>63506763.719999999</v>
      </c>
      <c r="C88" s="51"/>
    </row>
    <row r="89" spans="1:4" ht="15.75" thickBot="1" x14ac:dyDescent="0.3">
      <c r="A89" s="52" t="s">
        <v>92</v>
      </c>
      <c r="B89" s="53">
        <v>49697054.020000003</v>
      </c>
      <c r="C89" s="54"/>
    </row>
    <row r="90" spans="1:4" ht="15.75" thickBot="1" x14ac:dyDescent="0.3">
      <c r="A90" s="52" t="s">
        <v>93</v>
      </c>
      <c r="B90" s="53">
        <v>1810915.94</v>
      </c>
      <c r="C90" s="54"/>
    </row>
    <row r="91" spans="1:4" ht="15.75" thickBot="1" x14ac:dyDescent="0.3">
      <c r="A91" s="52" t="s">
        <v>94</v>
      </c>
      <c r="B91" s="53">
        <v>11998793.76</v>
      </c>
      <c r="C91" s="54"/>
    </row>
    <row r="92" spans="1:4" ht="15.75" thickBot="1" x14ac:dyDescent="0.3">
      <c r="A92" s="55"/>
      <c r="B92" s="56"/>
      <c r="C92" s="57"/>
    </row>
    <row r="93" spans="1:4" ht="16.5" thickBot="1" x14ac:dyDescent="0.3">
      <c r="A93" s="58" t="s">
        <v>95</v>
      </c>
      <c r="B93" s="59">
        <v>144035711.66</v>
      </c>
      <c r="C93" s="51"/>
    </row>
    <row r="94" spans="1:4" ht="16.5" thickBot="1" x14ac:dyDescent="0.3">
      <c r="A94" s="45"/>
      <c r="B94" s="24"/>
      <c r="C94" s="46"/>
      <c r="D94" s="46"/>
    </row>
    <row r="95" spans="1:4" ht="16.5" thickBot="1" x14ac:dyDescent="0.3">
      <c r="A95" s="58" t="s">
        <v>96</v>
      </c>
      <c r="B95" s="59">
        <v>14996716.939999999</v>
      </c>
      <c r="C95" s="51"/>
    </row>
    <row r="96" spans="1:4" ht="16.5" thickBot="1" x14ac:dyDescent="0.3">
      <c r="A96" s="45"/>
      <c r="B96" s="24"/>
      <c r="C96" s="46"/>
      <c r="D96" s="46"/>
    </row>
    <row r="97" spans="1:4" ht="16.5" thickBot="1" x14ac:dyDescent="0.3">
      <c r="A97" s="58" t="s">
        <v>97</v>
      </c>
      <c r="B97" s="59">
        <v>3931149.13</v>
      </c>
      <c r="C97" s="51"/>
    </row>
    <row r="98" spans="1:4" ht="16.5" thickBot="1" x14ac:dyDescent="0.3">
      <c r="A98" s="45"/>
      <c r="B98" s="24"/>
      <c r="C98" s="46"/>
      <c r="D98" s="46"/>
    </row>
    <row r="99" spans="1:4" ht="16.5" thickBot="1" x14ac:dyDescent="0.3">
      <c r="A99" s="58" t="s">
        <v>98</v>
      </c>
      <c r="B99" s="59">
        <v>-29301015.27</v>
      </c>
      <c r="C99" s="51"/>
    </row>
    <row r="100" spans="1:4" ht="16.5" thickBot="1" x14ac:dyDescent="0.3">
      <c r="A100" s="45"/>
      <c r="B100" s="24"/>
      <c r="C100" s="46"/>
      <c r="D100" s="46"/>
    </row>
    <row r="101" spans="1:4" ht="16.5" thickBot="1" x14ac:dyDescent="0.3">
      <c r="A101" s="58" t="s">
        <v>99</v>
      </c>
      <c r="B101" s="59">
        <v>2107224.2400000002</v>
      </c>
      <c r="C101" s="51"/>
    </row>
    <row r="102" spans="1:4" ht="16.5" thickBot="1" x14ac:dyDescent="0.3">
      <c r="A102" s="45"/>
      <c r="B102" s="23"/>
      <c r="C102" s="24"/>
      <c r="D102" s="46"/>
    </row>
    <row r="103" spans="1:4" x14ac:dyDescent="0.25">
      <c r="A103" s="109" t="s">
        <v>100</v>
      </c>
      <c r="B103" s="110"/>
      <c r="C103" s="111"/>
      <c r="D103" s="60"/>
    </row>
    <row r="104" spans="1:4" ht="15.75" thickBot="1" x14ac:dyDescent="0.3">
      <c r="A104" s="112"/>
      <c r="B104" s="113"/>
      <c r="C104" s="114"/>
      <c r="D104" s="46"/>
    </row>
    <row r="105" spans="1:4" ht="16.5" thickBot="1" x14ac:dyDescent="0.3">
      <c r="A105" s="115" t="s">
        <v>101</v>
      </c>
      <c r="B105" s="115"/>
      <c r="C105" s="116"/>
    </row>
    <row r="106" spans="1:4" ht="16.5" thickBot="1" x14ac:dyDescent="0.3">
      <c r="A106" s="61"/>
      <c r="B106" s="61"/>
      <c r="C106" s="61"/>
    </row>
    <row r="107" spans="1:4" ht="16.5" thickBot="1" x14ac:dyDescent="0.3">
      <c r="A107" s="58" t="s">
        <v>101</v>
      </c>
      <c r="B107" s="59">
        <v>53782875.999999993</v>
      </c>
      <c r="C107" s="51"/>
    </row>
    <row r="108" spans="1:4" ht="16.5" thickBot="1" x14ac:dyDescent="0.3">
      <c r="A108" s="85"/>
      <c r="B108" s="86"/>
      <c r="C108" s="24"/>
      <c r="D108" s="46"/>
    </row>
    <row r="109" spans="1:4" ht="16.5" thickBot="1" x14ac:dyDescent="0.3">
      <c r="A109" s="58" t="s">
        <v>102</v>
      </c>
      <c r="B109" s="59">
        <v>0</v>
      </c>
      <c r="C109" s="51"/>
    </row>
    <row r="110" spans="1:4" ht="15.75" thickBot="1" x14ac:dyDescent="0.3">
      <c r="A110" s="14" t="s">
        <v>103</v>
      </c>
      <c r="B110" s="32">
        <v>0</v>
      </c>
      <c r="C110" s="87"/>
    </row>
    <row r="111" spans="1:4" ht="15.75" thickBot="1" x14ac:dyDescent="0.3">
      <c r="A111" s="14" t="s">
        <v>104</v>
      </c>
      <c r="B111" s="32">
        <v>0</v>
      </c>
      <c r="C111" s="87"/>
    </row>
    <row r="112" spans="1:4" ht="15.75" thickBot="1" x14ac:dyDescent="0.3">
      <c r="A112" s="14" t="s">
        <v>105</v>
      </c>
      <c r="B112" s="32">
        <v>0</v>
      </c>
      <c r="C112" s="87"/>
    </row>
    <row r="113" spans="1:4" ht="15.75" thickBot="1" x14ac:dyDescent="0.3">
      <c r="A113" s="14" t="s">
        <v>106</v>
      </c>
      <c r="B113" s="32">
        <v>0</v>
      </c>
      <c r="C113" s="87"/>
    </row>
    <row r="114" spans="1:4" ht="16.5" thickBot="1" x14ac:dyDescent="0.3">
      <c r="A114" s="88"/>
      <c r="B114" s="23"/>
      <c r="C114" s="24"/>
      <c r="D114" s="46"/>
    </row>
    <row r="115" spans="1:4" ht="16.5" thickBot="1" x14ac:dyDescent="0.3">
      <c r="A115" s="58" t="s">
        <v>107</v>
      </c>
      <c r="B115" s="59">
        <v>3250766.84</v>
      </c>
      <c r="C115" s="51"/>
    </row>
    <row r="116" spans="1:4" ht="15.75" thickBot="1" x14ac:dyDescent="0.3">
      <c r="A116" s="65" t="s">
        <v>108</v>
      </c>
      <c r="B116" s="66">
        <v>475803.07</v>
      </c>
      <c r="C116" s="89"/>
    </row>
    <row r="117" spans="1:4" ht="15.75" thickBot="1" x14ac:dyDescent="0.3">
      <c r="A117" s="65" t="s">
        <v>109</v>
      </c>
      <c r="B117" s="66">
        <v>458375.59</v>
      </c>
      <c r="C117" s="87" t="s">
        <v>110</v>
      </c>
    </row>
    <row r="118" spans="1:4" ht="15.75" thickBot="1" x14ac:dyDescent="0.3">
      <c r="A118" s="65" t="s">
        <v>111</v>
      </c>
      <c r="B118" s="66">
        <v>670175.21</v>
      </c>
      <c r="C118" s="89"/>
    </row>
    <row r="119" spans="1:4" ht="15.75" thickBot="1" x14ac:dyDescent="0.3">
      <c r="A119" s="65" t="s">
        <v>112</v>
      </c>
      <c r="B119" s="66">
        <v>1646412.97</v>
      </c>
      <c r="C119" s="89"/>
    </row>
    <row r="120" spans="1:4" ht="16.5" thickBot="1" x14ac:dyDescent="0.3">
      <c r="A120" s="70"/>
      <c r="B120" s="61"/>
      <c r="C120" s="24"/>
      <c r="D120" s="46"/>
    </row>
    <row r="121" spans="1:4" ht="16.5" thickBot="1" x14ac:dyDescent="0.3">
      <c r="A121" s="71" t="s">
        <v>113</v>
      </c>
      <c r="B121" s="59">
        <v>3881005.3100000005</v>
      </c>
      <c r="C121" s="38"/>
      <c r="D121" s="73"/>
    </row>
    <row r="122" spans="1:4" ht="15.75" thickBot="1" x14ac:dyDescent="0.3">
      <c r="A122" s="65" t="s">
        <v>114</v>
      </c>
      <c r="B122" s="66">
        <v>2569854.6800000002</v>
      </c>
      <c r="C122" s="90" t="s">
        <v>115</v>
      </c>
      <c r="D122" s="74"/>
    </row>
    <row r="123" spans="1:4" ht="15.75" thickBot="1" x14ac:dyDescent="0.3">
      <c r="A123" s="65" t="s">
        <v>116</v>
      </c>
      <c r="B123" s="66"/>
      <c r="C123" s="90" t="s">
        <v>115</v>
      </c>
      <c r="D123" s="74"/>
    </row>
    <row r="124" spans="1:4" ht="15.75" thickBot="1" x14ac:dyDescent="0.3">
      <c r="A124" s="65" t="s">
        <v>117</v>
      </c>
      <c r="B124" s="66"/>
      <c r="C124" s="90" t="s">
        <v>115</v>
      </c>
      <c r="D124" s="74"/>
    </row>
    <row r="125" spans="1:4" ht="15.75" thickBot="1" x14ac:dyDescent="0.3">
      <c r="A125" s="65" t="s">
        <v>118</v>
      </c>
      <c r="B125" s="66">
        <v>16080.25</v>
      </c>
      <c r="C125" s="90" t="s">
        <v>115</v>
      </c>
      <c r="D125" s="74"/>
    </row>
    <row r="126" spans="1:4" ht="15.75" thickBot="1" x14ac:dyDescent="0.3">
      <c r="A126" s="65" t="s">
        <v>119</v>
      </c>
      <c r="B126" s="66">
        <v>755838.83</v>
      </c>
      <c r="C126" s="90" t="s">
        <v>115</v>
      </c>
      <c r="D126" s="74"/>
    </row>
    <row r="127" spans="1:4" ht="15.75" thickBot="1" x14ac:dyDescent="0.3">
      <c r="A127" s="65" t="s">
        <v>120</v>
      </c>
      <c r="B127" s="66">
        <v>304918.59000000003</v>
      </c>
      <c r="C127" s="90" t="s">
        <v>115</v>
      </c>
      <c r="D127" s="74"/>
    </row>
    <row r="128" spans="1:4" ht="15.75" thickBot="1" x14ac:dyDescent="0.3">
      <c r="A128" s="65" t="s">
        <v>121</v>
      </c>
      <c r="B128" s="66">
        <v>34401.82</v>
      </c>
      <c r="C128" s="90" t="s">
        <v>115</v>
      </c>
      <c r="D128" s="74"/>
    </row>
    <row r="129" spans="1:4" ht="15.75" thickBot="1" x14ac:dyDescent="0.3">
      <c r="A129" s="65" t="s">
        <v>122</v>
      </c>
      <c r="B129" s="66">
        <v>149817.70000000001</v>
      </c>
      <c r="C129" s="90" t="s">
        <v>115</v>
      </c>
      <c r="D129" s="74"/>
    </row>
    <row r="130" spans="1:4" ht="15.75" thickBot="1" x14ac:dyDescent="0.3">
      <c r="A130" s="65" t="s">
        <v>125</v>
      </c>
      <c r="B130" s="66">
        <v>2875.64</v>
      </c>
      <c r="C130" s="90" t="s">
        <v>115</v>
      </c>
      <c r="D130" s="74"/>
    </row>
    <row r="131" spans="1:4" ht="15.75" thickBot="1" x14ac:dyDescent="0.3">
      <c r="A131" s="65" t="s">
        <v>126</v>
      </c>
      <c r="B131" s="66">
        <v>2639.43</v>
      </c>
      <c r="C131" s="90" t="s">
        <v>127</v>
      </c>
      <c r="D131" s="74"/>
    </row>
    <row r="132" spans="1:4" ht="15.75" thickBot="1" x14ac:dyDescent="0.3">
      <c r="A132" s="65" t="s">
        <v>128</v>
      </c>
      <c r="B132" s="66">
        <v>44578.37</v>
      </c>
      <c r="C132" s="90" t="s">
        <v>115</v>
      </c>
      <c r="D132" s="74"/>
    </row>
    <row r="133" spans="1:4" ht="16.5" thickBot="1" x14ac:dyDescent="0.3">
      <c r="A133" s="75"/>
      <c r="B133" s="64"/>
      <c r="C133" s="24"/>
      <c r="D133" s="46"/>
    </row>
    <row r="134" spans="1:4" ht="16.5" thickBot="1" x14ac:dyDescent="0.3">
      <c r="A134" s="71" t="s">
        <v>129</v>
      </c>
      <c r="B134" s="76">
        <v>46651103.849999994</v>
      </c>
      <c r="C134" s="91"/>
      <c r="D134" s="73"/>
    </row>
    <row r="135" spans="1:4" ht="15.75" thickBot="1" x14ac:dyDescent="0.3">
      <c r="A135" s="65" t="s">
        <v>80</v>
      </c>
      <c r="B135" s="66">
        <v>1690421.94</v>
      </c>
      <c r="C135" s="90" t="s">
        <v>130</v>
      </c>
      <c r="D135" s="74"/>
    </row>
    <row r="136" spans="1:4" ht="15.75" thickBot="1" x14ac:dyDescent="0.3">
      <c r="A136" s="65" t="s">
        <v>131</v>
      </c>
      <c r="B136" s="66">
        <v>289370.59999999998</v>
      </c>
      <c r="C136" s="90" t="s">
        <v>132</v>
      </c>
      <c r="D136" s="74"/>
    </row>
    <row r="137" spans="1:4" ht="15.75" thickBot="1" x14ac:dyDescent="0.3">
      <c r="A137" s="65" t="s">
        <v>133</v>
      </c>
      <c r="B137" s="66">
        <v>86478</v>
      </c>
      <c r="C137" s="90"/>
      <c r="D137" s="74"/>
    </row>
    <row r="138" spans="1:4" ht="15.75" thickBot="1" x14ac:dyDescent="0.3">
      <c r="A138" s="65" t="s">
        <v>134</v>
      </c>
      <c r="B138" s="66">
        <v>24393992</v>
      </c>
      <c r="C138" s="90" t="s">
        <v>135</v>
      </c>
      <c r="D138" s="74"/>
    </row>
    <row r="139" spans="1:4" ht="15.75" thickBot="1" x14ac:dyDescent="0.3">
      <c r="A139" s="65" t="s">
        <v>136</v>
      </c>
      <c r="B139" s="66">
        <v>71427.899999999994</v>
      </c>
      <c r="C139" s="90" t="s">
        <v>137</v>
      </c>
      <c r="D139" s="74"/>
    </row>
    <row r="140" spans="1:4" ht="15.75" thickBot="1" x14ac:dyDescent="0.3">
      <c r="A140" s="65" t="s">
        <v>138</v>
      </c>
      <c r="B140" s="66">
        <v>20000000</v>
      </c>
      <c r="C140" s="90" t="s">
        <v>139</v>
      </c>
      <c r="D140" s="74"/>
    </row>
    <row r="141" spans="1:4" ht="15.75" thickBot="1" x14ac:dyDescent="0.3">
      <c r="A141" s="65" t="s">
        <v>140</v>
      </c>
      <c r="B141" s="66">
        <v>119413.41</v>
      </c>
      <c r="C141" s="90"/>
      <c r="D141" s="74"/>
    </row>
    <row r="142" spans="1:4" ht="15.75" thickBot="1" x14ac:dyDescent="0.3">
      <c r="A142" s="65"/>
      <c r="B142" s="66"/>
      <c r="C142" s="87"/>
    </row>
    <row r="143" spans="1:4" ht="16.5" thickBot="1" x14ac:dyDescent="0.3">
      <c r="A143" s="75"/>
      <c r="B143" s="78"/>
      <c r="C143" s="24"/>
      <c r="D143" s="46"/>
    </row>
    <row r="144" spans="1:4" ht="16.5" thickBot="1" x14ac:dyDescent="0.3">
      <c r="A144" s="71" t="s">
        <v>141</v>
      </c>
      <c r="B144" s="76">
        <v>102402.16</v>
      </c>
      <c r="C144" s="92"/>
      <c r="D144" s="80"/>
    </row>
    <row r="145" spans="1:4" ht="15.75" thickBot="1" x14ac:dyDescent="0.3">
      <c r="A145" s="65" t="s">
        <v>142</v>
      </c>
      <c r="B145" s="66">
        <v>102402.16</v>
      </c>
      <c r="C145" s="87" t="s">
        <v>143</v>
      </c>
    </row>
    <row r="146" spans="1:4" ht="16.5" thickBot="1" x14ac:dyDescent="0.3">
      <c r="A146" s="70"/>
      <c r="B146" s="61"/>
      <c r="C146" s="24"/>
      <c r="D146" s="46"/>
    </row>
    <row r="147" spans="1:4" ht="16.5" thickBot="1" x14ac:dyDescent="0.3">
      <c r="A147" s="71" t="s">
        <v>144</v>
      </c>
      <c r="B147" s="76">
        <v>11957638.039999999</v>
      </c>
      <c r="C147" s="93"/>
      <c r="D147" s="49"/>
    </row>
    <row r="148" spans="1:4" ht="15.75" thickBot="1" x14ac:dyDescent="0.3">
      <c r="A148" s="65" t="s">
        <v>145</v>
      </c>
      <c r="B148" s="66">
        <v>11957638.039999999</v>
      </c>
      <c r="C148" s="87"/>
    </row>
    <row r="149" spans="1:4" x14ac:dyDescent="0.25">
      <c r="A149" s="94"/>
      <c r="B149" s="95"/>
      <c r="C149" s="82"/>
    </row>
    <row r="150" spans="1:4" x14ac:dyDescent="0.25">
      <c r="A150" s="94"/>
      <c r="B150" s="95"/>
      <c r="C150" s="82"/>
    </row>
    <row r="151" spans="1:4" x14ac:dyDescent="0.25">
      <c r="A151" s="55"/>
      <c r="B151" s="56"/>
      <c r="C151" s="82"/>
    </row>
    <row r="152" spans="1:4" x14ac:dyDescent="0.25">
      <c r="A152" s="55"/>
      <c r="B152" s="56"/>
      <c r="C152" s="82"/>
    </row>
    <row r="156" spans="1:4" x14ac:dyDescent="0.25">
      <c r="B156" s="96"/>
    </row>
  </sheetData>
  <mergeCells count="8">
    <mergeCell ref="A103:C104"/>
    <mergeCell ref="A105:C105"/>
    <mergeCell ref="A2:C2"/>
    <mergeCell ref="A3:C3"/>
    <mergeCell ref="A4:C4"/>
    <mergeCell ref="A5:C5"/>
    <mergeCell ref="B7:C7"/>
    <mergeCell ref="A9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1"/>
  <sheetViews>
    <sheetView tabSelected="1" workbookViewId="0">
      <selection sqref="A1:E1048576"/>
    </sheetView>
  </sheetViews>
  <sheetFormatPr baseColWidth="10" defaultRowHeight="15" x14ac:dyDescent="0.25"/>
  <cols>
    <col min="1" max="1" width="37.5703125" style="1" customWidth="1"/>
    <col min="2" max="2" width="22" style="1" customWidth="1"/>
    <col min="3" max="3" width="36.140625" style="2" customWidth="1"/>
    <col min="4" max="5" width="11.42578125" style="2"/>
  </cols>
  <sheetData>
    <row r="2" spans="1:3" ht="15.75" x14ac:dyDescent="0.25">
      <c r="A2" s="117" t="s">
        <v>180</v>
      </c>
      <c r="B2" s="117"/>
      <c r="C2" s="117"/>
    </row>
    <row r="3" spans="1:3" ht="15.75" x14ac:dyDescent="0.25">
      <c r="A3" s="117" t="s">
        <v>0</v>
      </c>
      <c r="B3" s="117"/>
      <c r="C3" s="117"/>
    </row>
    <row r="4" spans="1:3" ht="15.75" x14ac:dyDescent="0.25">
      <c r="A4" s="118" t="s">
        <v>181</v>
      </c>
      <c r="B4" s="117"/>
      <c r="C4" s="117"/>
    </row>
    <row r="5" spans="1:3" ht="15.75" x14ac:dyDescent="0.25">
      <c r="A5" s="117" t="s">
        <v>2</v>
      </c>
      <c r="B5" s="117"/>
      <c r="C5" s="117"/>
    </row>
    <row r="6" spans="1:3" x14ac:dyDescent="0.25">
      <c r="A6" s="3"/>
      <c r="B6" s="4"/>
      <c r="C6" s="4"/>
    </row>
    <row r="7" spans="1:3" ht="16.5" thickBot="1" x14ac:dyDescent="0.3">
      <c r="A7" s="5" t="s">
        <v>3</v>
      </c>
      <c r="B7" s="119" t="s">
        <v>4</v>
      </c>
      <c r="C7" s="119"/>
    </row>
    <row r="8" spans="1:3" ht="16.5" thickBot="1" x14ac:dyDescent="0.3">
      <c r="A8" s="6" t="s">
        <v>5</v>
      </c>
      <c r="B8" s="7" t="s">
        <v>6</v>
      </c>
      <c r="C8" s="6" t="s">
        <v>7</v>
      </c>
    </row>
    <row r="9" spans="1:3" x14ac:dyDescent="0.25">
      <c r="A9" s="109" t="s">
        <v>8</v>
      </c>
      <c r="B9" s="110"/>
      <c r="C9" s="111"/>
    </row>
    <row r="10" spans="1:3" ht="15.75" thickBot="1" x14ac:dyDescent="0.3">
      <c r="A10" s="112"/>
      <c r="B10" s="113"/>
      <c r="C10" s="114"/>
    </row>
    <row r="11" spans="1:3" ht="16.5" thickBot="1" x14ac:dyDescent="0.3">
      <c r="A11" s="8"/>
      <c r="B11" s="9">
        <v>1320886.25</v>
      </c>
      <c r="C11" s="10"/>
    </row>
    <row r="12" spans="1:3" ht="15.75" thickBot="1" x14ac:dyDescent="0.3">
      <c r="A12" s="11" t="s">
        <v>9</v>
      </c>
      <c r="B12" s="12">
        <v>1320524.42</v>
      </c>
      <c r="C12" s="13"/>
    </row>
    <row r="13" spans="1:3" ht="15.75" thickBot="1" x14ac:dyDescent="0.3">
      <c r="A13" s="14" t="s">
        <v>10</v>
      </c>
      <c r="B13" s="15">
        <v>-34557</v>
      </c>
      <c r="C13" s="16" t="s">
        <v>11</v>
      </c>
    </row>
    <row r="14" spans="1:3" ht="15.75" thickBot="1" x14ac:dyDescent="0.3">
      <c r="A14" s="14" t="s">
        <v>12</v>
      </c>
      <c r="B14" s="15">
        <v>10759.66</v>
      </c>
      <c r="C14" s="16" t="s">
        <v>13</v>
      </c>
    </row>
    <row r="15" spans="1:3" ht="15.75" thickBot="1" x14ac:dyDescent="0.3">
      <c r="A15" s="14" t="s">
        <v>14</v>
      </c>
      <c r="B15" s="15">
        <v>553329.81999999995</v>
      </c>
      <c r="C15" s="16" t="s">
        <v>15</v>
      </c>
    </row>
    <row r="16" spans="1:3" ht="15.75" thickBot="1" x14ac:dyDescent="0.3">
      <c r="A16" s="14" t="s">
        <v>16</v>
      </c>
      <c r="B16" s="15">
        <v>0.63</v>
      </c>
      <c r="C16" s="16" t="s">
        <v>17</v>
      </c>
    </row>
    <row r="17" spans="1:3" ht="15.75" thickBot="1" x14ac:dyDescent="0.3">
      <c r="A17" s="14" t="s">
        <v>18</v>
      </c>
      <c r="B17" s="15">
        <v>37592.199999999997</v>
      </c>
      <c r="C17" s="16" t="s">
        <v>19</v>
      </c>
    </row>
    <row r="18" spans="1:3" ht="15.75" thickBot="1" x14ac:dyDescent="0.3">
      <c r="A18" s="14" t="s">
        <v>20</v>
      </c>
      <c r="B18" s="15">
        <v>5000.1400000000003</v>
      </c>
      <c r="C18" s="16" t="s">
        <v>21</v>
      </c>
    </row>
    <row r="19" spans="1:3" ht="15.75" thickBot="1" x14ac:dyDescent="0.3">
      <c r="A19" s="14" t="s">
        <v>22</v>
      </c>
      <c r="B19" s="15">
        <v>6500</v>
      </c>
      <c r="C19" s="16" t="s">
        <v>23</v>
      </c>
    </row>
    <row r="20" spans="1:3" ht="15.75" thickBot="1" x14ac:dyDescent="0.3">
      <c r="A20" s="14" t="s">
        <v>24</v>
      </c>
      <c r="B20" s="15">
        <v>5175</v>
      </c>
      <c r="C20" s="16" t="s">
        <v>25</v>
      </c>
    </row>
    <row r="21" spans="1:3" ht="15.75" thickBot="1" x14ac:dyDescent="0.3">
      <c r="A21" s="14" t="s">
        <v>26</v>
      </c>
      <c r="B21" s="15">
        <v>5009.74</v>
      </c>
      <c r="C21" s="16" t="s">
        <v>27</v>
      </c>
    </row>
    <row r="22" spans="1:3" ht="15.75" thickBot="1" x14ac:dyDescent="0.3">
      <c r="A22" s="14" t="s">
        <v>28</v>
      </c>
      <c r="B22" s="15">
        <v>7959.28</v>
      </c>
      <c r="C22" s="16" t="s">
        <v>29</v>
      </c>
    </row>
    <row r="23" spans="1:3" ht="15.75" thickBot="1" x14ac:dyDescent="0.3">
      <c r="A23" s="14" t="s">
        <v>30</v>
      </c>
      <c r="B23" s="15">
        <v>5233.32</v>
      </c>
      <c r="C23" s="16" t="s">
        <v>31</v>
      </c>
    </row>
    <row r="24" spans="1:3" ht="15.75" thickBot="1" x14ac:dyDescent="0.3">
      <c r="A24" s="14" t="s">
        <v>32</v>
      </c>
      <c r="B24" s="15">
        <v>0</v>
      </c>
      <c r="C24" s="16" t="s">
        <v>13</v>
      </c>
    </row>
    <row r="25" spans="1:3" ht="15.75" thickBot="1" x14ac:dyDescent="0.3">
      <c r="A25" s="14" t="s">
        <v>33</v>
      </c>
      <c r="B25" s="15">
        <v>109962.88</v>
      </c>
      <c r="C25" s="16" t="s">
        <v>34</v>
      </c>
    </row>
    <row r="26" spans="1:3" ht="15.75" thickBot="1" x14ac:dyDescent="0.3">
      <c r="A26" s="14" t="s">
        <v>35</v>
      </c>
      <c r="B26" s="15">
        <v>9653.7000000000007</v>
      </c>
      <c r="C26" s="16" t="s">
        <v>11</v>
      </c>
    </row>
    <row r="27" spans="1:3" ht="15.75" thickBot="1" x14ac:dyDescent="0.3">
      <c r="A27" s="14" t="s">
        <v>36</v>
      </c>
      <c r="B27" s="15">
        <v>65401.120000000003</v>
      </c>
      <c r="C27" s="16" t="s">
        <v>37</v>
      </c>
    </row>
    <row r="28" spans="1:3" ht="15.75" thickBot="1" x14ac:dyDescent="0.3">
      <c r="A28" s="14" t="s">
        <v>38</v>
      </c>
      <c r="B28" s="15">
        <v>75890</v>
      </c>
      <c r="C28" s="16" t="s">
        <v>39</v>
      </c>
    </row>
    <row r="29" spans="1:3" ht="15.75" thickBot="1" x14ac:dyDescent="0.3">
      <c r="A29" s="14" t="s">
        <v>40</v>
      </c>
      <c r="B29" s="15">
        <v>444044.93</v>
      </c>
      <c r="C29" s="16" t="s">
        <v>13</v>
      </c>
    </row>
    <row r="30" spans="1:3" ht="15.75" thickBot="1" x14ac:dyDescent="0.3">
      <c r="A30" s="14" t="s">
        <v>41</v>
      </c>
      <c r="B30" s="15">
        <v>13569</v>
      </c>
      <c r="C30" s="16" t="s">
        <v>42</v>
      </c>
    </row>
    <row r="31" spans="1:3" ht="15.75" thickBot="1" x14ac:dyDescent="0.3">
      <c r="A31" s="17"/>
      <c r="B31" s="15"/>
      <c r="C31" s="18"/>
    </row>
    <row r="32" spans="1:3" ht="15.75" thickBot="1" x14ac:dyDescent="0.3">
      <c r="A32" s="19" t="s">
        <v>43</v>
      </c>
      <c r="B32" s="20">
        <v>361.83</v>
      </c>
      <c r="C32" s="18"/>
    </row>
    <row r="33" spans="1:5" ht="15.75" thickBot="1" x14ac:dyDescent="0.3">
      <c r="A33" s="14" t="s">
        <v>44</v>
      </c>
      <c r="B33" s="15">
        <v>361.83</v>
      </c>
      <c r="C33" s="16" t="s">
        <v>13</v>
      </c>
    </row>
    <row r="34" spans="1:5" ht="15.75" thickBot="1" x14ac:dyDescent="0.3">
      <c r="A34" s="14" t="s">
        <v>12</v>
      </c>
      <c r="B34" s="15"/>
      <c r="C34" s="16" t="s">
        <v>13</v>
      </c>
    </row>
    <row r="35" spans="1:5" ht="15.75" thickBot="1" x14ac:dyDescent="0.3">
      <c r="A35" s="14" t="s">
        <v>45</v>
      </c>
      <c r="B35" s="15"/>
      <c r="C35" s="16"/>
    </row>
    <row r="36" spans="1:5" x14ac:dyDescent="0.25">
      <c r="A36" s="21"/>
      <c r="B36" s="22"/>
      <c r="C36" s="21"/>
    </row>
    <row r="37" spans="1:5" ht="16.5" thickBot="1" x14ac:dyDescent="0.3">
      <c r="A37" s="23"/>
      <c r="B37" s="24"/>
      <c r="C37" s="25"/>
    </row>
    <row r="38" spans="1:5" ht="16.5" thickBot="1" x14ac:dyDescent="0.3">
      <c r="A38" s="26"/>
      <c r="B38" s="9">
        <v>31190889.969999999</v>
      </c>
      <c r="C38" s="83"/>
    </row>
    <row r="39" spans="1:5" ht="16.5" thickBot="1" x14ac:dyDescent="0.3">
      <c r="A39" s="23" t="s">
        <v>147</v>
      </c>
      <c r="B39" s="24"/>
      <c r="C39" s="28"/>
    </row>
    <row r="40" spans="1:5" ht="15.75" thickBot="1" x14ac:dyDescent="0.3">
      <c r="A40" s="19" t="s">
        <v>46</v>
      </c>
      <c r="B40" s="29">
        <v>24874108.98</v>
      </c>
      <c r="C40" s="84">
        <v>30134190.75</v>
      </c>
      <c r="D40" s="31"/>
      <c r="E40" s="31"/>
    </row>
    <row r="41" spans="1:5" ht="24.75" thickBot="1" x14ac:dyDescent="0.3">
      <c r="A41" s="14" t="s">
        <v>47</v>
      </c>
      <c r="B41" s="32">
        <v>0</v>
      </c>
      <c r="C41" s="16" t="s">
        <v>48</v>
      </c>
    </row>
    <row r="42" spans="1:5" ht="15.75" thickBot="1" x14ac:dyDescent="0.3">
      <c r="A42" s="14" t="s">
        <v>49</v>
      </c>
      <c r="B42" s="32">
        <v>0</v>
      </c>
      <c r="C42" s="16"/>
    </row>
    <row r="43" spans="1:5" ht="24.75" thickBot="1" x14ac:dyDescent="0.3">
      <c r="A43" s="14" t="s">
        <v>50</v>
      </c>
      <c r="B43" s="32">
        <v>13118.98</v>
      </c>
      <c r="C43" s="16" t="s">
        <v>51</v>
      </c>
    </row>
    <row r="44" spans="1:5" ht="15.75" thickBot="1" x14ac:dyDescent="0.3">
      <c r="A44" s="14" t="s">
        <v>52</v>
      </c>
      <c r="B44" s="15">
        <v>24860990</v>
      </c>
      <c r="C44" s="27"/>
    </row>
    <row r="45" spans="1:5" x14ac:dyDescent="0.25">
      <c r="A45" s="33" t="s">
        <v>53</v>
      </c>
      <c r="B45" s="34"/>
      <c r="C45" s="35"/>
    </row>
    <row r="46" spans="1:5" ht="16.5" thickBot="1" x14ac:dyDescent="0.3">
      <c r="A46" s="23"/>
      <c r="B46" s="24"/>
      <c r="C46" s="36"/>
    </row>
    <row r="47" spans="1:5" ht="15.75" thickBot="1" x14ac:dyDescent="0.3">
      <c r="A47" s="37" t="s">
        <v>54</v>
      </c>
      <c r="B47" s="38">
        <v>5260081.7699999996</v>
      </c>
      <c r="C47" s="39">
        <v>0</v>
      </c>
    </row>
    <row r="48" spans="1:5" ht="15.75" thickBot="1" x14ac:dyDescent="0.3">
      <c r="A48" s="14" t="s">
        <v>55</v>
      </c>
      <c r="B48" s="15">
        <v>1073365.5</v>
      </c>
      <c r="C48" s="16" t="s">
        <v>56</v>
      </c>
    </row>
    <row r="49" spans="1:3" ht="15.75" thickBot="1" x14ac:dyDescent="0.3">
      <c r="A49" s="14" t="s">
        <v>57</v>
      </c>
      <c r="B49" s="15">
        <v>0</v>
      </c>
      <c r="C49" s="16" t="s">
        <v>58</v>
      </c>
    </row>
    <row r="50" spans="1:3" ht="15.75" thickBot="1" x14ac:dyDescent="0.3">
      <c r="A50" s="14" t="s">
        <v>59</v>
      </c>
      <c r="B50" s="15">
        <v>7543.23</v>
      </c>
      <c r="C50" s="16" t="s">
        <v>58</v>
      </c>
    </row>
    <row r="51" spans="1:3" ht="15.75" thickBot="1" x14ac:dyDescent="0.3">
      <c r="A51" s="14" t="s">
        <v>60</v>
      </c>
      <c r="B51" s="15">
        <v>3487.8</v>
      </c>
      <c r="C51" s="16" t="s">
        <v>61</v>
      </c>
    </row>
    <row r="52" spans="1:3" ht="15.75" thickBot="1" x14ac:dyDescent="0.3">
      <c r="A52" s="14" t="s">
        <v>62</v>
      </c>
      <c r="B52" s="15">
        <v>32217.73</v>
      </c>
      <c r="C52" s="16" t="s">
        <v>58</v>
      </c>
    </row>
    <row r="53" spans="1:3" ht="15.75" thickBot="1" x14ac:dyDescent="0.3">
      <c r="A53" s="14" t="s">
        <v>63</v>
      </c>
      <c r="B53" s="15"/>
      <c r="C53" s="16" t="s">
        <v>58</v>
      </c>
    </row>
    <row r="54" spans="1:3" ht="15.75" thickBot="1" x14ac:dyDescent="0.3">
      <c r="A54" s="14" t="s">
        <v>64</v>
      </c>
      <c r="B54" s="15">
        <v>12574.45</v>
      </c>
      <c r="C54" s="16" t="s">
        <v>56</v>
      </c>
    </row>
    <row r="55" spans="1:3" ht="15.75" thickBot="1" x14ac:dyDescent="0.3">
      <c r="A55" s="14" t="s">
        <v>67</v>
      </c>
      <c r="B55" s="15">
        <v>34999.57</v>
      </c>
      <c r="C55" s="16" t="s">
        <v>56</v>
      </c>
    </row>
    <row r="56" spans="1:3" ht="15.75" thickBot="1" x14ac:dyDescent="0.3">
      <c r="A56" s="14" t="s">
        <v>68</v>
      </c>
      <c r="B56" s="40">
        <v>1680489.89</v>
      </c>
      <c r="C56" s="16" t="s">
        <v>69</v>
      </c>
    </row>
    <row r="57" spans="1:3" ht="15.75" thickBot="1" x14ac:dyDescent="0.3">
      <c r="A57" s="14" t="s">
        <v>148</v>
      </c>
      <c r="B57" s="40"/>
      <c r="C57" s="16" t="s">
        <v>69</v>
      </c>
    </row>
    <row r="58" spans="1:3" ht="24.75" thickBot="1" x14ac:dyDescent="0.3">
      <c r="A58" s="14" t="s">
        <v>70</v>
      </c>
      <c r="B58" s="15">
        <v>52210</v>
      </c>
      <c r="C58" s="16" t="s">
        <v>71</v>
      </c>
    </row>
    <row r="59" spans="1:3" ht="24.75" thickBot="1" x14ac:dyDescent="0.3">
      <c r="A59" s="14" t="s">
        <v>72</v>
      </c>
      <c r="B59" s="32">
        <v>18500</v>
      </c>
      <c r="C59" s="16" t="s">
        <v>157</v>
      </c>
    </row>
    <row r="60" spans="1:3" ht="24.75" thickBot="1" x14ac:dyDescent="0.3">
      <c r="A60" s="14" t="s">
        <v>182</v>
      </c>
      <c r="B60" s="32">
        <v>997.6</v>
      </c>
      <c r="C60" s="16" t="s">
        <v>183</v>
      </c>
    </row>
    <row r="61" spans="1:3" ht="15.75" thickBot="1" x14ac:dyDescent="0.3">
      <c r="A61" s="14" t="s">
        <v>73</v>
      </c>
      <c r="B61" s="32">
        <v>0</v>
      </c>
      <c r="C61" s="16"/>
    </row>
    <row r="62" spans="1:3" ht="24.75" thickBot="1" x14ac:dyDescent="0.3">
      <c r="A62" s="14" t="s">
        <v>74</v>
      </c>
      <c r="B62" s="32">
        <v>2103600</v>
      </c>
      <c r="C62" s="16" t="s">
        <v>161</v>
      </c>
    </row>
    <row r="63" spans="1:3" ht="36.75" thickBot="1" x14ac:dyDescent="0.3">
      <c r="A63" s="14" t="s">
        <v>184</v>
      </c>
      <c r="B63" s="32">
        <v>41100</v>
      </c>
      <c r="C63" s="16" t="s">
        <v>185</v>
      </c>
    </row>
    <row r="64" spans="1:3" ht="15.75" thickBot="1" x14ac:dyDescent="0.3">
      <c r="A64" s="14" t="s">
        <v>186</v>
      </c>
      <c r="B64" s="32">
        <v>4375.7299999999996</v>
      </c>
      <c r="C64" s="16"/>
    </row>
    <row r="65" spans="1:3" ht="24.75" thickBot="1" x14ac:dyDescent="0.3">
      <c r="A65" s="14" t="s">
        <v>187</v>
      </c>
      <c r="B65" s="32">
        <v>11786.15</v>
      </c>
      <c r="C65" s="16" t="s">
        <v>188</v>
      </c>
    </row>
    <row r="66" spans="1:3" ht="24.75" thickBot="1" x14ac:dyDescent="0.3">
      <c r="A66" s="14" t="s">
        <v>189</v>
      </c>
      <c r="B66" s="32">
        <v>6934.48</v>
      </c>
      <c r="C66" s="16" t="s">
        <v>188</v>
      </c>
    </row>
    <row r="67" spans="1:3" ht="24.75" thickBot="1" x14ac:dyDescent="0.3">
      <c r="A67" s="14" t="s">
        <v>190</v>
      </c>
      <c r="B67" s="32">
        <v>922.25</v>
      </c>
      <c r="C67" s="16" t="s">
        <v>188</v>
      </c>
    </row>
    <row r="68" spans="1:3" ht="24.75" thickBot="1" x14ac:dyDescent="0.3">
      <c r="A68" s="14" t="s">
        <v>191</v>
      </c>
      <c r="B68" s="32">
        <v>1866.25</v>
      </c>
      <c r="C68" s="16" t="s">
        <v>188</v>
      </c>
    </row>
    <row r="69" spans="1:3" ht="24.75" thickBot="1" x14ac:dyDescent="0.3">
      <c r="A69" s="14" t="s">
        <v>192</v>
      </c>
      <c r="B69" s="32">
        <v>9401.8700000000008</v>
      </c>
      <c r="C69" s="16" t="s">
        <v>188</v>
      </c>
    </row>
    <row r="70" spans="1:3" ht="24.75" thickBot="1" x14ac:dyDescent="0.3">
      <c r="A70" s="14" t="s">
        <v>193</v>
      </c>
      <c r="B70" s="32">
        <v>1085</v>
      </c>
      <c r="C70" s="16" t="s">
        <v>194</v>
      </c>
    </row>
    <row r="71" spans="1:3" ht="24.75" thickBot="1" x14ac:dyDescent="0.3">
      <c r="A71" s="14" t="s">
        <v>195</v>
      </c>
      <c r="B71" s="32">
        <v>1302</v>
      </c>
      <c r="C71" s="16" t="s">
        <v>194</v>
      </c>
    </row>
    <row r="72" spans="1:3" ht="24.75" thickBot="1" x14ac:dyDescent="0.3">
      <c r="A72" s="14" t="s">
        <v>196</v>
      </c>
      <c r="B72" s="32">
        <v>1747.93</v>
      </c>
      <c r="C72" s="16" t="s">
        <v>194</v>
      </c>
    </row>
    <row r="73" spans="1:3" ht="24.75" thickBot="1" x14ac:dyDescent="0.3">
      <c r="A73" s="14" t="s">
        <v>197</v>
      </c>
      <c r="B73" s="32">
        <v>4340</v>
      </c>
      <c r="C73" s="16" t="s">
        <v>194</v>
      </c>
    </row>
    <row r="74" spans="1:3" ht="24.75" thickBot="1" x14ac:dyDescent="0.3">
      <c r="A74" s="14" t="s">
        <v>198</v>
      </c>
      <c r="B74" s="32">
        <v>7247.65</v>
      </c>
      <c r="C74" s="16" t="s">
        <v>194</v>
      </c>
    </row>
    <row r="75" spans="1:3" ht="24.75" thickBot="1" x14ac:dyDescent="0.3">
      <c r="A75" s="14" t="s">
        <v>199</v>
      </c>
      <c r="B75" s="32">
        <v>10350.6</v>
      </c>
      <c r="C75" s="16" t="s">
        <v>194</v>
      </c>
    </row>
    <row r="76" spans="1:3" ht="24.75" thickBot="1" x14ac:dyDescent="0.3">
      <c r="A76" s="14" t="s">
        <v>200</v>
      </c>
      <c r="B76" s="32">
        <v>11761.1</v>
      </c>
      <c r="C76" s="16" t="s">
        <v>194</v>
      </c>
    </row>
    <row r="77" spans="1:3" ht="24.75" thickBot="1" x14ac:dyDescent="0.3">
      <c r="A77" s="14" t="s">
        <v>201</v>
      </c>
      <c r="B77" s="32">
        <v>12223.68</v>
      </c>
      <c r="C77" s="16" t="s">
        <v>194</v>
      </c>
    </row>
    <row r="78" spans="1:3" ht="24.75" thickBot="1" x14ac:dyDescent="0.3">
      <c r="A78" s="14" t="s">
        <v>202</v>
      </c>
      <c r="B78" s="32">
        <v>14254.92</v>
      </c>
      <c r="C78" s="16" t="s">
        <v>194</v>
      </c>
    </row>
    <row r="79" spans="1:3" ht="24.75" thickBot="1" x14ac:dyDescent="0.3">
      <c r="A79" s="14" t="s">
        <v>203</v>
      </c>
      <c r="B79" s="32">
        <v>99396.39</v>
      </c>
      <c r="C79" s="16" t="s">
        <v>194</v>
      </c>
    </row>
    <row r="80" spans="1:3" ht="16.5" thickBot="1" x14ac:dyDescent="0.3">
      <c r="A80" s="23"/>
      <c r="B80" s="24"/>
      <c r="C80" s="36"/>
    </row>
    <row r="81" spans="1:5" ht="36.75" thickBot="1" x14ac:dyDescent="0.3">
      <c r="A81" s="19" t="s">
        <v>76</v>
      </c>
      <c r="B81" s="29">
        <v>233541.46</v>
      </c>
      <c r="C81" s="16" t="s">
        <v>77</v>
      </c>
    </row>
    <row r="82" spans="1:5" ht="16.5" thickBot="1" x14ac:dyDescent="0.3">
      <c r="A82" s="23"/>
      <c r="B82" s="24"/>
      <c r="C82" s="25"/>
    </row>
    <row r="83" spans="1:5" ht="60.75" thickBot="1" x14ac:dyDescent="0.3">
      <c r="A83" s="19" t="s">
        <v>78</v>
      </c>
      <c r="B83" s="29">
        <v>70515.179999999993</v>
      </c>
      <c r="C83" s="16" t="s">
        <v>79</v>
      </c>
    </row>
    <row r="84" spans="1:5" ht="16.5" thickBot="1" x14ac:dyDescent="0.3">
      <c r="A84" s="23"/>
      <c r="B84" s="24"/>
      <c r="C84" s="25"/>
    </row>
    <row r="85" spans="1:5" ht="60.75" thickBot="1" x14ac:dyDescent="0.3">
      <c r="A85" s="19" t="s">
        <v>80</v>
      </c>
      <c r="B85" s="29">
        <v>657142.57999999996</v>
      </c>
      <c r="C85" s="16" t="s">
        <v>81</v>
      </c>
    </row>
    <row r="86" spans="1:5" ht="16.5" thickBot="1" x14ac:dyDescent="0.3">
      <c r="A86" s="23"/>
      <c r="B86" s="24"/>
      <c r="C86" s="25"/>
    </row>
    <row r="87" spans="1:5" ht="15.75" thickBot="1" x14ac:dyDescent="0.3">
      <c r="A87" s="14" t="s">
        <v>82</v>
      </c>
      <c r="B87" s="29">
        <v>95500</v>
      </c>
      <c r="C87" s="16"/>
    </row>
    <row r="88" spans="1:5" ht="16.5" thickBot="1" x14ac:dyDescent="0.3">
      <c r="A88" s="23"/>
      <c r="B88" s="24"/>
      <c r="C88" s="25"/>
    </row>
    <row r="89" spans="1:5" ht="16.5" thickBot="1" x14ac:dyDescent="0.3">
      <c r="A89" s="41" t="s">
        <v>83</v>
      </c>
      <c r="B89" s="42">
        <v>48657.009999999995</v>
      </c>
      <c r="C89" s="43"/>
    </row>
    <row r="90" spans="1:5" ht="15.75" thickBot="1" x14ac:dyDescent="0.3">
      <c r="A90" s="14" t="s">
        <v>84</v>
      </c>
      <c r="B90" s="32">
        <v>4823.28</v>
      </c>
      <c r="C90" s="16" t="s">
        <v>85</v>
      </c>
    </row>
    <row r="91" spans="1:5" ht="15.75" thickBot="1" x14ac:dyDescent="0.3">
      <c r="A91" s="14" t="s">
        <v>204</v>
      </c>
      <c r="B91" s="32">
        <v>6444.96</v>
      </c>
      <c r="C91" s="16"/>
    </row>
    <row r="92" spans="1:5" ht="15.75" thickBot="1" x14ac:dyDescent="0.3">
      <c r="A92" s="14" t="s">
        <v>165</v>
      </c>
      <c r="B92" s="32">
        <v>37388.769999999997</v>
      </c>
      <c r="C92" s="16"/>
    </row>
    <row r="93" spans="1:5" ht="15.75" thickBot="1" x14ac:dyDescent="0.3">
      <c r="A93" s="14"/>
      <c r="B93" s="32"/>
      <c r="C93" s="16"/>
    </row>
    <row r="94" spans="1:5" ht="16.5" thickBot="1" x14ac:dyDescent="0.3">
      <c r="A94" s="23"/>
      <c r="B94" s="24"/>
      <c r="C94" s="25"/>
    </row>
    <row r="95" spans="1:5" ht="16.5" thickBot="1" x14ac:dyDescent="0.3">
      <c r="A95" s="44" t="s">
        <v>89</v>
      </c>
      <c r="B95" s="9">
        <v>1352305.67</v>
      </c>
      <c r="C95" s="43"/>
    </row>
    <row r="96" spans="1:5" ht="16.5" thickBot="1" x14ac:dyDescent="0.3">
      <c r="A96" s="45"/>
      <c r="B96" s="23"/>
      <c r="C96" s="24"/>
      <c r="D96" s="46"/>
      <c r="E96" s="46"/>
    </row>
    <row r="97" spans="1:5" ht="16.5" thickBot="1" x14ac:dyDescent="0.3">
      <c r="A97" s="44" t="s">
        <v>90</v>
      </c>
      <c r="B97" s="9">
        <v>277866.61200000002</v>
      </c>
      <c r="C97" s="43"/>
    </row>
    <row r="98" spans="1:5" ht="16.5" thickBot="1" x14ac:dyDescent="0.3">
      <c r="A98" s="45"/>
      <c r="B98" s="47"/>
      <c r="C98" s="48"/>
      <c r="D98" s="49"/>
      <c r="E98" s="49"/>
    </row>
    <row r="99" spans="1:5" ht="16.5" thickBot="1" x14ac:dyDescent="0.3">
      <c r="A99" s="50" t="s">
        <v>91</v>
      </c>
      <c r="B99" s="9">
        <v>64155786.780000001</v>
      </c>
      <c r="C99" s="51"/>
    </row>
    <row r="100" spans="1:5" ht="15.75" thickBot="1" x14ac:dyDescent="0.3">
      <c r="A100" s="52" t="s">
        <v>92</v>
      </c>
      <c r="B100" s="53">
        <v>50214507.200000003</v>
      </c>
      <c r="C100" s="54"/>
    </row>
    <row r="101" spans="1:5" ht="15.75" thickBot="1" x14ac:dyDescent="0.3">
      <c r="A101" s="52" t="s">
        <v>93</v>
      </c>
      <c r="B101" s="53">
        <v>1827466.57</v>
      </c>
      <c r="C101" s="54"/>
    </row>
    <row r="102" spans="1:5" ht="15.75" thickBot="1" x14ac:dyDescent="0.3">
      <c r="A102" s="52" t="s">
        <v>94</v>
      </c>
      <c r="B102" s="53">
        <v>12113813.01</v>
      </c>
      <c r="C102" s="54"/>
    </row>
    <row r="103" spans="1:5" ht="15.75" thickBot="1" x14ac:dyDescent="0.3">
      <c r="A103" s="55"/>
      <c r="B103" s="56"/>
      <c r="C103" s="57"/>
    </row>
    <row r="104" spans="1:5" ht="16.5" thickBot="1" x14ac:dyDescent="0.3">
      <c r="A104" s="58" t="s">
        <v>95</v>
      </c>
      <c r="B104" s="59">
        <v>144035711.66</v>
      </c>
      <c r="C104" s="51"/>
    </row>
    <row r="105" spans="1:5" ht="16.5" thickBot="1" x14ac:dyDescent="0.3">
      <c r="A105" s="45"/>
      <c r="B105" s="24"/>
      <c r="C105" s="46"/>
      <c r="D105" s="46"/>
      <c r="E105" s="46"/>
    </row>
    <row r="106" spans="1:5" ht="16.5" thickBot="1" x14ac:dyDescent="0.3">
      <c r="A106" s="58" t="s">
        <v>96</v>
      </c>
      <c r="B106" s="59">
        <v>15005639.66</v>
      </c>
      <c r="C106" s="51">
        <v>0</v>
      </c>
    </row>
    <row r="107" spans="1:5" ht="16.5" thickBot="1" x14ac:dyDescent="0.3">
      <c r="A107" s="45"/>
      <c r="B107" s="24"/>
      <c r="C107" s="46"/>
      <c r="D107" s="46"/>
      <c r="E107" s="46"/>
    </row>
    <row r="108" spans="1:5" ht="16.5" thickBot="1" x14ac:dyDescent="0.3">
      <c r="A108" s="58" t="s">
        <v>97</v>
      </c>
      <c r="B108" s="59">
        <v>3931149.13</v>
      </c>
      <c r="C108" s="51"/>
    </row>
    <row r="109" spans="1:5" ht="16.5" thickBot="1" x14ac:dyDescent="0.3">
      <c r="A109" s="45"/>
      <c r="B109" s="24"/>
      <c r="C109" s="46"/>
      <c r="D109" s="46"/>
      <c r="E109" s="46"/>
    </row>
    <row r="110" spans="1:5" ht="16.5" thickBot="1" x14ac:dyDescent="0.3">
      <c r="A110" s="58" t="s">
        <v>98</v>
      </c>
      <c r="B110" s="59">
        <v>-29301015.27</v>
      </c>
      <c r="C110" s="51"/>
    </row>
    <row r="111" spans="1:5" ht="16.5" thickBot="1" x14ac:dyDescent="0.3">
      <c r="A111" s="45"/>
      <c r="B111" s="24"/>
      <c r="C111" s="46"/>
      <c r="D111" s="46"/>
      <c r="E111" s="46"/>
    </row>
    <row r="112" spans="1:5" ht="16.5" thickBot="1" x14ac:dyDescent="0.3">
      <c r="A112" s="58" t="s">
        <v>99</v>
      </c>
      <c r="B112" s="59">
        <v>2107224.2400000002</v>
      </c>
      <c r="C112" s="51"/>
    </row>
    <row r="113" spans="1:5" ht="16.5" thickBot="1" x14ac:dyDescent="0.3">
      <c r="A113" s="45"/>
      <c r="B113" s="23"/>
      <c r="C113" s="24"/>
      <c r="D113" s="46"/>
      <c r="E113" s="46"/>
    </row>
    <row r="114" spans="1:5" x14ac:dyDescent="0.25">
      <c r="A114" s="109" t="s">
        <v>100</v>
      </c>
      <c r="B114" s="110"/>
      <c r="C114" s="111"/>
      <c r="D114" s="60"/>
      <c r="E114" s="60"/>
    </row>
    <row r="115" spans="1:5" ht="15.75" thickBot="1" x14ac:dyDescent="0.3">
      <c r="A115" s="112"/>
      <c r="B115" s="113"/>
      <c r="C115" s="114"/>
      <c r="D115" s="46"/>
      <c r="E115" s="46"/>
    </row>
    <row r="116" spans="1:5" ht="16.5" thickBot="1" x14ac:dyDescent="0.3">
      <c r="A116" s="115" t="s">
        <v>101</v>
      </c>
      <c r="B116" s="115"/>
      <c r="C116" s="116"/>
    </row>
    <row r="117" spans="1:5" ht="16.5" thickBot="1" x14ac:dyDescent="0.3">
      <c r="A117" s="61"/>
      <c r="B117" s="61"/>
      <c r="C117" s="61"/>
    </row>
    <row r="118" spans="1:5" ht="16.5" thickBot="1" x14ac:dyDescent="0.3">
      <c r="A118" s="58" t="s">
        <v>101</v>
      </c>
      <c r="B118" s="59">
        <v>65216138.109999999</v>
      </c>
      <c r="C118" s="51"/>
    </row>
    <row r="119" spans="1:5" ht="16.5" thickBot="1" x14ac:dyDescent="0.3">
      <c r="A119" s="85"/>
      <c r="B119" s="86"/>
      <c r="C119" s="24"/>
      <c r="D119" s="46"/>
      <c r="E119" s="46"/>
    </row>
    <row r="120" spans="1:5" ht="16.5" thickBot="1" x14ac:dyDescent="0.3">
      <c r="A120" s="58" t="s">
        <v>102</v>
      </c>
      <c r="B120" s="59">
        <v>0</v>
      </c>
      <c r="C120" s="51"/>
    </row>
    <row r="121" spans="1:5" ht="15.75" thickBot="1" x14ac:dyDescent="0.3">
      <c r="A121" s="14" t="s">
        <v>103</v>
      </c>
      <c r="B121" s="32">
        <v>0</v>
      </c>
      <c r="C121" s="87"/>
    </row>
    <row r="122" spans="1:5" ht="15.75" thickBot="1" x14ac:dyDescent="0.3">
      <c r="A122" s="14" t="s">
        <v>104</v>
      </c>
      <c r="B122" s="32">
        <v>0</v>
      </c>
      <c r="C122" s="87"/>
    </row>
    <row r="123" spans="1:5" ht="15.75" thickBot="1" x14ac:dyDescent="0.3">
      <c r="A123" s="14" t="s">
        <v>105</v>
      </c>
      <c r="B123" s="32">
        <v>0</v>
      </c>
      <c r="C123" s="87"/>
    </row>
    <row r="124" spans="1:5" ht="15.75" thickBot="1" x14ac:dyDescent="0.3">
      <c r="A124" s="14" t="s">
        <v>106</v>
      </c>
      <c r="B124" s="32">
        <v>0</v>
      </c>
      <c r="C124" s="87"/>
    </row>
    <row r="125" spans="1:5" ht="16.5" thickBot="1" x14ac:dyDescent="0.3">
      <c r="A125" s="88"/>
      <c r="B125" s="23"/>
      <c r="C125" s="24"/>
      <c r="D125" s="46"/>
      <c r="E125" s="46"/>
    </row>
    <row r="126" spans="1:5" ht="16.5" thickBot="1" x14ac:dyDescent="0.3">
      <c r="A126" s="58" t="s">
        <v>107</v>
      </c>
      <c r="B126" s="59">
        <v>2722830.51</v>
      </c>
      <c r="C126" s="51"/>
    </row>
    <row r="127" spans="1:5" ht="15.75" thickBot="1" x14ac:dyDescent="0.3">
      <c r="A127" s="65" t="s">
        <v>108</v>
      </c>
      <c r="B127" s="66">
        <v>136681.84</v>
      </c>
      <c r="C127" s="89"/>
    </row>
    <row r="128" spans="1:5" ht="15.75" thickBot="1" x14ac:dyDescent="0.3">
      <c r="A128" s="65" t="s">
        <v>109</v>
      </c>
      <c r="B128" s="66">
        <v>458375.59</v>
      </c>
      <c r="C128" s="87" t="s">
        <v>110</v>
      </c>
    </row>
    <row r="129" spans="1:5" ht="15.75" thickBot="1" x14ac:dyDescent="0.3">
      <c r="A129" s="65" t="s">
        <v>111</v>
      </c>
      <c r="B129" s="66">
        <v>670175.21</v>
      </c>
      <c r="C129" s="89"/>
    </row>
    <row r="130" spans="1:5" ht="15.75" thickBot="1" x14ac:dyDescent="0.3">
      <c r="A130" s="65" t="s">
        <v>112</v>
      </c>
      <c r="B130" s="66">
        <v>856378.4</v>
      </c>
      <c r="C130" s="89"/>
    </row>
    <row r="131" spans="1:5" ht="15.75" thickBot="1" x14ac:dyDescent="0.3">
      <c r="A131" s="65" t="s">
        <v>173</v>
      </c>
      <c r="B131" s="66">
        <v>601219.47</v>
      </c>
      <c r="C131" s="89"/>
    </row>
    <row r="132" spans="1:5" ht="16.5" thickBot="1" x14ac:dyDescent="0.3">
      <c r="A132" s="70"/>
      <c r="B132" s="61"/>
      <c r="C132" s="24"/>
      <c r="D132" s="46"/>
      <c r="E132" s="46"/>
    </row>
    <row r="133" spans="1:5" ht="16.5" thickBot="1" x14ac:dyDescent="0.3">
      <c r="A133" s="71" t="s">
        <v>113</v>
      </c>
      <c r="B133" s="59">
        <v>7590454.2600000007</v>
      </c>
      <c r="C133" s="38"/>
      <c r="D133" s="73"/>
      <c r="E133" s="73"/>
    </row>
    <row r="134" spans="1:5" ht="15.75" thickBot="1" x14ac:dyDescent="0.3">
      <c r="A134" s="65" t="s">
        <v>114</v>
      </c>
      <c r="B134" s="66">
        <v>2789129.77</v>
      </c>
      <c r="C134" s="90" t="s">
        <v>115</v>
      </c>
      <c r="D134" s="74"/>
      <c r="E134" s="74"/>
    </row>
    <row r="135" spans="1:5" ht="15.75" thickBot="1" x14ac:dyDescent="0.3">
      <c r="A135" s="65" t="s">
        <v>116</v>
      </c>
      <c r="B135" s="66">
        <v>0</v>
      </c>
      <c r="C135" s="90" t="s">
        <v>115</v>
      </c>
      <c r="D135" s="74"/>
      <c r="E135" s="74"/>
    </row>
    <row r="136" spans="1:5" ht="15.75" thickBot="1" x14ac:dyDescent="0.3">
      <c r="A136" s="65" t="s">
        <v>117</v>
      </c>
      <c r="B136" s="66">
        <v>31405.65</v>
      </c>
      <c r="C136" s="90" t="s">
        <v>115</v>
      </c>
      <c r="D136" s="74"/>
      <c r="E136" s="74"/>
    </row>
    <row r="137" spans="1:5" ht="15.75" thickBot="1" x14ac:dyDescent="0.3">
      <c r="A137" s="65" t="s">
        <v>118</v>
      </c>
      <c r="B137" s="66">
        <v>16062.11</v>
      </c>
      <c r="C137" s="90" t="s">
        <v>115</v>
      </c>
      <c r="D137" s="74"/>
      <c r="E137" s="74"/>
    </row>
    <row r="138" spans="1:5" ht="15.75" thickBot="1" x14ac:dyDescent="0.3">
      <c r="A138" s="65" t="s">
        <v>119</v>
      </c>
      <c r="B138" s="66">
        <v>4267435.8600000003</v>
      </c>
      <c r="C138" s="90" t="s">
        <v>115</v>
      </c>
      <c r="D138" s="74"/>
      <c r="E138" s="74"/>
    </row>
    <row r="139" spans="1:5" ht="15.75" thickBot="1" x14ac:dyDescent="0.3">
      <c r="A139" s="65" t="s">
        <v>120</v>
      </c>
      <c r="B139" s="66">
        <v>245574.87</v>
      </c>
      <c r="C139" s="90" t="s">
        <v>115</v>
      </c>
      <c r="D139" s="74"/>
      <c r="E139" s="74"/>
    </row>
    <row r="140" spans="1:5" ht="15.75" thickBot="1" x14ac:dyDescent="0.3">
      <c r="A140" s="65" t="s">
        <v>121</v>
      </c>
      <c r="B140" s="66">
        <v>31177.49</v>
      </c>
      <c r="C140" s="90" t="s">
        <v>115</v>
      </c>
      <c r="D140" s="74"/>
      <c r="E140" s="74"/>
    </row>
    <row r="141" spans="1:5" ht="15.75" thickBot="1" x14ac:dyDescent="0.3">
      <c r="A141" s="65" t="s">
        <v>122</v>
      </c>
      <c r="B141" s="66">
        <v>158855.20000000001</v>
      </c>
      <c r="C141" s="90" t="s">
        <v>115</v>
      </c>
      <c r="D141" s="74"/>
      <c r="E141" s="74"/>
    </row>
    <row r="142" spans="1:5" ht="15.75" thickBot="1" x14ac:dyDescent="0.3">
      <c r="A142" s="65" t="s">
        <v>125</v>
      </c>
      <c r="B142" s="66">
        <v>3595.51</v>
      </c>
      <c r="C142" s="90" t="s">
        <v>115</v>
      </c>
      <c r="D142" s="74"/>
      <c r="E142" s="74"/>
    </row>
    <row r="143" spans="1:5" ht="15.75" thickBot="1" x14ac:dyDescent="0.3">
      <c r="A143" s="65" t="s">
        <v>126</v>
      </c>
      <c r="B143" s="66">
        <v>2639.43</v>
      </c>
      <c r="C143" s="90" t="s">
        <v>127</v>
      </c>
      <c r="D143" s="74"/>
      <c r="E143" s="74"/>
    </row>
    <row r="144" spans="1:5" ht="15.75" thickBot="1" x14ac:dyDescent="0.3">
      <c r="A144" s="65" t="s">
        <v>128</v>
      </c>
      <c r="B144" s="66">
        <v>44578.37</v>
      </c>
      <c r="C144" s="90" t="s">
        <v>115</v>
      </c>
      <c r="D144" s="74"/>
      <c r="E144" s="74"/>
    </row>
    <row r="145" spans="1:5" ht="16.5" thickBot="1" x14ac:dyDescent="0.3">
      <c r="A145" s="75"/>
      <c r="B145" s="64"/>
      <c r="C145" s="24"/>
      <c r="D145" s="46"/>
      <c r="E145" s="46"/>
    </row>
    <row r="146" spans="1:5" ht="16.5" thickBot="1" x14ac:dyDescent="0.3">
      <c r="A146" s="71" t="s">
        <v>129</v>
      </c>
      <c r="B146" s="76">
        <v>54902853.339999996</v>
      </c>
      <c r="C146" s="91">
        <v>0</v>
      </c>
      <c r="D146" s="73"/>
      <c r="E146" s="73"/>
    </row>
    <row r="147" spans="1:5" ht="15.75" thickBot="1" x14ac:dyDescent="0.3">
      <c r="A147" s="65" t="s">
        <v>80</v>
      </c>
      <c r="B147" s="66">
        <v>1336918.51</v>
      </c>
      <c r="C147" s="90" t="s">
        <v>130</v>
      </c>
      <c r="D147" s="74"/>
      <c r="E147" s="74"/>
    </row>
    <row r="148" spans="1:5" ht="15.75" thickBot="1" x14ac:dyDescent="0.3">
      <c r="A148" s="65" t="s">
        <v>131</v>
      </c>
      <c r="B148" s="66">
        <v>335816.12</v>
      </c>
      <c r="C148" s="90" t="s">
        <v>132</v>
      </c>
      <c r="D148" s="74"/>
      <c r="E148" s="74"/>
    </row>
    <row r="149" spans="1:5" ht="15.75" thickBot="1" x14ac:dyDescent="0.3">
      <c r="A149" s="65" t="s">
        <v>133</v>
      </c>
      <c r="B149" s="66">
        <v>98832</v>
      </c>
      <c r="C149" s="90"/>
      <c r="D149" s="74"/>
      <c r="E149" s="74"/>
    </row>
    <row r="150" spans="1:5" ht="15.75" thickBot="1" x14ac:dyDescent="0.3">
      <c r="A150" s="65" t="s">
        <v>134</v>
      </c>
      <c r="B150" s="66">
        <v>31942324</v>
      </c>
      <c r="C150" s="90" t="s">
        <v>135</v>
      </c>
      <c r="D150" s="74"/>
      <c r="E150" s="74"/>
    </row>
    <row r="151" spans="1:5" ht="15.75" thickBot="1" x14ac:dyDescent="0.3">
      <c r="A151" s="65" t="s">
        <v>136</v>
      </c>
      <c r="B151" s="66">
        <v>1069549.3</v>
      </c>
      <c r="C151" s="90" t="s">
        <v>137</v>
      </c>
      <c r="D151" s="74"/>
      <c r="E151" s="74"/>
    </row>
    <row r="152" spans="1:5" ht="15.75" thickBot="1" x14ac:dyDescent="0.3">
      <c r="A152" s="65" t="s">
        <v>138</v>
      </c>
      <c r="B152" s="66">
        <v>20000000</v>
      </c>
      <c r="C152" s="90" t="s">
        <v>139</v>
      </c>
      <c r="D152" s="74"/>
      <c r="E152" s="74"/>
    </row>
    <row r="153" spans="1:5" ht="15.75" thickBot="1" x14ac:dyDescent="0.3">
      <c r="A153" s="65" t="s">
        <v>140</v>
      </c>
      <c r="B153" s="66">
        <v>119413.41</v>
      </c>
      <c r="C153" s="90"/>
      <c r="D153" s="74"/>
      <c r="E153" s="74"/>
    </row>
    <row r="154" spans="1:5" ht="15.75" thickBot="1" x14ac:dyDescent="0.3">
      <c r="A154" s="65"/>
      <c r="B154" s="66"/>
      <c r="C154" s="87"/>
    </row>
    <row r="155" spans="1:5" ht="16.5" thickBot="1" x14ac:dyDescent="0.3">
      <c r="A155" s="75"/>
      <c r="B155" s="78"/>
      <c r="C155" s="24"/>
      <c r="D155" s="46"/>
      <c r="E155" s="46"/>
    </row>
    <row r="156" spans="1:5" ht="16.5" thickBot="1" x14ac:dyDescent="0.3">
      <c r="A156" s="71" t="s">
        <v>141</v>
      </c>
      <c r="B156" s="76">
        <v>106618.49</v>
      </c>
      <c r="C156" s="92"/>
      <c r="D156" s="80"/>
      <c r="E156" s="80"/>
    </row>
    <row r="157" spans="1:5" ht="15.75" thickBot="1" x14ac:dyDescent="0.3">
      <c r="A157" s="65" t="s">
        <v>142</v>
      </c>
      <c r="B157" s="66">
        <v>106618.49</v>
      </c>
      <c r="C157" s="87" t="s">
        <v>143</v>
      </c>
    </row>
    <row r="158" spans="1:5" ht="16.5" thickBot="1" x14ac:dyDescent="0.3">
      <c r="A158" s="70"/>
      <c r="B158" s="61"/>
      <c r="C158" s="24"/>
      <c r="D158" s="46"/>
      <c r="E158" s="46"/>
    </row>
    <row r="159" spans="1:5" ht="16.5" thickBot="1" x14ac:dyDescent="0.3">
      <c r="A159" s="71" t="s">
        <v>144</v>
      </c>
      <c r="B159" s="76">
        <v>11843601.199999999</v>
      </c>
      <c r="C159" s="93"/>
      <c r="D159" s="49"/>
      <c r="E159" s="49"/>
    </row>
    <row r="160" spans="1:5" ht="15.75" thickBot="1" x14ac:dyDescent="0.3">
      <c r="A160" s="65" t="s">
        <v>145</v>
      </c>
      <c r="B160" s="66">
        <v>11843601.199999999</v>
      </c>
      <c r="C160" s="87"/>
    </row>
    <row r="161" spans="1:3" x14ac:dyDescent="0.25">
      <c r="A161" s="94"/>
      <c r="B161" s="95"/>
      <c r="C161" s="82"/>
    </row>
    <row r="162" spans="1:3" x14ac:dyDescent="0.25">
      <c r="A162" s="94"/>
      <c r="B162" s="95"/>
      <c r="C162" s="82"/>
    </row>
    <row r="163" spans="1:3" x14ac:dyDescent="0.25">
      <c r="A163" s="55"/>
      <c r="B163" s="56"/>
      <c r="C163" s="82"/>
    </row>
    <row r="164" spans="1:3" x14ac:dyDescent="0.25">
      <c r="A164" s="55"/>
      <c r="B164" s="56"/>
      <c r="C164" s="82"/>
    </row>
    <row r="165" spans="1:3" x14ac:dyDescent="0.25">
      <c r="A165" s="108"/>
      <c r="B165" s="108"/>
      <c r="C165" s="31"/>
    </row>
    <row r="166" spans="1:3" x14ac:dyDescent="0.25">
      <c r="A166" s="126" t="s">
        <v>205</v>
      </c>
      <c r="B166" s="108"/>
      <c r="C166" s="126" t="s">
        <v>206</v>
      </c>
    </row>
    <row r="167" spans="1:3" x14ac:dyDescent="0.25">
      <c r="A167" s="127" t="s">
        <v>207</v>
      </c>
      <c r="B167" s="108"/>
      <c r="C167" s="128" t="s">
        <v>208</v>
      </c>
    </row>
    <row r="168" spans="1:3" x14ac:dyDescent="0.25">
      <c r="A168" s="108"/>
      <c r="B168" s="108"/>
      <c r="C168" s="31"/>
    </row>
    <row r="171" spans="1:3" x14ac:dyDescent="0.25">
      <c r="B171" s="96"/>
    </row>
  </sheetData>
  <mergeCells count="8">
    <mergeCell ref="A114:C115"/>
    <mergeCell ref="A116:C116"/>
    <mergeCell ref="A2:C2"/>
    <mergeCell ref="A3:C3"/>
    <mergeCell ref="A4:C4"/>
    <mergeCell ref="A5:C5"/>
    <mergeCell ref="B7:C7"/>
    <mergeCell ref="A9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workbookViewId="0">
      <selection sqref="A1:D1048576"/>
    </sheetView>
  </sheetViews>
  <sheetFormatPr baseColWidth="10" defaultRowHeight="15" x14ac:dyDescent="0.25"/>
  <cols>
    <col min="1" max="1" width="37.5703125" style="1" customWidth="1"/>
    <col min="2" max="2" width="17.140625" style="1" customWidth="1"/>
    <col min="3" max="3" width="61.7109375" style="2" customWidth="1"/>
    <col min="4" max="4" width="11.42578125" style="2"/>
  </cols>
  <sheetData>
    <row r="1" spans="1:3" ht="15.75" x14ac:dyDescent="0.25">
      <c r="A1" s="117" t="s">
        <v>0</v>
      </c>
      <c r="B1" s="117"/>
      <c r="C1" s="117"/>
    </row>
    <row r="2" spans="1:3" ht="15.75" x14ac:dyDescent="0.25">
      <c r="A2" s="118" t="s">
        <v>153</v>
      </c>
      <c r="B2" s="117"/>
      <c r="C2" s="117"/>
    </row>
    <row r="3" spans="1:3" ht="15.75" x14ac:dyDescent="0.25">
      <c r="A3" s="117" t="s">
        <v>2</v>
      </c>
      <c r="B3" s="117"/>
      <c r="C3" s="117"/>
    </row>
    <row r="4" spans="1:3" ht="16.5" thickBot="1" x14ac:dyDescent="0.3">
      <c r="A4" s="5" t="s">
        <v>3</v>
      </c>
      <c r="B4" s="119" t="s">
        <v>4</v>
      </c>
      <c r="C4" s="119"/>
    </row>
    <row r="5" spans="1:3" ht="16.5" thickBot="1" x14ac:dyDescent="0.3">
      <c r="A5" s="97" t="s">
        <v>5</v>
      </c>
      <c r="B5" s="98" t="s">
        <v>6</v>
      </c>
      <c r="C5" s="97" t="s">
        <v>7</v>
      </c>
    </row>
    <row r="6" spans="1:3" x14ac:dyDescent="0.25">
      <c r="A6" s="120" t="s">
        <v>8</v>
      </c>
      <c r="B6" s="121"/>
      <c r="C6" s="122"/>
    </row>
    <row r="7" spans="1:3" ht="15.75" thickBot="1" x14ac:dyDescent="0.3">
      <c r="A7" s="123"/>
      <c r="B7" s="124"/>
      <c r="C7" s="125"/>
    </row>
    <row r="8" spans="1:3" ht="16.5" thickBot="1" x14ac:dyDescent="0.3">
      <c r="A8" s="8"/>
      <c r="B8" s="9">
        <v>28846761.799999997</v>
      </c>
      <c r="C8" s="99"/>
    </row>
    <row r="9" spans="1:3" ht="15.75" thickBot="1" x14ac:dyDescent="0.3">
      <c r="A9" s="11" t="s">
        <v>9</v>
      </c>
      <c r="B9" s="12">
        <v>2924404.8499999996</v>
      </c>
      <c r="C9" s="13"/>
    </row>
    <row r="10" spans="1:3" ht="15.75" thickBot="1" x14ac:dyDescent="0.3">
      <c r="A10" s="14" t="s">
        <v>10</v>
      </c>
      <c r="B10" s="15">
        <v>1279980.45</v>
      </c>
      <c r="C10" s="16" t="s">
        <v>11</v>
      </c>
    </row>
    <row r="11" spans="1:3" ht="15.75" thickBot="1" x14ac:dyDescent="0.3">
      <c r="A11" s="14" t="s">
        <v>12</v>
      </c>
      <c r="B11" s="15">
        <v>9787.65</v>
      </c>
      <c r="C11" s="16" t="s">
        <v>13</v>
      </c>
    </row>
    <row r="12" spans="1:3" ht="15.75" thickBot="1" x14ac:dyDescent="0.3">
      <c r="A12" s="14" t="s">
        <v>14</v>
      </c>
      <c r="B12" s="15">
        <v>678138.29</v>
      </c>
      <c r="C12" s="16" t="s">
        <v>15</v>
      </c>
    </row>
    <row r="13" spans="1:3" ht="15.75" thickBot="1" x14ac:dyDescent="0.3">
      <c r="A13" s="14" t="s">
        <v>16</v>
      </c>
      <c r="B13" s="15">
        <v>10.95</v>
      </c>
      <c r="C13" s="16" t="s">
        <v>17</v>
      </c>
    </row>
    <row r="14" spans="1:3" ht="15.75" thickBot="1" x14ac:dyDescent="0.3">
      <c r="A14" s="14" t="s">
        <v>18</v>
      </c>
      <c r="B14" s="15">
        <v>88526</v>
      </c>
      <c r="C14" s="16" t="s">
        <v>19</v>
      </c>
    </row>
    <row r="15" spans="1:3" ht="15.75" thickBot="1" x14ac:dyDescent="0.3">
      <c r="A15" s="14" t="s">
        <v>20</v>
      </c>
      <c r="B15" s="15">
        <v>5000.1400000000003</v>
      </c>
      <c r="C15" s="16" t="s">
        <v>21</v>
      </c>
    </row>
    <row r="16" spans="1:3" ht="15.75" thickBot="1" x14ac:dyDescent="0.3">
      <c r="A16" s="14" t="s">
        <v>22</v>
      </c>
      <c r="B16" s="15">
        <v>5000</v>
      </c>
      <c r="C16" s="16" t="s">
        <v>23</v>
      </c>
    </row>
    <row r="17" spans="1:3" ht="15.75" thickBot="1" x14ac:dyDescent="0.3">
      <c r="A17" s="14" t="s">
        <v>24</v>
      </c>
      <c r="B17" s="15">
        <v>5000</v>
      </c>
      <c r="C17" s="16" t="s">
        <v>25</v>
      </c>
    </row>
    <row r="18" spans="1:3" ht="15.75" thickBot="1" x14ac:dyDescent="0.3">
      <c r="A18" s="14" t="s">
        <v>26</v>
      </c>
      <c r="B18" s="15">
        <v>10000</v>
      </c>
      <c r="C18" s="16" t="s">
        <v>27</v>
      </c>
    </row>
    <row r="19" spans="1:3" ht="15.75" thickBot="1" x14ac:dyDescent="0.3">
      <c r="A19" s="14" t="s">
        <v>28</v>
      </c>
      <c r="B19" s="15">
        <v>13150</v>
      </c>
      <c r="C19" s="16" t="s">
        <v>29</v>
      </c>
    </row>
    <row r="20" spans="1:3" ht="15.75" thickBot="1" x14ac:dyDescent="0.3">
      <c r="A20" s="14" t="s">
        <v>30</v>
      </c>
      <c r="B20" s="15">
        <v>5000</v>
      </c>
      <c r="C20" s="16" t="s">
        <v>31</v>
      </c>
    </row>
    <row r="21" spans="1:3" ht="15.75" thickBot="1" x14ac:dyDescent="0.3">
      <c r="A21" s="14" t="s">
        <v>32</v>
      </c>
      <c r="B21" s="15">
        <v>0</v>
      </c>
      <c r="C21" s="16" t="s">
        <v>13</v>
      </c>
    </row>
    <row r="22" spans="1:3" ht="15.75" thickBot="1" x14ac:dyDescent="0.3">
      <c r="A22" s="14" t="s">
        <v>33</v>
      </c>
      <c r="B22" s="15">
        <v>5000</v>
      </c>
      <c r="C22" s="16" t="s">
        <v>34</v>
      </c>
    </row>
    <row r="23" spans="1:3" ht="15.75" thickBot="1" x14ac:dyDescent="0.3">
      <c r="A23" s="14" t="s">
        <v>35</v>
      </c>
      <c r="B23" s="15">
        <v>80751.179999999993</v>
      </c>
      <c r="C23" s="16" t="s">
        <v>11</v>
      </c>
    </row>
    <row r="24" spans="1:3" ht="15.75" thickBot="1" x14ac:dyDescent="0.3">
      <c r="A24" s="14" t="s">
        <v>36</v>
      </c>
      <c r="B24" s="15">
        <v>15600</v>
      </c>
      <c r="C24" s="16" t="s">
        <v>37</v>
      </c>
    </row>
    <row r="25" spans="1:3" ht="15.75" thickBot="1" x14ac:dyDescent="0.3">
      <c r="A25" s="14" t="s">
        <v>38</v>
      </c>
      <c r="B25" s="15">
        <v>79502.240000000005</v>
      </c>
      <c r="C25" s="16" t="s">
        <v>39</v>
      </c>
    </row>
    <row r="26" spans="1:3" ht="15.75" thickBot="1" x14ac:dyDescent="0.3">
      <c r="A26" s="14" t="s">
        <v>40</v>
      </c>
      <c r="B26" s="15">
        <v>630388.94999999995</v>
      </c>
      <c r="C26" s="16" t="s">
        <v>13</v>
      </c>
    </row>
    <row r="27" spans="1:3" ht="15.75" thickBot="1" x14ac:dyDescent="0.3">
      <c r="A27" s="14" t="s">
        <v>41</v>
      </c>
      <c r="B27" s="15">
        <v>13569</v>
      </c>
      <c r="C27" s="16" t="s">
        <v>42</v>
      </c>
    </row>
    <row r="28" spans="1:3" ht="15.75" thickBot="1" x14ac:dyDescent="0.3">
      <c r="A28" s="17"/>
      <c r="B28" s="15"/>
      <c r="C28" s="18"/>
    </row>
    <row r="29" spans="1:3" ht="15.75" thickBot="1" x14ac:dyDescent="0.3">
      <c r="A29" s="19" t="s">
        <v>43</v>
      </c>
      <c r="B29" s="20">
        <v>25922356.949999999</v>
      </c>
      <c r="C29" s="18"/>
    </row>
    <row r="30" spans="1:3" ht="15.75" thickBot="1" x14ac:dyDescent="0.3">
      <c r="A30" s="14" t="s">
        <v>44</v>
      </c>
      <c r="B30" s="15">
        <v>362.75</v>
      </c>
      <c r="C30" s="16" t="s">
        <v>13</v>
      </c>
    </row>
    <row r="31" spans="1:3" ht="15.75" thickBot="1" x14ac:dyDescent="0.3">
      <c r="A31" s="14" t="s">
        <v>12</v>
      </c>
      <c r="B31" s="15"/>
      <c r="C31" s="16" t="s">
        <v>13</v>
      </c>
    </row>
    <row r="32" spans="1:3" ht="15.75" thickBot="1" x14ac:dyDescent="0.3">
      <c r="A32" s="14" t="s">
        <v>45</v>
      </c>
      <c r="B32" s="15">
        <v>25921994.199999999</v>
      </c>
      <c r="C32" s="16"/>
    </row>
    <row r="33" spans="1:4" x14ac:dyDescent="0.25">
      <c r="A33" s="21"/>
      <c r="B33" s="22"/>
      <c r="C33" s="21"/>
    </row>
    <row r="34" spans="1:4" ht="16.5" thickBot="1" x14ac:dyDescent="0.3">
      <c r="A34" s="23"/>
      <c r="B34" s="24"/>
      <c r="C34" s="25"/>
    </row>
    <row r="35" spans="1:4" ht="16.5" thickBot="1" x14ac:dyDescent="0.3">
      <c r="A35" s="26"/>
      <c r="B35" s="9">
        <v>50946312.329999998</v>
      </c>
      <c r="C35" s="100">
        <v>0</v>
      </c>
    </row>
    <row r="36" spans="1:4" ht="16.5" thickBot="1" x14ac:dyDescent="0.3">
      <c r="A36" s="23" t="s">
        <v>147</v>
      </c>
      <c r="B36" s="24"/>
      <c r="C36" s="28"/>
    </row>
    <row r="37" spans="1:4" ht="15.75" thickBot="1" x14ac:dyDescent="0.3">
      <c r="A37" s="19" t="s">
        <v>46</v>
      </c>
      <c r="B37" s="29">
        <v>39711523.619999997</v>
      </c>
      <c r="C37" s="101">
        <v>0</v>
      </c>
      <c r="D37" s="31"/>
    </row>
    <row r="38" spans="1:4" ht="24.75" thickBot="1" x14ac:dyDescent="0.3">
      <c r="A38" s="14" t="s">
        <v>47</v>
      </c>
      <c r="B38" s="32"/>
      <c r="C38" s="16" t="s">
        <v>48</v>
      </c>
    </row>
    <row r="39" spans="1:4" ht="15.75" thickBot="1" x14ac:dyDescent="0.3">
      <c r="A39" s="14" t="s">
        <v>49</v>
      </c>
      <c r="B39" s="32">
        <v>0</v>
      </c>
      <c r="C39" s="16"/>
    </row>
    <row r="40" spans="1:4" ht="15.75" thickBot="1" x14ac:dyDescent="0.3">
      <c r="A40" s="14" t="s">
        <v>50</v>
      </c>
      <c r="B40" s="32">
        <v>43679.62</v>
      </c>
      <c r="C40" s="16" t="s">
        <v>51</v>
      </c>
    </row>
    <row r="41" spans="1:4" ht="15.75" thickBot="1" x14ac:dyDescent="0.3">
      <c r="A41" s="14" t="s">
        <v>52</v>
      </c>
      <c r="B41" s="102">
        <v>39667844</v>
      </c>
      <c r="C41" s="27"/>
    </row>
    <row r="42" spans="1:4" x14ac:dyDescent="0.25">
      <c r="A42" s="33"/>
      <c r="B42" s="34"/>
      <c r="C42" s="35"/>
    </row>
    <row r="43" spans="1:4" ht="16.5" thickBot="1" x14ac:dyDescent="0.3">
      <c r="A43" s="23"/>
      <c r="B43" s="24"/>
      <c r="C43" s="36"/>
    </row>
    <row r="44" spans="1:4" ht="15.75" thickBot="1" x14ac:dyDescent="0.3">
      <c r="A44" s="37" t="s">
        <v>54</v>
      </c>
      <c r="B44" s="38">
        <v>10306548.15</v>
      </c>
      <c r="C44" s="100">
        <v>0</v>
      </c>
    </row>
    <row r="45" spans="1:4" ht="15.75" thickBot="1" x14ac:dyDescent="0.3">
      <c r="A45" s="14" t="s">
        <v>55</v>
      </c>
      <c r="B45" s="103">
        <v>1185432.07</v>
      </c>
      <c r="C45" s="16" t="s">
        <v>56</v>
      </c>
    </row>
    <row r="46" spans="1:4" ht="15.75" thickBot="1" x14ac:dyDescent="0.3">
      <c r="A46" s="14" t="s">
        <v>60</v>
      </c>
      <c r="B46" s="104">
        <v>3487.8</v>
      </c>
      <c r="C46" s="16" t="s">
        <v>61</v>
      </c>
    </row>
    <row r="47" spans="1:4" ht="15.75" thickBot="1" x14ac:dyDescent="0.3">
      <c r="A47" s="14" t="s">
        <v>62</v>
      </c>
      <c r="B47" s="103">
        <v>32217.73</v>
      </c>
      <c r="C47" s="16" t="s">
        <v>58</v>
      </c>
    </row>
    <row r="48" spans="1:4" ht="15.75" thickBot="1" x14ac:dyDescent="0.3">
      <c r="A48" s="14" t="s">
        <v>154</v>
      </c>
      <c r="B48" s="15">
        <v>12499.97</v>
      </c>
      <c r="C48" s="16" t="s">
        <v>58</v>
      </c>
    </row>
    <row r="49" spans="1:3" ht="15.75" thickBot="1" x14ac:dyDescent="0.3">
      <c r="A49" s="14" t="s">
        <v>64</v>
      </c>
      <c r="B49" s="104">
        <v>12574.45</v>
      </c>
      <c r="C49" s="16" t="s">
        <v>56</v>
      </c>
    </row>
    <row r="50" spans="1:3" ht="15.75" thickBot="1" x14ac:dyDescent="0.3">
      <c r="A50" s="14" t="s">
        <v>67</v>
      </c>
      <c r="B50" s="104">
        <v>34999.57</v>
      </c>
      <c r="C50" s="16" t="s">
        <v>56</v>
      </c>
    </row>
    <row r="51" spans="1:3" ht="15.75" thickBot="1" x14ac:dyDescent="0.3">
      <c r="A51" s="14" t="s">
        <v>155</v>
      </c>
      <c r="B51" s="104">
        <v>684.26</v>
      </c>
      <c r="C51" s="16"/>
    </row>
    <row r="52" spans="1:3" ht="15.75" thickBot="1" x14ac:dyDescent="0.3">
      <c r="A52" s="14" t="s">
        <v>156</v>
      </c>
      <c r="B52" s="104">
        <v>7881.27</v>
      </c>
      <c r="C52" s="16"/>
    </row>
    <row r="53" spans="1:3" ht="15.75" thickBot="1" x14ac:dyDescent="0.3">
      <c r="A53" s="14" t="s">
        <v>68</v>
      </c>
      <c r="B53" s="103">
        <v>1655523.08</v>
      </c>
      <c r="C53" s="16" t="s">
        <v>69</v>
      </c>
    </row>
    <row r="54" spans="1:3" ht="15.75" thickBot="1" x14ac:dyDescent="0.3">
      <c r="A54" s="14" t="s">
        <v>70</v>
      </c>
      <c r="B54" s="104">
        <v>52210</v>
      </c>
      <c r="C54" s="16" t="s">
        <v>71</v>
      </c>
    </row>
    <row r="55" spans="1:3" ht="15.75" thickBot="1" x14ac:dyDescent="0.3">
      <c r="A55" s="14" t="s">
        <v>72</v>
      </c>
      <c r="B55" s="105">
        <v>16500</v>
      </c>
      <c r="C55" s="16" t="s">
        <v>157</v>
      </c>
    </row>
    <row r="56" spans="1:3" ht="15.75" thickBot="1" x14ac:dyDescent="0.3">
      <c r="A56" s="14" t="s">
        <v>158</v>
      </c>
      <c r="B56" s="106">
        <v>70</v>
      </c>
      <c r="C56" s="16"/>
    </row>
    <row r="57" spans="1:3" ht="15.75" thickBot="1" x14ac:dyDescent="0.3">
      <c r="A57" s="14" t="s">
        <v>159</v>
      </c>
      <c r="B57" s="106">
        <v>997.6</v>
      </c>
      <c r="C57" s="16"/>
    </row>
    <row r="58" spans="1:3" ht="15.75" thickBot="1" x14ac:dyDescent="0.3">
      <c r="A58" s="14" t="s">
        <v>160</v>
      </c>
      <c r="B58" s="105">
        <v>5187870.3499999996</v>
      </c>
      <c r="C58" s="16"/>
    </row>
    <row r="59" spans="1:3" ht="15.75" thickBot="1" x14ac:dyDescent="0.3">
      <c r="A59" s="14" t="s">
        <v>74</v>
      </c>
      <c r="B59" s="105">
        <v>2103600</v>
      </c>
      <c r="C59" s="16" t="s">
        <v>161</v>
      </c>
    </row>
    <row r="60" spans="1:3" ht="16.5" thickBot="1" x14ac:dyDescent="0.3">
      <c r="A60" s="23"/>
      <c r="B60" s="24"/>
      <c r="C60" s="36"/>
    </row>
    <row r="61" spans="1:3" ht="24.75" thickBot="1" x14ac:dyDescent="0.3">
      <c r="A61" s="19" t="s">
        <v>76</v>
      </c>
      <c r="B61" s="29">
        <v>34499.519999999997</v>
      </c>
      <c r="C61" s="16" t="s">
        <v>77</v>
      </c>
    </row>
    <row r="62" spans="1:3" ht="16.5" thickBot="1" x14ac:dyDescent="0.3">
      <c r="A62" s="23"/>
      <c r="B62" s="24"/>
      <c r="C62" s="25"/>
    </row>
    <row r="63" spans="1:3" ht="36.75" thickBot="1" x14ac:dyDescent="0.3">
      <c r="A63" s="19" t="s">
        <v>78</v>
      </c>
      <c r="B63" s="29">
        <v>153098.46</v>
      </c>
      <c r="C63" s="16" t="s">
        <v>79</v>
      </c>
    </row>
    <row r="64" spans="1:3" ht="16.5" thickBot="1" x14ac:dyDescent="0.3">
      <c r="A64" s="23"/>
      <c r="B64" s="24"/>
      <c r="C64" s="25"/>
    </row>
    <row r="65" spans="1:3" ht="36.75" thickBot="1" x14ac:dyDescent="0.3">
      <c r="A65" s="19" t="s">
        <v>80</v>
      </c>
      <c r="B65" s="29">
        <v>657142.57999999996</v>
      </c>
      <c r="C65" s="16" t="s">
        <v>81</v>
      </c>
    </row>
    <row r="66" spans="1:3" ht="16.5" thickBot="1" x14ac:dyDescent="0.3">
      <c r="A66" s="23"/>
      <c r="B66" s="24"/>
      <c r="C66" s="25"/>
    </row>
    <row r="67" spans="1:3" ht="15.75" thickBot="1" x14ac:dyDescent="0.3">
      <c r="A67" s="14" t="s">
        <v>82</v>
      </c>
      <c r="B67" s="29">
        <v>83500</v>
      </c>
      <c r="C67" s="16"/>
    </row>
    <row r="68" spans="1:3" ht="16.5" thickBot="1" x14ac:dyDescent="0.3">
      <c r="A68" s="23"/>
      <c r="B68" s="24"/>
      <c r="C68" s="25"/>
    </row>
    <row r="69" spans="1:3" ht="16.5" thickBot="1" x14ac:dyDescent="0.3">
      <c r="A69" s="41" t="s">
        <v>83</v>
      </c>
      <c r="B69" s="42">
        <v>944632.71000000008</v>
      </c>
      <c r="C69" s="43"/>
    </row>
    <row r="70" spans="1:3" ht="15.75" thickBot="1" x14ac:dyDescent="0.3">
      <c r="A70" s="14" t="s">
        <v>84</v>
      </c>
      <c r="B70" s="32">
        <v>4823.28</v>
      </c>
      <c r="C70" s="107">
        <v>5.1059845259857654E-3</v>
      </c>
    </row>
    <row r="71" spans="1:3" ht="15.75" thickBot="1" x14ac:dyDescent="0.3">
      <c r="A71" s="52" t="s">
        <v>86</v>
      </c>
      <c r="B71" s="53">
        <v>195789.8</v>
      </c>
      <c r="C71" s="54"/>
    </row>
    <row r="72" spans="1:3" ht="15.75" thickBot="1" x14ac:dyDescent="0.3">
      <c r="A72" s="52" t="s">
        <v>162</v>
      </c>
      <c r="B72" s="53">
        <v>112618.56</v>
      </c>
      <c r="C72" s="54"/>
    </row>
    <row r="73" spans="1:3" ht="15.75" thickBot="1" x14ac:dyDescent="0.3">
      <c r="A73" s="52" t="s">
        <v>87</v>
      </c>
      <c r="B73" s="53">
        <v>197466.91</v>
      </c>
      <c r="C73" s="54"/>
    </row>
    <row r="74" spans="1:3" ht="15.75" thickBot="1" x14ac:dyDescent="0.3">
      <c r="A74" s="52" t="s">
        <v>163</v>
      </c>
      <c r="B74" s="53">
        <v>120660.34</v>
      </c>
      <c r="C74" s="54"/>
    </row>
    <row r="75" spans="1:3" ht="15.75" thickBot="1" x14ac:dyDescent="0.3">
      <c r="A75" s="52" t="s">
        <v>164</v>
      </c>
      <c r="B75" s="53">
        <v>4866.5</v>
      </c>
      <c r="C75" s="54"/>
    </row>
    <row r="76" spans="1:3" ht="15.75" thickBot="1" x14ac:dyDescent="0.3">
      <c r="A76" s="52" t="s">
        <v>165</v>
      </c>
      <c r="B76" s="53">
        <v>38645.4</v>
      </c>
      <c r="C76" s="54"/>
    </row>
    <row r="77" spans="1:3" ht="15.75" thickBot="1" x14ac:dyDescent="0.3">
      <c r="A77" s="52" t="s">
        <v>166</v>
      </c>
      <c r="B77" s="53">
        <v>74436.31</v>
      </c>
      <c r="C77" s="54"/>
    </row>
    <row r="78" spans="1:3" ht="15.75" thickBot="1" x14ac:dyDescent="0.3">
      <c r="A78" s="52" t="s">
        <v>167</v>
      </c>
      <c r="B78" s="53">
        <v>23685.46</v>
      </c>
      <c r="C78" s="54"/>
    </row>
    <row r="79" spans="1:3" ht="15.75" thickBot="1" x14ac:dyDescent="0.3">
      <c r="A79" s="52" t="s">
        <v>168</v>
      </c>
      <c r="B79" s="53">
        <v>48305</v>
      </c>
      <c r="C79" s="54"/>
    </row>
    <row r="80" spans="1:3" ht="15.75" thickBot="1" x14ac:dyDescent="0.3">
      <c r="A80" s="52" t="s">
        <v>169</v>
      </c>
      <c r="B80" s="53">
        <v>92359.2</v>
      </c>
      <c r="C80" s="54"/>
    </row>
    <row r="81" spans="1:4" ht="15.75" thickBot="1" x14ac:dyDescent="0.3">
      <c r="A81" s="52" t="s">
        <v>170</v>
      </c>
      <c r="B81" s="53">
        <v>7975</v>
      </c>
      <c r="C81" s="54"/>
    </row>
    <row r="82" spans="1:4" ht="15.75" thickBot="1" x14ac:dyDescent="0.3">
      <c r="A82" s="52" t="s">
        <v>171</v>
      </c>
      <c r="B82" s="53">
        <v>12566.16</v>
      </c>
      <c r="C82" s="54"/>
    </row>
    <row r="83" spans="1:4" ht="15.75" thickBot="1" x14ac:dyDescent="0.3">
      <c r="A83" s="52" t="s">
        <v>172</v>
      </c>
      <c r="B83" s="53">
        <v>10434.790000000001</v>
      </c>
      <c r="C83" s="54"/>
    </row>
    <row r="84" spans="1:4" ht="16.5" thickBot="1" x14ac:dyDescent="0.3">
      <c r="A84" s="23"/>
      <c r="B84" s="24"/>
      <c r="C84" s="25"/>
    </row>
    <row r="85" spans="1:4" ht="16.5" thickBot="1" x14ac:dyDescent="0.3">
      <c r="A85" s="44" t="s">
        <v>89</v>
      </c>
      <c r="B85" s="9">
        <v>1454629.4</v>
      </c>
      <c r="C85" s="43"/>
    </row>
    <row r="86" spans="1:4" ht="16.5" thickBot="1" x14ac:dyDescent="0.3">
      <c r="A86" s="45"/>
      <c r="B86" s="23"/>
      <c r="C86" s="24"/>
      <c r="D86" s="46"/>
    </row>
    <row r="87" spans="1:4" ht="16.5" thickBot="1" x14ac:dyDescent="0.3">
      <c r="A87" s="44" t="s">
        <v>90</v>
      </c>
      <c r="B87" s="9">
        <v>279270.61</v>
      </c>
      <c r="C87" s="43"/>
    </row>
    <row r="88" spans="1:4" ht="16.5" thickBot="1" x14ac:dyDescent="0.3">
      <c r="A88" s="45"/>
      <c r="B88" s="47"/>
      <c r="C88" s="48"/>
      <c r="D88" s="49"/>
    </row>
    <row r="89" spans="1:4" ht="16.5" thickBot="1" x14ac:dyDescent="0.3">
      <c r="A89" s="50" t="s">
        <v>91</v>
      </c>
      <c r="B89" s="9">
        <v>24598419.869999997</v>
      </c>
      <c r="C89" s="51"/>
    </row>
    <row r="90" spans="1:4" ht="15.75" thickBot="1" x14ac:dyDescent="0.3">
      <c r="A90" s="52" t="s">
        <v>92</v>
      </c>
      <c r="B90" s="53">
        <v>10538443.74</v>
      </c>
      <c r="C90" s="54"/>
    </row>
    <row r="91" spans="1:4" ht="15.75" thickBot="1" x14ac:dyDescent="0.3">
      <c r="A91" s="52" t="s">
        <v>93</v>
      </c>
      <c r="B91" s="53">
        <v>1807836.21</v>
      </c>
      <c r="C91" s="54"/>
    </row>
    <row r="92" spans="1:4" ht="15.75" thickBot="1" x14ac:dyDescent="0.3">
      <c r="A92" s="52" t="s">
        <v>94</v>
      </c>
      <c r="B92" s="53">
        <v>12252139.92</v>
      </c>
      <c r="C92" s="54"/>
    </row>
    <row r="93" spans="1:4" ht="15.75" thickBot="1" x14ac:dyDescent="0.3">
      <c r="A93" s="55"/>
      <c r="B93" s="56"/>
      <c r="C93" s="57"/>
    </row>
    <row r="94" spans="1:4" ht="16.5" thickBot="1" x14ac:dyDescent="0.3">
      <c r="A94" s="58" t="s">
        <v>95</v>
      </c>
      <c r="B94" s="59">
        <v>144035711.66</v>
      </c>
      <c r="C94" s="51"/>
    </row>
    <row r="95" spans="1:4" ht="16.5" thickBot="1" x14ac:dyDescent="0.3">
      <c r="A95" s="45"/>
      <c r="B95" s="24"/>
      <c r="C95" s="46"/>
      <c r="D95" s="46"/>
    </row>
    <row r="96" spans="1:4" ht="16.5" thickBot="1" x14ac:dyDescent="0.3">
      <c r="A96" s="58" t="s">
        <v>96</v>
      </c>
      <c r="B96" s="59">
        <v>14994401.220000001</v>
      </c>
      <c r="C96" s="51"/>
    </row>
    <row r="97" spans="1:4" ht="16.5" thickBot="1" x14ac:dyDescent="0.3">
      <c r="A97" s="45"/>
      <c r="B97" s="24"/>
      <c r="C97" s="46"/>
      <c r="D97" s="46"/>
    </row>
    <row r="98" spans="1:4" ht="16.5" thickBot="1" x14ac:dyDescent="0.3">
      <c r="A98" s="58" t="s">
        <v>97</v>
      </c>
      <c r="B98" s="59">
        <v>3941703.97</v>
      </c>
      <c r="C98" s="51"/>
    </row>
    <row r="99" spans="1:4" ht="16.5" thickBot="1" x14ac:dyDescent="0.3">
      <c r="A99" s="45"/>
      <c r="B99" s="24"/>
      <c r="C99" s="46"/>
      <c r="D99" s="46"/>
    </row>
    <row r="100" spans="1:4" ht="16.5" thickBot="1" x14ac:dyDescent="0.3">
      <c r="A100" s="58" t="s">
        <v>98</v>
      </c>
      <c r="B100" s="59">
        <v>-30168721.670000002</v>
      </c>
      <c r="C100" s="51"/>
    </row>
    <row r="101" spans="1:4" ht="16.5" thickBot="1" x14ac:dyDescent="0.3">
      <c r="A101" s="45"/>
      <c r="B101" s="24"/>
      <c r="C101" s="46"/>
      <c r="D101" s="46"/>
    </row>
    <row r="102" spans="1:4" ht="16.5" thickBot="1" x14ac:dyDescent="0.3">
      <c r="A102" s="58" t="s">
        <v>99</v>
      </c>
      <c r="B102" s="59">
        <v>2107224.2400000002</v>
      </c>
      <c r="C102" s="51"/>
    </row>
    <row r="103" spans="1:4" ht="16.5" thickBot="1" x14ac:dyDescent="0.3">
      <c r="A103" s="45"/>
      <c r="B103" s="23"/>
      <c r="C103" s="24"/>
      <c r="D103" s="46"/>
    </row>
    <row r="104" spans="1:4" x14ac:dyDescent="0.25">
      <c r="A104" s="120" t="s">
        <v>100</v>
      </c>
      <c r="B104" s="121"/>
      <c r="C104" s="122"/>
      <c r="D104" s="60"/>
    </row>
    <row r="105" spans="1:4" ht="15.75" thickBot="1" x14ac:dyDescent="0.3">
      <c r="A105" s="123"/>
      <c r="B105" s="124"/>
      <c r="C105" s="125"/>
      <c r="D105" s="46"/>
    </row>
    <row r="106" spans="1:4" ht="16.5" thickBot="1" x14ac:dyDescent="0.3">
      <c r="A106" s="115" t="s">
        <v>101</v>
      </c>
      <c r="B106" s="115"/>
      <c r="C106" s="116"/>
    </row>
    <row r="107" spans="1:4" ht="16.5" thickBot="1" x14ac:dyDescent="0.3">
      <c r="A107" s="61"/>
      <c r="B107" s="61"/>
      <c r="C107" s="61"/>
    </row>
    <row r="108" spans="1:4" ht="16.5" thickBot="1" x14ac:dyDescent="0.3">
      <c r="A108" s="58" t="s">
        <v>101</v>
      </c>
      <c r="B108" s="59">
        <v>75501149.349999994</v>
      </c>
      <c r="C108" s="51"/>
    </row>
    <row r="109" spans="1:4" ht="16.5" thickBot="1" x14ac:dyDescent="0.3">
      <c r="A109" s="85"/>
      <c r="B109" s="86"/>
      <c r="C109" s="24"/>
      <c r="D109" s="46"/>
    </row>
    <row r="110" spans="1:4" ht="16.5" thickBot="1" x14ac:dyDescent="0.3">
      <c r="A110" s="58" t="s">
        <v>102</v>
      </c>
      <c r="B110" s="59">
        <v>0</v>
      </c>
      <c r="C110" s="51"/>
    </row>
    <row r="111" spans="1:4" ht="15.75" thickBot="1" x14ac:dyDescent="0.3">
      <c r="A111" s="14" t="s">
        <v>103</v>
      </c>
      <c r="B111" s="32">
        <v>0</v>
      </c>
      <c r="C111" s="87"/>
    </row>
    <row r="112" spans="1:4" ht="15.75" thickBot="1" x14ac:dyDescent="0.3">
      <c r="A112" s="14" t="s">
        <v>104</v>
      </c>
      <c r="B112" s="32">
        <v>0</v>
      </c>
      <c r="C112" s="87"/>
    </row>
    <row r="113" spans="1:4" ht="15.75" thickBot="1" x14ac:dyDescent="0.3">
      <c r="A113" s="14" t="s">
        <v>105</v>
      </c>
      <c r="B113" s="32">
        <v>0</v>
      </c>
      <c r="C113" s="87"/>
    </row>
    <row r="114" spans="1:4" ht="15.75" thickBot="1" x14ac:dyDescent="0.3">
      <c r="A114" s="14" t="s">
        <v>106</v>
      </c>
      <c r="B114" s="32">
        <v>0</v>
      </c>
      <c r="C114" s="87"/>
    </row>
    <row r="115" spans="1:4" ht="16.5" thickBot="1" x14ac:dyDescent="0.3">
      <c r="A115" s="88"/>
      <c r="B115" s="23"/>
      <c r="C115" s="24"/>
      <c r="D115" s="46"/>
    </row>
    <row r="116" spans="1:4" ht="16.5" thickBot="1" x14ac:dyDescent="0.3">
      <c r="A116" s="58" t="s">
        <v>107</v>
      </c>
      <c r="B116" s="59">
        <v>10936094.130000001</v>
      </c>
      <c r="C116" s="51"/>
    </row>
    <row r="117" spans="1:4" ht="15.75" thickBot="1" x14ac:dyDescent="0.3">
      <c r="A117" s="65" t="s">
        <v>108</v>
      </c>
      <c r="B117" s="66">
        <v>206552.3</v>
      </c>
      <c r="C117" s="89"/>
    </row>
    <row r="118" spans="1:4" ht="15.75" thickBot="1" x14ac:dyDescent="0.3">
      <c r="A118" s="65" t="s">
        <v>109</v>
      </c>
      <c r="B118" s="66">
        <v>458375.59</v>
      </c>
      <c r="C118" s="87" t="s">
        <v>110</v>
      </c>
    </row>
    <row r="119" spans="1:4" ht="15.75" thickBot="1" x14ac:dyDescent="0.3">
      <c r="A119" s="65" t="s">
        <v>111</v>
      </c>
      <c r="B119" s="66">
        <v>397066.29</v>
      </c>
      <c r="C119" s="89"/>
    </row>
    <row r="120" spans="1:4" ht="15.75" thickBot="1" x14ac:dyDescent="0.3">
      <c r="A120" s="65" t="s">
        <v>112</v>
      </c>
      <c r="B120" s="66">
        <v>78386.559999999998</v>
      </c>
      <c r="C120" s="89"/>
    </row>
    <row r="121" spans="1:4" ht="15.75" thickBot="1" x14ac:dyDescent="0.3">
      <c r="A121" s="65" t="s">
        <v>173</v>
      </c>
      <c r="B121" s="66">
        <v>9795713.3900000006</v>
      </c>
      <c r="C121" s="89"/>
    </row>
    <row r="122" spans="1:4" ht="16.5" thickBot="1" x14ac:dyDescent="0.3">
      <c r="A122" s="70"/>
      <c r="B122" s="61"/>
      <c r="C122" s="24"/>
      <c r="D122" s="46"/>
    </row>
    <row r="123" spans="1:4" ht="16.5" thickBot="1" x14ac:dyDescent="0.3">
      <c r="A123" s="71" t="s">
        <v>113</v>
      </c>
      <c r="B123" s="59">
        <v>2419636.0200000009</v>
      </c>
      <c r="C123" s="38"/>
      <c r="D123" s="73"/>
    </row>
    <row r="124" spans="1:4" ht="15.75" thickBot="1" x14ac:dyDescent="0.3">
      <c r="A124" s="65" t="s">
        <v>114</v>
      </c>
      <c r="B124" s="53">
        <v>1942422.89</v>
      </c>
      <c r="C124" s="90" t="s">
        <v>115</v>
      </c>
      <c r="D124" s="74"/>
    </row>
    <row r="125" spans="1:4" ht="15.75" thickBot="1" x14ac:dyDescent="0.3">
      <c r="A125" s="65" t="s">
        <v>116</v>
      </c>
      <c r="B125" s="66">
        <v>893.96</v>
      </c>
      <c r="C125" s="90" t="s">
        <v>115</v>
      </c>
      <c r="D125" s="74"/>
    </row>
    <row r="126" spans="1:4" ht="15.75" thickBot="1" x14ac:dyDescent="0.3">
      <c r="A126" s="65" t="s">
        <v>117</v>
      </c>
      <c r="B126" s="66">
        <v>24937.1</v>
      </c>
      <c r="C126" s="90" t="s">
        <v>115</v>
      </c>
      <c r="D126" s="74"/>
    </row>
    <row r="127" spans="1:4" ht="15.75" thickBot="1" x14ac:dyDescent="0.3">
      <c r="A127" s="65" t="s">
        <v>118</v>
      </c>
      <c r="B127" s="66">
        <v>15913.85</v>
      </c>
      <c r="C127" s="90" t="s">
        <v>115</v>
      </c>
      <c r="D127" s="74"/>
    </row>
    <row r="128" spans="1:4" ht="15.75" thickBot="1" x14ac:dyDescent="0.3">
      <c r="A128" s="65" t="s">
        <v>119</v>
      </c>
      <c r="B128" s="66">
        <v>82526.98</v>
      </c>
      <c r="C128" s="90" t="s">
        <v>115</v>
      </c>
      <c r="D128" s="74"/>
    </row>
    <row r="129" spans="1:4" ht="15.75" thickBot="1" x14ac:dyDescent="0.3">
      <c r="A129" s="65" t="s">
        <v>120</v>
      </c>
      <c r="B129" s="66">
        <v>90280.73</v>
      </c>
      <c r="C129" s="90" t="s">
        <v>115</v>
      </c>
      <c r="D129" s="74"/>
    </row>
    <row r="130" spans="1:4" ht="15.75" thickBot="1" x14ac:dyDescent="0.3">
      <c r="A130" s="65" t="s">
        <v>121</v>
      </c>
      <c r="B130" s="66">
        <v>42000.45</v>
      </c>
      <c r="C130" s="90" t="s">
        <v>115</v>
      </c>
      <c r="D130" s="74"/>
    </row>
    <row r="131" spans="1:4" ht="15.75" thickBot="1" x14ac:dyDescent="0.3">
      <c r="A131" s="65" t="s">
        <v>122</v>
      </c>
      <c r="B131" s="66">
        <v>165422.12</v>
      </c>
      <c r="C131" s="90" t="s">
        <v>115</v>
      </c>
      <c r="D131" s="74"/>
    </row>
    <row r="132" spans="1:4" ht="15.75" thickBot="1" x14ac:dyDescent="0.3">
      <c r="A132" s="65" t="s">
        <v>125</v>
      </c>
      <c r="B132" s="66">
        <v>8020.14</v>
      </c>
      <c r="C132" s="90" t="s">
        <v>115</v>
      </c>
      <c r="D132" s="74"/>
    </row>
    <row r="133" spans="1:4" ht="15.75" thickBot="1" x14ac:dyDescent="0.3">
      <c r="A133" s="65" t="s">
        <v>126</v>
      </c>
      <c r="B133" s="66">
        <v>2639.43</v>
      </c>
      <c r="C133" s="90" t="s">
        <v>127</v>
      </c>
      <c r="D133" s="74"/>
    </row>
    <row r="134" spans="1:4" ht="15.75" thickBot="1" x14ac:dyDescent="0.3">
      <c r="A134" s="65" t="s">
        <v>128</v>
      </c>
      <c r="B134" s="66">
        <v>44578.37</v>
      </c>
      <c r="C134" s="90" t="s">
        <v>115</v>
      </c>
      <c r="D134" s="74"/>
    </row>
    <row r="135" spans="1:4" ht="16.5" thickBot="1" x14ac:dyDescent="0.3">
      <c r="A135" s="75"/>
      <c r="B135" s="64"/>
      <c r="C135" s="24"/>
      <c r="D135" s="46"/>
    </row>
    <row r="136" spans="1:4" ht="16.5" thickBot="1" x14ac:dyDescent="0.3">
      <c r="A136" s="71" t="s">
        <v>129</v>
      </c>
      <c r="B136" s="76">
        <v>62145419.199999996</v>
      </c>
      <c r="C136" s="91">
        <v>0</v>
      </c>
      <c r="D136" s="73"/>
    </row>
    <row r="137" spans="1:4" ht="15.75" thickBot="1" x14ac:dyDescent="0.3">
      <c r="A137" s="65" t="s">
        <v>80</v>
      </c>
      <c r="B137" s="66">
        <v>1743774.65</v>
      </c>
      <c r="C137" s="90" t="s">
        <v>130</v>
      </c>
      <c r="D137" s="74"/>
    </row>
    <row r="138" spans="1:4" ht="15.75" thickBot="1" x14ac:dyDescent="0.3">
      <c r="A138" s="65" t="s">
        <v>131</v>
      </c>
      <c r="B138" s="53">
        <v>201554.43</v>
      </c>
      <c r="C138" s="90" t="s">
        <v>132</v>
      </c>
      <c r="D138" s="74"/>
    </row>
    <row r="139" spans="1:4" ht="15.75" thickBot="1" x14ac:dyDescent="0.3">
      <c r="A139" s="65" t="s">
        <v>134</v>
      </c>
      <c r="B139" s="66">
        <v>39034600</v>
      </c>
      <c r="C139" s="90" t="s">
        <v>135</v>
      </c>
      <c r="D139" s="74"/>
    </row>
    <row r="140" spans="1:4" ht="15.75" thickBot="1" x14ac:dyDescent="0.3">
      <c r="A140" s="65" t="s">
        <v>136</v>
      </c>
      <c r="B140" s="53">
        <v>1155260.46</v>
      </c>
      <c r="C140" s="90" t="s">
        <v>137</v>
      </c>
      <c r="D140" s="74"/>
    </row>
    <row r="141" spans="1:4" ht="15.75" thickBot="1" x14ac:dyDescent="0.3">
      <c r="A141" s="65" t="s">
        <v>138</v>
      </c>
      <c r="B141" s="66">
        <v>20000000</v>
      </c>
      <c r="C141" s="90" t="s">
        <v>139</v>
      </c>
      <c r="D141" s="74"/>
    </row>
    <row r="142" spans="1:4" ht="15.75" thickBot="1" x14ac:dyDescent="0.3">
      <c r="A142" s="65" t="s">
        <v>140</v>
      </c>
      <c r="B142" s="66">
        <v>4548</v>
      </c>
      <c r="C142" s="90"/>
      <c r="D142" s="74"/>
    </row>
    <row r="143" spans="1:4" ht="15.75" thickBot="1" x14ac:dyDescent="0.3">
      <c r="A143" s="65" t="s">
        <v>174</v>
      </c>
      <c r="B143" s="66">
        <v>3000</v>
      </c>
      <c r="C143" s="90"/>
      <c r="D143" s="74"/>
    </row>
    <row r="144" spans="1:4" ht="15.75" thickBot="1" x14ac:dyDescent="0.3">
      <c r="A144" s="65" t="s">
        <v>175</v>
      </c>
      <c r="B144" s="66">
        <v>1932</v>
      </c>
      <c r="C144" s="90"/>
      <c r="D144" s="74"/>
    </row>
    <row r="145" spans="1:4" ht="15.75" thickBot="1" x14ac:dyDescent="0.3">
      <c r="A145" s="65" t="s">
        <v>176</v>
      </c>
      <c r="B145" s="66">
        <v>693.33</v>
      </c>
      <c r="C145" s="90"/>
      <c r="D145" s="74"/>
    </row>
    <row r="146" spans="1:4" ht="15.75" thickBot="1" x14ac:dyDescent="0.3">
      <c r="A146" s="65" t="s">
        <v>177</v>
      </c>
      <c r="B146" s="66">
        <v>56.33</v>
      </c>
      <c r="C146" s="87"/>
    </row>
    <row r="147" spans="1:4" ht="16.5" thickBot="1" x14ac:dyDescent="0.3">
      <c r="A147" s="75"/>
      <c r="B147" s="78"/>
      <c r="C147" s="24"/>
      <c r="D147" s="46"/>
    </row>
    <row r="148" spans="1:4" ht="16.5" thickBot="1" x14ac:dyDescent="0.3">
      <c r="A148" s="71" t="s">
        <v>178</v>
      </c>
      <c r="B148" s="76">
        <v>76182</v>
      </c>
      <c r="C148" s="92"/>
      <c r="D148" s="80"/>
    </row>
    <row r="149" spans="1:4" ht="15.75" thickBot="1" x14ac:dyDescent="0.3">
      <c r="A149" s="65" t="s">
        <v>179</v>
      </c>
      <c r="B149" s="53">
        <v>76182</v>
      </c>
      <c r="C149" s="87" t="s">
        <v>143</v>
      </c>
    </row>
    <row r="150" spans="1:4" ht="16.5" thickBot="1" x14ac:dyDescent="0.3">
      <c r="A150" s="70"/>
      <c r="B150" s="61"/>
      <c r="C150" s="24"/>
      <c r="D150" s="46"/>
    </row>
    <row r="151" spans="1:4" ht="16.5" thickBot="1" x14ac:dyDescent="0.3">
      <c r="A151" s="71" t="s">
        <v>141</v>
      </c>
      <c r="B151" s="76">
        <v>138379.47</v>
      </c>
      <c r="C151" s="92"/>
      <c r="D151" s="80"/>
    </row>
    <row r="152" spans="1:4" ht="15.75" thickBot="1" x14ac:dyDescent="0.3">
      <c r="A152" s="65" t="s">
        <v>142</v>
      </c>
      <c r="B152" s="53">
        <v>138379.47</v>
      </c>
      <c r="C152" s="87" t="s">
        <v>143</v>
      </c>
    </row>
    <row r="153" spans="1:4" ht="16.5" thickBot="1" x14ac:dyDescent="0.3">
      <c r="A153" s="70"/>
      <c r="B153" s="61"/>
      <c r="C153" s="24"/>
      <c r="D153" s="46"/>
    </row>
    <row r="154" spans="1:4" ht="16.5" thickBot="1" x14ac:dyDescent="0.3">
      <c r="A154" s="71" t="s">
        <v>144</v>
      </c>
      <c r="B154" s="76">
        <v>11797431.199999999</v>
      </c>
      <c r="C154" s="93"/>
      <c r="D154" s="49"/>
    </row>
    <row r="155" spans="1:4" ht="15.75" thickBot="1" x14ac:dyDescent="0.3">
      <c r="A155" s="65" t="s">
        <v>145</v>
      </c>
      <c r="B155" s="66">
        <v>11797431.199999999</v>
      </c>
      <c r="C155" s="87"/>
    </row>
    <row r="156" spans="1:4" x14ac:dyDescent="0.25">
      <c r="A156" s="94"/>
      <c r="B156" s="95"/>
      <c r="C156" s="82"/>
    </row>
    <row r="157" spans="1:4" x14ac:dyDescent="0.25">
      <c r="A157" s="94"/>
      <c r="B157" s="95"/>
      <c r="C157" s="82"/>
    </row>
    <row r="158" spans="1:4" x14ac:dyDescent="0.25">
      <c r="A158" s="55"/>
      <c r="B158" s="56"/>
      <c r="C158" s="82"/>
    </row>
    <row r="159" spans="1:4" x14ac:dyDescent="0.25">
      <c r="A159" s="108"/>
      <c r="B159" s="108"/>
      <c r="C159" s="31"/>
    </row>
    <row r="162" spans="2:2" x14ac:dyDescent="0.25">
      <c r="B162" s="96"/>
    </row>
  </sheetData>
  <mergeCells count="7">
    <mergeCell ref="A106:C106"/>
    <mergeCell ref="A1:C1"/>
    <mergeCell ref="A2:C2"/>
    <mergeCell ref="A3:C3"/>
    <mergeCell ref="B4:C4"/>
    <mergeCell ref="A6:C7"/>
    <mergeCell ref="A104:C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 2016</vt:lpstr>
      <vt:lpstr>2do trimestre 2016</vt:lpstr>
      <vt:lpstr>3er trimestre 2016</vt:lpstr>
      <vt:lpstr>4to trimestre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Galeal</dc:creator>
  <cp:lastModifiedBy>Galeal</cp:lastModifiedBy>
  <dcterms:created xsi:type="dcterms:W3CDTF">2017-06-13T06:08:16Z</dcterms:created>
  <dcterms:modified xsi:type="dcterms:W3CDTF">2017-06-13T07:05:37Z</dcterms:modified>
</cp:coreProperties>
</file>